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pl\PycharmProjects\WildfireHackathon\"/>
    </mc:Choice>
  </mc:AlternateContent>
  <xr:revisionPtr revIDLastSave="0" documentId="13_ncr:1_{1A24C316-43E6-494E-83E1-3351E933E7CD}" xr6:coauthVersionLast="47" xr6:coauthVersionMax="47" xr10:uidLastSave="{00000000-0000-0000-0000-000000000000}"/>
  <bookViews>
    <workbookView xWindow="2660" yWindow="2660" windowWidth="14490" windowHeight="8300" xr2:uid="{22633F01-8D3D-4B10-9637-AC995A72AAC5}"/>
  </bookViews>
  <sheets>
    <sheet name="Sheet1" sheetId="1" r:id="rId1"/>
  </sheets>
  <definedNames>
    <definedName name="_xlnm._FilterDatabase" localSheetId="0" hidden="1">Sheet1!$O$1:$O$3667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92" i="1" l="1" a="1"/>
  <c r="S1492" i="1" s="1"/>
  <c r="R1492" i="1" a="1"/>
  <c r="R1492" i="1" s="1"/>
  <c r="Q1492" i="1" a="1"/>
  <c r="Q1492" i="1" s="1"/>
  <c r="P1492" i="1" a="1"/>
  <c r="P1492" i="1" s="1"/>
  <c r="O1492" i="1" a="1"/>
  <c r="O149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2" i="1"/>
  <c r="P3" i="1"/>
  <c r="P4" i="1"/>
  <c r="P5" i="1"/>
  <c r="P6" i="1"/>
  <c r="P7" i="1"/>
  <c r="Q7" i="1" s="1"/>
  <c r="P8" i="1"/>
  <c r="P9" i="1"/>
  <c r="P10" i="1"/>
  <c r="P11" i="1"/>
  <c r="P12" i="1"/>
  <c r="P13" i="1"/>
  <c r="P14" i="1"/>
  <c r="P15" i="1"/>
  <c r="P16" i="1"/>
  <c r="P17" i="1"/>
  <c r="Q17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R887" i="1" s="1"/>
  <c r="P888" i="1"/>
  <c r="P889" i="1"/>
  <c r="R889" i="1" s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R1250" i="1" s="1"/>
  <c r="P1251" i="1"/>
  <c r="R1251" i="1" s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R1398" i="1" s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R1633" i="1" s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R2028" i="1" s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R2208" i="1" s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R2402" i="1" s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R2476" i="1" s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R2694" i="1" s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R2781" i="1" s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R2875" i="1" s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R2958" i="1" s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R3020" i="1" s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R3068" i="1" s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R3117" i="1" s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R3166" i="1" s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R3232" i="1" s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R3249" i="1" s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R3278" i="1" s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R3306" i="1" s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R3328" i="1" s="1"/>
  <c r="P3329" i="1"/>
  <c r="P3330" i="1"/>
  <c r="P3331" i="1"/>
  <c r="P3332" i="1"/>
  <c r="P3333" i="1"/>
  <c r="P3334" i="1"/>
  <c r="P3335" i="1"/>
  <c r="R3335" i="1" s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R3356" i="1" s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R3380" i="1" s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R3401" i="1" s="1"/>
  <c r="P3402" i="1"/>
  <c r="P3403" i="1"/>
  <c r="P3404" i="1"/>
  <c r="P3405" i="1"/>
  <c r="P3406" i="1"/>
  <c r="P3407" i="1"/>
  <c r="P3408" i="1"/>
  <c r="P3409" i="1"/>
  <c r="P3410" i="1"/>
  <c r="P3411" i="1"/>
  <c r="R3411" i="1" s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R3434" i="1" s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R3454" i="1" s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R3472" i="1" s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R3491" i="1" s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R3521" i="1" s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R3559" i="1" s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R3580" i="1" s="1"/>
  <c r="P3581" i="1"/>
  <c r="P3582" i="1"/>
  <c r="P3583" i="1"/>
  <c r="P3584" i="1"/>
  <c r="P3585" i="1"/>
  <c r="P3586" i="1"/>
  <c r="P3587" i="1"/>
  <c r="P3588" i="1"/>
  <c r="P3589" i="1"/>
  <c r="P3590" i="1"/>
  <c r="P3591" i="1"/>
  <c r="R3591" i="1" s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R3610" i="1" s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R3625" i="1" s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R3646" i="1" s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2" i="1"/>
  <c r="O80" i="1"/>
  <c r="O79" i="1"/>
  <c r="O78" i="1"/>
  <c r="O77" i="1"/>
  <c r="O75" i="1"/>
  <c r="O76" i="1"/>
  <c r="O72" i="1"/>
  <c r="O73" i="1"/>
  <c r="O74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6" i="1"/>
  <c r="O47" i="1"/>
  <c r="O48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88" i="1"/>
  <c r="O87" i="1"/>
  <c r="O86" i="1"/>
  <c r="O85" i="1"/>
  <c r="O84" i="1"/>
  <c r="O83" i="1"/>
  <c r="O82" i="1"/>
  <c r="O81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7" i="1"/>
  <c r="O308" i="1"/>
  <c r="O309" i="1"/>
  <c r="O305" i="1"/>
  <c r="O306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5" i="1"/>
  <c r="O286" i="1"/>
  <c r="O284" i="1"/>
  <c r="O283" i="1"/>
  <c r="O282" i="1"/>
  <c r="O281" i="1"/>
  <c r="O280" i="1"/>
  <c r="O279" i="1"/>
  <c r="O278" i="1"/>
  <c r="O277" i="1"/>
  <c r="O276" i="1"/>
  <c r="O274" i="1"/>
  <c r="O275" i="1"/>
  <c r="O270" i="1"/>
  <c r="O271" i="1"/>
  <c r="O272" i="1"/>
  <c r="O273" i="1"/>
  <c r="O269" i="1"/>
  <c r="O268" i="1"/>
  <c r="O264" i="1"/>
  <c r="O265" i="1"/>
  <c r="O266" i="1"/>
  <c r="O267" i="1"/>
  <c r="O262" i="1"/>
  <c r="O263" i="1"/>
  <c r="O259" i="1"/>
  <c r="O260" i="1"/>
  <c r="O261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0" i="1"/>
  <c r="O241" i="1"/>
  <c r="O239" i="1"/>
  <c r="O238" i="1"/>
  <c r="O237" i="1"/>
  <c r="O236" i="1"/>
  <c r="O235" i="1"/>
  <c r="O234" i="1"/>
  <c r="O233" i="1"/>
  <c r="O231" i="1"/>
  <c r="O232" i="1"/>
  <c r="O230" i="1"/>
  <c r="O229" i="1"/>
  <c r="O227" i="1"/>
  <c r="O228" i="1"/>
  <c r="O226" i="1"/>
  <c r="O225" i="1"/>
  <c r="O224" i="1"/>
  <c r="O223" i="1"/>
  <c r="O221" i="1"/>
  <c r="O222" i="1"/>
  <c r="O220" i="1"/>
  <c r="O219" i="1"/>
  <c r="O218" i="1"/>
  <c r="O217" i="1"/>
  <c r="O216" i="1"/>
  <c r="O215" i="1"/>
  <c r="O214" i="1"/>
  <c r="O213" i="1"/>
  <c r="O212" i="1"/>
  <c r="O208" i="1"/>
  <c r="O209" i="1"/>
  <c r="O210" i="1"/>
  <c r="O211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2" i="1"/>
  <c r="O193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8" i="1"/>
  <c r="O179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8" i="1"/>
  <c r="O129" i="1"/>
  <c r="O127" i="1"/>
  <c r="O126" i="1"/>
  <c r="O125" i="1"/>
  <c r="O123" i="1"/>
  <c r="O124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39" i="1"/>
  <c r="O340" i="1"/>
  <c r="O338" i="1"/>
  <c r="O337" i="1"/>
  <c r="O336" i="1"/>
  <c r="O335" i="1"/>
  <c r="O334" i="1"/>
  <c r="O333" i="1"/>
  <c r="O332" i="1"/>
  <c r="O331" i="1"/>
  <c r="O442" i="1"/>
  <c r="O443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506" i="1"/>
  <c r="O505" i="1"/>
  <c r="O504" i="1"/>
  <c r="O503" i="1"/>
  <c r="O502" i="1"/>
  <c r="O501" i="1"/>
  <c r="O500" i="1"/>
  <c r="O499" i="1"/>
  <c r="O498" i="1"/>
  <c r="O496" i="1"/>
  <c r="O497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6" i="1"/>
  <c r="O457" i="1"/>
  <c r="O455" i="1"/>
  <c r="O454" i="1"/>
  <c r="O452" i="1"/>
  <c r="O453" i="1"/>
  <c r="O451" i="1"/>
  <c r="O450" i="1"/>
  <c r="O449" i="1"/>
  <c r="O448" i="1"/>
  <c r="O447" i="1"/>
  <c r="O446" i="1"/>
  <c r="O445" i="1"/>
  <c r="O444" i="1"/>
  <c r="O510" i="1"/>
  <c r="O509" i="1"/>
  <c r="O508" i="1"/>
  <c r="O50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42" i="1"/>
  <c r="O541" i="1"/>
  <c r="O540" i="1"/>
  <c r="O539" i="1"/>
  <c r="O538" i="1"/>
  <c r="O537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6" i="1"/>
  <c r="O577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59" i="1"/>
  <c r="O560" i="1"/>
  <c r="O558" i="1"/>
  <c r="O556" i="1"/>
  <c r="O557" i="1"/>
  <c r="O555" i="1"/>
  <c r="O553" i="1"/>
  <c r="O554" i="1"/>
  <c r="O552" i="1"/>
  <c r="O551" i="1"/>
  <c r="O550" i="1"/>
  <c r="O549" i="1"/>
  <c r="O548" i="1"/>
  <c r="O547" i="1"/>
  <c r="O546" i="1"/>
  <c r="O545" i="1"/>
  <c r="O544" i="1"/>
  <c r="O5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44" i="1"/>
  <c r="O643" i="1"/>
  <c r="O667" i="1"/>
  <c r="O666" i="1"/>
  <c r="O665" i="1"/>
  <c r="O664" i="1"/>
  <c r="O663" i="1"/>
  <c r="O662" i="1"/>
  <c r="O656" i="1"/>
  <c r="O657" i="1"/>
  <c r="O658" i="1"/>
  <c r="O659" i="1"/>
  <c r="O660" i="1"/>
  <c r="O661" i="1"/>
  <c r="O655" i="1"/>
  <c r="O654" i="1"/>
  <c r="O653" i="1"/>
  <c r="O652" i="1"/>
  <c r="O651" i="1"/>
  <c r="O650" i="1"/>
  <c r="O649" i="1"/>
  <c r="O648" i="1"/>
  <c r="O647" i="1"/>
  <c r="O646" i="1"/>
  <c r="O645" i="1"/>
  <c r="O674" i="1"/>
  <c r="O673" i="1"/>
  <c r="O672" i="1"/>
  <c r="O671" i="1"/>
  <c r="O668" i="1"/>
  <c r="O669" i="1"/>
  <c r="O670" i="1"/>
  <c r="O824" i="1"/>
  <c r="O823" i="1"/>
  <c r="O822" i="1"/>
  <c r="O820" i="1"/>
  <c r="O821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1" i="1"/>
  <c r="O802" i="1"/>
  <c r="O800" i="1"/>
  <c r="O797" i="1"/>
  <c r="O798" i="1"/>
  <c r="O799" i="1"/>
  <c r="O795" i="1"/>
  <c r="O796" i="1"/>
  <c r="O794" i="1"/>
  <c r="O793" i="1"/>
  <c r="O792" i="1"/>
  <c r="O791" i="1"/>
  <c r="O790" i="1"/>
  <c r="O789" i="1"/>
  <c r="O788" i="1"/>
  <c r="O787" i="1"/>
  <c r="O785" i="1"/>
  <c r="O786" i="1"/>
  <c r="O784" i="1"/>
  <c r="O782" i="1"/>
  <c r="O783" i="1"/>
  <c r="O781" i="1"/>
  <c r="O780" i="1"/>
  <c r="O779" i="1"/>
  <c r="O778" i="1"/>
  <c r="O777" i="1"/>
  <c r="O776" i="1"/>
  <c r="O775" i="1"/>
  <c r="O774" i="1"/>
  <c r="O773" i="1"/>
  <c r="O771" i="1"/>
  <c r="O772" i="1"/>
  <c r="O770" i="1"/>
  <c r="O769" i="1"/>
  <c r="O768" i="1"/>
  <c r="O766" i="1"/>
  <c r="O767" i="1"/>
  <c r="O765" i="1"/>
  <c r="O764" i="1"/>
  <c r="O763" i="1"/>
  <c r="O762" i="1"/>
  <c r="O761" i="1"/>
  <c r="O760" i="1"/>
  <c r="O758" i="1"/>
  <c r="O759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3" i="1"/>
  <c r="O734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4" i="1"/>
  <c r="O715" i="1"/>
  <c r="O713" i="1"/>
  <c r="O712" i="1"/>
  <c r="O711" i="1"/>
  <c r="O710" i="1"/>
  <c r="O709" i="1"/>
  <c r="O708" i="1"/>
  <c r="O707" i="1"/>
  <c r="O705" i="1"/>
  <c r="O706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836" i="1"/>
  <c r="O835" i="1"/>
  <c r="O834" i="1"/>
  <c r="O833" i="1"/>
  <c r="O831" i="1"/>
  <c r="O832" i="1"/>
  <c r="O830" i="1"/>
  <c r="O829" i="1"/>
  <c r="O828" i="1"/>
  <c r="O827" i="1"/>
  <c r="O826" i="1"/>
  <c r="O825" i="1"/>
  <c r="O840" i="1"/>
  <c r="O839" i="1"/>
  <c r="O838" i="1"/>
  <c r="O837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1" i="1"/>
  <c r="O862" i="1"/>
  <c r="O860" i="1"/>
  <c r="O859" i="1"/>
  <c r="O858" i="1"/>
  <c r="O857" i="1"/>
  <c r="O856" i="1"/>
  <c r="O855" i="1"/>
  <c r="O854" i="1"/>
  <c r="O853" i="1"/>
  <c r="O852" i="1"/>
  <c r="O851" i="1"/>
  <c r="O849" i="1"/>
  <c r="O850" i="1"/>
  <c r="O848" i="1"/>
  <c r="O847" i="1"/>
  <c r="O846" i="1"/>
  <c r="O845" i="1"/>
  <c r="O844" i="1"/>
  <c r="O843" i="1"/>
  <c r="O842" i="1"/>
  <c r="O841" i="1"/>
  <c r="O940" i="1"/>
  <c r="O939" i="1"/>
  <c r="O938" i="1"/>
  <c r="O937" i="1"/>
  <c r="O936" i="1"/>
  <c r="O934" i="1"/>
  <c r="O935" i="1"/>
  <c r="O933" i="1"/>
  <c r="O932" i="1"/>
  <c r="O931" i="1"/>
  <c r="O930" i="1"/>
  <c r="O928" i="1"/>
  <c r="O929" i="1"/>
  <c r="O927" i="1"/>
  <c r="O926" i="1"/>
  <c r="O925" i="1"/>
  <c r="O923" i="1"/>
  <c r="O924" i="1"/>
  <c r="O922" i="1"/>
  <c r="O921" i="1"/>
  <c r="O919" i="1"/>
  <c r="O920" i="1"/>
  <c r="O918" i="1"/>
  <c r="O917" i="1"/>
  <c r="O916" i="1"/>
  <c r="O915" i="1"/>
  <c r="O914" i="1"/>
  <c r="O913" i="1"/>
  <c r="O911" i="1"/>
  <c r="O912" i="1"/>
  <c r="O910" i="1"/>
  <c r="O909" i="1"/>
  <c r="O908" i="1"/>
  <c r="O907" i="1"/>
  <c r="O906" i="1"/>
  <c r="O905" i="1"/>
  <c r="O903" i="1"/>
  <c r="O904" i="1"/>
  <c r="O902" i="1"/>
  <c r="O901" i="1"/>
  <c r="O900" i="1"/>
  <c r="O899" i="1"/>
  <c r="O898" i="1"/>
  <c r="O897" i="1"/>
  <c r="O896" i="1"/>
  <c r="O895" i="1"/>
  <c r="O894" i="1"/>
  <c r="O893" i="1"/>
  <c r="O892" i="1"/>
  <c r="O943" i="1"/>
  <c r="O942" i="1"/>
  <c r="O941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3" i="1"/>
  <c r="O974" i="1"/>
  <c r="O972" i="1"/>
  <c r="O971" i="1"/>
  <c r="O969" i="1"/>
  <c r="O970" i="1"/>
  <c r="O967" i="1"/>
  <c r="O968" i="1"/>
  <c r="O966" i="1"/>
  <c r="O965" i="1"/>
  <c r="O964" i="1"/>
  <c r="O963" i="1"/>
  <c r="O962" i="1"/>
  <c r="O1020" i="1"/>
  <c r="O1019" i="1"/>
  <c r="O1018" i="1"/>
  <c r="O1017" i="1"/>
  <c r="O1016" i="1"/>
  <c r="O1015" i="1"/>
  <c r="O1014" i="1"/>
  <c r="O1013" i="1"/>
  <c r="O1012" i="1"/>
  <c r="O101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89" i="1"/>
  <c r="O1088" i="1"/>
  <c r="O1087" i="1"/>
  <c r="O1085" i="1"/>
  <c r="O1086" i="1"/>
  <c r="O1084" i="1"/>
  <c r="O1082" i="1"/>
  <c r="O1083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99" i="1"/>
  <c r="O1098" i="1"/>
  <c r="O1097" i="1"/>
  <c r="O1096" i="1"/>
  <c r="O1095" i="1"/>
  <c r="O1094" i="1"/>
  <c r="O1093" i="1"/>
  <c r="O1092" i="1"/>
  <c r="O1091" i="1"/>
  <c r="O1090" i="1"/>
  <c r="O1127" i="1"/>
  <c r="O1126" i="1"/>
  <c r="O1125" i="1"/>
  <c r="O1124" i="1"/>
  <c r="O1123" i="1"/>
  <c r="O1122" i="1"/>
  <c r="O1121" i="1"/>
  <c r="O1120" i="1"/>
  <c r="O1118" i="1"/>
  <c r="O1119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48" i="1"/>
  <c r="O1147" i="1"/>
  <c r="O1146" i="1"/>
  <c r="O1145" i="1"/>
  <c r="O1144" i="1"/>
  <c r="O1143" i="1"/>
  <c r="O1200" i="1"/>
  <c r="O1199" i="1"/>
  <c r="O1197" i="1"/>
  <c r="O1198" i="1"/>
  <c r="O1190" i="1"/>
  <c r="O1191" i="1"/>
  <c r="O1192" i="1"/>
  <c r="O1193" i="1"/>
  <c r="O1194" i="1"/>
  <c r="O1195" i="1"/>
  <c r="O1196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1" i="1"/>
  <c r="O1152" i="1"/>
  <c r="O1153" i="1"/>
  <c r="O1154" i="1"/>
  <c r="O1155" i="1"/>
  <c r="O1150" i="1"/>
  <c r="O1149" i="1"/>
  <c r="O1201" i="1"/>
  <c r="O1231" i="1"/>
  <c r="O1230" i="1"/>
  <c r="O1229" i="1"/>
  <c r="O1228" i="1"/>
  <c r="O1227" i="1"/>
  <c r="O1225" i="1"/>
  <c r="O1226" i="1"/>
  <c r="O1224" i="1"/>
  <c r="O1223" i="1"/>
  <c r="O1222" i="1"/>
  <c r="O1221" i="1"/>
  <c r="O1220" i="1"/>
  <c r="O1219" i="1"/>
  <c r="O1217" i="1"/>
  <c r="O1218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61" i="1"/>
  <c r="O1260" i="1"/>
  <c r="O1259" i="1"/>
  <c r="O1258" i="1"/>
  <c r="O1257" i="1"/>
  <c r="O1256" i="1"/>
  <c r="O1262" i="1"/>
  <c r="E40" i="1" s="1"/>
  <c r="G40" i="1" s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4" i="1"/>
  <c r="O1295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336" i="1"/>
  <c r="O1335" i="1"/>
  <c r="O1334" i="1"/>
  <c r="O1333" i="1"/>
  <c r="O1332" i="1"/>
  <c r="O1331" i="1"/>
  <c r="O1330" i="1"/>
  <c r="O1329" i="1"/>
  <c r="O1328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5" i="1"/>
  <c r="O1376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0" i="1"/>
  <c r="O1361" i="1"/>
  <c r="O1359" i="1"/>
  <c r="O1358" i="1"/>
  <c r="O1357" i="1"/>
  <c r="O1356" i="1"/>
  <c r="O1355" i="1"/>
  <c r="O1354" i="1"/>
  <c r="O1353" i="1"/>
  <c r="O1351" i="1"/>
  <c r="O1352" i="1"/>
  <c r="O1350" i="1"/>
  <c r="O1349" i="1"/>
  <c r="O1348" i="1"/>
  <c r="O1347" i="1"/>
  <c r="O1346" i="1"/>
  <c r="O1345" i="1"/>
  <c r="O1344" i="1"/>
  <c r="O1343" i="1"/>
  <c r="O1342" i="1"/>
  <c r="O1341" i="1"/>
  <c r="O1339" i="1"/>
  <c r="O1340" i="1"/>
  <c r="O1338" i="1"/>
  <c r="O1337" i="1"/>
  <c r="O1399" i="1"/>
  <c r="O1398" i="1"/>
  <c r="O1397" i="1"/>
  <c r="O1396" i="1"/>
  <c r="O1395" i="1"/>
  <c r="O1394" i="1"/>
  <c r="O1393" i="1"/>
  <c r="O1392" i="1"/>
  <c r="O1391" i="1"/>
  <c r="O1400" i="1"/>
  <c r="E46" i="1" s="1"/>
  <c r="G46" i="1" s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40" i="1"/>
  <c r="O1439" i="1"/>
  <c r="O1438" i="1"/>
  <c r="O1436" i="1"/>
  <c r="O1437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7" i="1"/>
  <c r="O1528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560" i="1"/>
  <c r="O1559" i="1"/>
  <c r="O1558" i="1"/>
  <c r="O1557" i="1"/>
  <c r="O1556" i="1"/>
  <c r="O1563" i="1"/>
  <c r="O1562" i="1"/>
  <c r="O1561" i="1"/>
  <c r="O1619" i="1"/>
  <c r="O1618" i="1"/>
  <c r="O1617" i="1"/>
  <c r="O1616" i="1"/>
  <c r="O1615" i="1"/>
  <c r="O1614" i="1"/>
  <c r="O1613" i="1"/>
  <c r="O1612" i="1"/>
  <c r="O1610" i="1"/>
  <c r="O1611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1" i="1"/>
  <c r="O1572" i="1"/>
  <c r="O1570" i="1"/>
  <c r="O1569" i="1"/>
  <c r="O1568" i="1"/>
  <c r="O1567" i="1"/>
  <c r="O1566" i="1"/>
  <c r="O1565" i="1"/>
  <c r="O1564" i="1"/>
  <c r="O1622" i="1"/>
  <c r="O1621" i="1"/>
  <c r="O1620" i="1"/>
  <c r="O1637" i="1"/>
  <c r="O1635" i="1"/>
  <c r="O1636" i="1"/>
  <c r="O1632" i="1"/>
  <c r="O1633" i="1"/>
  <c r="O1634" i="1"/>
  <c r="O1631" i="1"/>
  <c r="O1630" i="1"/>
  <c r="O1629" i="1"/>
  <c r="O1628" i="1"/>
  <c r="O1627" i="1"/>
  <c r="O1625" i="1"/>
  <c r="O1626" i="1"/>
  <c r="O1624" i="1"/>
  <c r="O1623" i="1"/>
  <c r="O1641" i="1"/>
  <c r="O1640" i="1"/>
  <c r="O1639" i="1"/>
  <c r="O1638" i="1"/>
  <c r="O1650" i="1"/>
  <c r="O1649" i="1"/>
  <c r="O1648" i="1"/>
  <c r="O1646" i="1"/>
  <c r="O1647" i="1"/>
  <c r="O1645" i="1"/>
  <c r="O1644" i="1"/>
  <c r="O1643" i="1"/>
  <c r="O1642" i="1"/>
  <c r="O1656" i="1"/>
  <c r="O1655" i="1"/>
  <c r="O1654" i="1"/>
  <c r="O1653" i="1"/>
  <c r="O1652" i="1"/>
  <c r="O1651" i="1"/>
  <c r="O1667" i="1"/>
  <c r="O1666" i="1"/>
  <c r="O1665" i="1"/>
  <c r="O1664" i="1"/>
  <c r="O1663" i="1"/>
  <c r="O1662" i="1"/>
  <c r="O1661" i="1"/>
  <c r="O1660" i="1"/>
  <c r="O1659" i="1"/>
  <c r="O1658" i="1"/>
  <c r="O1657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726" i="1"/>
  <c r="O1723" i="1"/>
  <c r="O1724" i="1"/>
  <c r="O1725" i="1"/>
  <c r="O1721" i="1"/>
  <c r="O1722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699" i="1"/>
  <c r="O1700" i="1"/>
  <c r="O1701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69" i="1"/>
  <c r="O1770" i="1"/>
  <c r="O1771" i="1"/>
  <c r="O1772" i="1"/>
  <c r="O1773" i="1"/>
  <c r="O1774" i="1"/>
  <c r="O1775" i="1"/>
  <c r="O1767" i="1"/>
  <c r="O1768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2" i="1"/>
  <c r="O1743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95" i="1"/>
  <c r="O1794" i="1"/>
  <c r="O2000" i="1"/>
  <c r="O1999" i="1"/>
  <c r="O1998" i="1"/>
  <c r="O1997" i="1"/>
  <c r="O1995" i="1"/>
  <c r="O1996" i="1"/>
  <c r="O1994" i="1"/>
  <c r="O1991" i="1"/>
  <c r="O1992" i="1"/>
  <c r="O1993" i="1"/>
  <c r="O1990" i="1"/>
  <c r="O1986" i="1"/>
  <c r="O1987" i="1"/>
  <c r="O1988" i="1"/>
  <c r="O1989" i="1"/>
  <c r="O1985" i="1"/>
  <c r="O1984" i="1"/>
  <c r="O1982" i="1"/>
  <c r="O1983" i="1"/>
  <c r="O1981" i="1"/>
  <c r="O1980" i="1"/>
  <c r="O1979" i="1"/>
  <c r="O1978" i="1"/>
  <c r="O1977" i="1"/>
  <c r="O1976" i="1"/>
  <c r="O1975" i="1"/>
  <c r="O1974" i="1"/>
  <c r="O1972" i="1"/>
  <c r="O1973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3" i="1"/>
  <c r="O1954" i="1"/>
  <c r="O1952" i="1"/>
  <c r="O1951" i="1"/>
  <c r="O1948" i="1"/>
  <c r="O1949" i="1"/>
  <c r="O1950" i="1"/>
  <c r="O1947" i="1"/>
  <c r="O1946" i="1"/>
  <c r="O1945" i="1"/>
  <c r="O1944" i="1"/>
  <c r="O1943" i="1"/>
  <c r="O1942" i="1"/>
  <c r="O1941" i="1"/>
  <c r="O1940" i="1"/>
  <c r="O1937" i="1"/>
  <c r="O1938" i="1"/>
  <c r="O1939" i="1"/>
  <c r="O1935" i="1"/>
  <c r="O1936" i="1"/>
  <c r="O1934" i="1"/>
  <c r="O1927" i="1"/>
  <c r="O1928" i="1"/>
  <c r="O1929" i="1"/>
  <c r="O1930" i="1"/>
  <c r="O1931" i="1"/>
  <c r="O1932" i="1"/>
  <c r="O1933" i="1"/>
  <c r="O1926" i="1"/>
  <c r="O1924" i="1"/>
  <c r="O1925" i="1"/>
  <c r="O1923" i="1"/>
  <c r="O1922" i="1"/>
  <c r="O1920" i="1"/>
  <c r="O1921" i="1"/>
  <c r="O1919" i="1"/>
  <c r="O1918" i="1"/>
  <c r="O1917" i="1"/>
  <c r="O1916" i="1"/>
  <c r="O1915" i="1"/>
  <c r="O1914" i="1"/>
  <c r="O1913" i="1"/>
  <c r="O1912" i="1"/>
  <c r="O1911" i="1"/>
  <c r="O1910" i="1"/>
  <c r="O1909" i="1"/>
  <c r="O1907" i="1"/>
  <c r="O1908" i="1"/>
  <c r="O1906" i="1"/>
  <c r="O1904" i="1"/>
  <c r="O1905" i="1"/>
  <c r="O1903" i="1"/>
  <c r="O1901" i="1"/>
  <c r="O1902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0" i="1"/>
  <c r="O1881" i="1"/>
  <c r="O1882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6" i="1"/>
  <c r="O1867" i="1"/>
  <c r="O1865" i="1"/>
  <c r="O1864" i="1"/>
  <c r="O1863" i="1"/>
  <c r="O1862" i="1"/>
  <c r="O1860" i="1"/>
  <c r="O1861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4" i="1"/>
  <c r="O1835" i="1"/>
  <c r="O1836" i="1"/>
  <c r="O1837" i="1"/>
  <c r="O1838" i="1"/>
  <c r="O1833" i="1"/>
  <c r="O1832" i="1"/>
  <c r="O1831" i="1"/>
  <c r="O1827" i="1"/>
  <c r="O1828" i="1"/>
  <c r="O1829" i="1"/>
  <c r="O1830" i="1"/>
  <c r="O1826" i="1"/>
  <c r="O1825" i="1"/>
  <c r="O1824" i="1"/>
  <c r="O1823" i="1"/>
  <c r="O1822" i="1"/>
  <c r="O1821" i="1"/>
  <c r="O1819" i="1"/>
  <c r="O1820" i="1"/>
  <c r="O1818" i="1"/>
  <c r="O1816" i="1"/>
  <c r="O1817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798" i="1"/>
  <c r="O1799" i="1"/>
  <c r="O1800" i="1"/>
  <c r="O1801" i="1"/>
  <c r="O1797" i="1"/>
  <c r="O1796" i="1"/>
  <c r="O2002" i="1"/>
  <c r="O2001" i="1"/>
  <c r="O2009" i="1"/>
  <c r="O2008" i="1"/>
  <c r="O2007" i="1"/>
  <c r="O2006" i="1"/>
  <c r="O2005" i="1"/>
  <c r="O2004" i="1"/>
  <c r="O2003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3" i="1"/>
  <c r="O2014" i="1"/>
  <c r="O2012" i="1"/>
  <c r="O2011" i="1"/>
  <c r="O2010" i="1"/>
  <c r="O2046" i="1"/>
  <c r="O2045" i="1"/>
  <c r="O2044" i="1"/>
  <c r="O2043" i="1"/>
  <c r="O2042" i="1"/>
  <c r="O2041" i="1"/>
  <c r="O2093" i="1"/>
  <c r="O2092" i="1"/>
  <c r="O2091" i="1"/>
  <c r="O2090" i="1"/>
  <c r="O2088" i="1"/>
  <c r="O2089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69" i="1"/>
  <c r="O2070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1" i="1"/>
  <c r="O2052" i="1"/>
  <c r="O2050" i="1"/>
  <c r="O2049" i="1"/>
  <c r="O2048" i="1"/>
  <c r="O204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4" i="1"/>
  <c r="O2135" i="1"/>
  <c r="O2133" i="1"/>
  <c r="O2132" i="1"/>
  <c r="O2131" i="1"/>
  <c r="O2130" i="1"/>
  <c r="O2129" i="1"/>
  <c r="O2128" i="1"/>
  <c r="O2127" i="1"/>
  <c r="O2126" i="1"/>
  <c r="O2125" i="1"/>
  <c r="O2124" i="1"/>
  <c r="O2123" i="1"/>
  <c r="O2121" i="1"/>
  <c r="O2122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59" i="1"/>
  <c r="O2158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1" i="1"/>
  <c r="O2172" i="1"/>
  <c r="O2170" i="1"/>
  <c r="O2169" i="1"/>
  <c r="O2168" i="1"/>
  <c r="O2167" i="1"/>
  <c r="O2166" i="1"/>
  <c r="O2165" i="1"/>
  <c r="O2164" i="1"/>
  <c r="O2163" i="1"/>
  <c r="O2162" i="1"/>
  <c r="O2161" i="1"/>
  <c r="O2160" i="1"/>
  <c r="O2201" i="1"/>
  <c r="O2200" i="1"/>
  <c r="O2199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2" i="1"/>
  <c r="O2203" i="1"/>
  <c r="O2291" i="1"/>
  <c r="O2292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09" i="1"/>
  <c r="O2310" i="1"/>
  <c r="O2307" i="1"/>
  <c r="O2308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325" i="1"/>
  <c r="O2324" i="1"/>
  <c r="O2333" i="1"/>
  <c r="O2332" i="1"/>
  <c r="O2331" i="1"/>
  <c r="O2330" i="1"/>
  <c r="O2329" i="1"/>
  <c r="O2328" i="1"/>
  <c r="O2327" i="1"/>
  <c r="O2326" i="1"/>
  <c r="O2375" i="1"/>
  <c r="O2374" i="1"/>
  <c r="O2373" i="1"/>
  <c r="O2372" i="1"/>
  <c r="O2371" i="1"/>
  <c r="O2370" i="1"/>
  <c r="O2369" i="1"/>
  <c r="O2368" i="1"/>
  <c r="O2366" i="1"/>
  <c r="O2367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77" i="1"/>
  <c r="O2376" i="1"/>
  <c r="O2390" i="1"/>
  <c r="O2389" i="1"/>
  <c r="O2388" i="1"/>
  <c r="O2387" i="1"/>
  <c r="O2386" i="1"/>
  <c r="O2385" i="1"/>
  <c r="O2384" i="1"/>
  <c r="O2383" i="1"/>
  <c r="O2381" i="1"/>
  <c r="O2382" i="1"/>
  <c r="O2380" i="1"/>
  <c r="O2379" i="1"/>
  <c r="O2378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435" i="1"/>
  <c r="O2434" i="1"/>
  <c r="O2431" i="1"/>
  <c r="O2432" i="1"/>
  <c r="O2433" i="1"/>
  <c r="O2430" i="1"/>
  <c r="O2444" i="1"/>
  <c r="O2443" i="1"/>
  <c r="O2442" i="1"/>
  <c r="O2441" i="1"/>
  <c r="O2440" i="1"/>
  <c r="O2439" i="1"/>
  <c r="O2438" i="1"/>
  <c r="O2437" i="1"/>
  <c r="O2436" i="1"/>
  <c r="O2452" i="1"/>
  <c r="O2451" i="1"/>
  <c r="O2450" i="1"/>
  <c r="O2449" i="1"/>
  <c r="O2448" i="1"/>
  <c r="O2447" i="1"/>
  <c r="O2446" i="1"/>
  <c r="O2445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506" i="1"/>
  <c r="O2505" i="1"/>
  <c r="O2504" i="1"/>
  <c r="O2503" i="1"/>
  <c r="O2502" i="1"/>
  <c r="O2501" i="1"/>
  <c r="O2500" i="1"/>
  <c r="O2499" i="1"/>
  <c r="O2498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83" i="1"/>
  <c r="O2582" i="1"/>
  <c r="O2581" i="1"/>
  <c r="O2580" i="1"/>
  <c r="O2578" i="1"/>
  <c r="O2579" i="1"/>
  <c r="O2574" i="1"/>
  <c r="O2575" i="1"/>
  <c r="O2576" i="1"/>
  <c r="O2577" i="1"/>
  <c r="O2572" i="1"/>
  <c r="O2573" i="1"/>
  <c r="O2565" i="1"/>
  <c r="O2566" i="1"/>
  <c r="O2567" i="1"/>
  <c r="O2568" i="1"/>
  <c r="O2569" i="1"/>
  <c r="O2570" i="1"/>
  <c r="O2571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3" i="1"/>
  <c r="O2594" i="1"/>
  <c r="O2592" i="1"/>
  <c r="O2591" i="1"/>
  <c r="O2590" i="1"/>
  <c r="O2589" i="1"/>
  <c r="O2588" i="1"/>
  <c r="O2587" i="1"/>
  <c r="O2586" i="1"/>
  <c r="O2585" i="1"/>
  <c r="O2584" i="1"/>
  <c r="O2623" i="1"/>
  <c r="O2622" i="1"/>
  <c r="O2621" i="1"/>
  <c r="O2620" i="1"/>
  <c r="O2619" i="1"/>
  <c r="O2618" i="1"/>
  <c r="O2629" i="1"/>
  <c r="O2628" i="1"/>
  <c r="O2627" i="1"/>
  <c r="O2626" i="1"/>
  <c r="O2625" i="1"/>
  <c r="O2624" i="1"/>
  <c r="O2630" i="1"/>
  <c r="D105" i="1" s="1"/>
  <c r="F105" i="1" s="1"/>
  <c r="O2632" i="1"/>
  <c r="O2631" i="1"/>
  <c r="O2638" i="1"/>
  <c r="O2637" i="1"/>
  <c r="O2636" i="1"/>
  <c r="O2635" i="1"/>
  <c r="O2634" i="1"/>
  <c r="O2633" i="1"/>
  <c r="O2646" i="1"/>
  <c r="O2645" i="1"/>
  <c r="O2644" i="1"/>
  <c r="O2643" i="1"/>
  <c r="O2642" i="1"/>
  <c r="O2641" i="1"/>
  <c r="O2640" i="1"/>
  <c r="O2639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69" i="1"/>
  <c r="O2668" i="1"/>
  <c r="O2667" i="1"/>
  <c r="O2680" i="1"/>
  <c r="O2679" i="1"/>
  <c r="O2678" i="1"/>
  <c r="O2677" i="1"/>
  <c r="O2676" i="1"/>
  <c r="O2675" i="1"/>
  <c r="O2674" i="1"/>
  <c r="O2673" i="1"/>
  <c r="O2672" i="1"/>
  <c r="O2671" i="1"/>
  <c r="O2670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873" i="1"/>
  <c r="O2872" i="1"/>
  <c r="O2871" i="1"/>
  <c r="O2870" i="1"/>
  <c r="O2869" i="1"/>
  <c r="O2868" i="1"/>
  <c r="O2867" i="1"/>
  <c r="O2866" i="1"/>
  <c r="O2865" i="1"/>
  <c r="O2862" i="1"/>
  <c r="O2863" i="1"/>
  <c r="O2864" i="1"/>
  <c r="O2861" i="1"/>
  <c r="O2858" i="1"/>
  <c r="O2859" i="1"/>
  <c r="O2860" i="1"/>
  <c r="O2855" i="1"/>
  <c r="O2856" i="1"/>
  <c r="O2857" i="1"/>
  <c r="O2854" i="1"/>
  <c r="O2853" i="1"/>
  <c r="O2851" i="1"/>
  <c r="O2852" i="1"/>
  <c r="O2847" i="1"/>
  <c r="O2848" i="1"/>
  <c r="O2849" i="1"/>
  <c r="O2850" i="1"/>
  <c r="O2846" i="1"/>
  <c r="O2843" i="1"/>
  <c r="O2844" i="1"/>
  <c r="O2845" i="1"/>
  <c r="O2839" i="1"/>
  <c r="O2840" i="1"/>
  <c r="O2841" i="1"/>
  <c r="O2842" i="1"/>
  <c r="O2836" i="1"/>
  <c r="O2837" i="1"/>
  <c r="O2838" i="1"/>
  <c r="O2834" i="1"/>
  <c r="O2835" i="1"/>
  <c r="O2833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20" i="1"/>
  <c r="O2816" i="1"/>
  <c r="O2817" i="1"/>
  <c r="O2818" i="1"/>
  <c r="O2819" i="1"/>
  <c r="O2815" i="1"/>
  <c r="O2814" i="1"/>
  <c r="O2813" i="1"/>
  <c r="O2812" i="1"/>
  <c r="O2811" i="1"/>
  <c r="O2810" i="1"/>
  <c r="O2808" i="1"/>
  <c r="O2809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59" i="1"/>
  <c r="O2760" i="1"/>
  <c r="O2758" i="1"/>
  <c r="O2757" i="1"/>
  <c r="O2756" i="1"/>
  <c r="O2755" i="1"/>
  <c r="O2754" i="1"/>
  <c r="O2753" i="1"/>
  <c r="O2752" i="1"/>
  <c r="O2750" i="1"/>
  <c r="O2751" i="1"/>
  <c r="O2749" i="1"/>
  <c r="O2748" i="1"/>
  <c r="O2746" i="1"/>
  <c r="O2747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891" i="1"/>
  <c r="O2890" i="1"/>
  <c r="O2889" i="1"/>
  <c r="O2888" i="1"/>
  <c r="O2887" i="1"/>
  <c r="O2886" i="1"/>
  <c r="O2885" i="1"/>
  <c r="O2884" i="1"/>
  <c r="O2883" i="1"/>
  <c r="O2881" i="1"/>
  <c r="O2882" i="1"/>
  <c r="O2880" i="1"/>
  <c r="O2879" i="1"/>
  <c r="O2878" i="1"/>
  <c r="O2877" i="1"/>
  <c r="O2876" i="1"/>
  <c r="O2875" i="1"/>
  <c r="O2874" i="1"/>
  <c r="O3015" i="1"/>
  <c r="O3014" i="1"/>
  <c r="O3013" i="1"/>
  <c r="O3012" i="1"/>
  <c r="O3011" i="1"/>
  <c r="O3009" i="1"/>
  <c r="O3010" i="1"/>
  <c r="O3007" i="1"/>
  <c r="O3008" i="1"/>
  <c r="O3006" i="1"/>
  <c r="O3005" i="1"/>
  <c r="O3004" i="1"/>
  <c r="O3003" i="1"/>
  <c r="O3002" i="1"/>
  <c r="O3001" i="1"/>
  <c r="O3000" i="1"/>
  <c r="O2999" i="1"/>
  <c r="O2998" i="1"/>
  <c r="O2996" i="1"/>
  <c r="O2997" i="1"/>
  <c r="O2995" i="1"/>
  <c r="O2994" i="1"/>
  <c r="O2992" i="1"/>
  <c r="O2993" i="1"/>
  <c r="O2991" i="1"/>
  <c r="O2989" i="1"/>
  <c r="O2990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1" i="1"/>
  <c r="O2942" i="1"/>
  <c r="O2943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4" i="1"/>
  <c r="O2905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3021" i="1"/>
  <c r="O3020" i="1"/>
  <c r="O3019" i="1"/>
  <c r="O3018" i="1"/>
  <c r="O3017" i="1"/>
  <c r="O3016" i="1"/>
  <c r="O3052" i="1"/>
  <c r="O3051" i="1"/>
  <c r="O3050" i="1"/>
  <c r="O3049" i="1"/>
  <c r="O3048" i="1"/>
  <c r="O3046" i="1"/>
  <c r="O3047" i="1"/>
  <c r="O3045" i="1"/>
  <c r="O3044" i="1"/>
  <c r="O3042" i="1"/>
  <c r="O3043" i="1"/>
  <c r="O3040" i="1"/>
  <c r="O3041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8" i="1"/>
  <c r="O3119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6" i="1"/>
  <c r="O3087" i="1"/>
  <c r="O3085" i="1"/>
  <c r="O3084" i="1"/>
  <c r="O3083" i="1"/>
  <c r="O3080" i="1"/>
  <c r="O3081" i="1"/>
  <c r="O3082" i="1"/>
  <c r="O3078" i="1"/>
  <c r="O3079" i="1"/>
  <c r="O3076" i="1"/>
  <c r="O3077" i="1"/>
  <c r="O3075" i="1"/>
  <c r="O3074" i="1"/>
  <c r="O3073" i="1"/>
  <c r="O3071" i="1"/>
  <c r="O3072" i="1"/>
  <c r="O3070" i="1"/>
  <c r="O3069" i="1"/>
  <c r="O3068" i="1"/>
  <c r="O3067" i="1"/>
  <c r="O3066" i="1"/>
  <c r="O3063" i="1"/>
  <c r="O3064" i="1"/>
  <c r="O3065" i="1"/>
  <c r="O3062" i="1"/>
  <c r="O3061" i="1"/>
  <c r="O3060" i="1"/>
  <c r="O3059" i="1"/>
  <c r="O3058" i="1"/>
  <c r="O3057" i="1"/>
  <c r="O3056" i="1"/>
  <c r="O3055" i="1"/>
  <c r="O3054" i="1"/>
  <c r="O3053" i="1"/>
  <c r="O3142" i="1"/>
  <c r="O3141" i="1"/>
  <c r="O3140" i="1"/>
  <c r="O3139" i="1"/>
  <c r="O3138" i="1"/>
  <c r="O313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7" i="1"/>
  <c r="O3198" i="1"/>
  <c r="O3199" i="1"/>
  <c r="O3192" i="1"/>
  <c r="O3193" i="1"/>
  <c r="O3194" i="1"/>
  <c r="O3195" i="1"/>
  <c r="O3196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330" i="1"/>
  <c r="O3329" i="1"/>
  <c r="O3328" i="1"/>
  <c r="O3327" i="1"/>
  <c r="O3326" i="1"/>
  <c r="O3325" i="1"/>
  <c r="O3324" i="1"/>
  <c r="O3323" i="1"/>
  <c r="O3322" i="1"/>
  <c r="O3320" i="1"/>
  <c r="O3321" i="1"/>
  <c r="O3319" i="1"/>
  <c r="O3318" i="1"/>
  <c r="O3316" i="1"/>
  <c r="O3317" i="1"/>
  <c r="O3315" i="1"/>
  <c r="O3314" i="1"/>
  <c r="O3313" i="1"/>
  <c r="O3312" i="1"/>
  <c r="O3309" i="1"/>
  <c r="O3310" i="1"/>
  <c r="O3311" i="1"/>
  <c r="O3305" i="1"/>
  <c r="O3306" i="1"/>
  <c r="O3307" i="1"/>
  <c r="O3308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8" i="1"/>
  <c r="O3289" i="1"/>
  <c r="O3287" i="1"/>
  <c r="O3286" i="1"/>
  <c r="O3284" i="1"/>
  <c r="O3285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332" i="1"/>
  <c r="O3331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64" i="1"/>
  <c r="O3366" i="1"/>
  <c r="O3365" i="1"/>
  <c r="O3373" i="1"/>
  <c r="O3372" i="1"/>
  <c r="O3371" i="1"/>
  <c r="O3370" i="1"/>
  <c r="O3369" i="1"/>
  <c r="O3368" i="1"/>
  <c r="O3367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7" i="1"/>
  <c r="O3388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407" i="1"/>
  <c r="O3406" i="1"/>
  <c r="O3405" i="1"/>
  <c r="O3404" i="1"/>
  <c r="O3409" i="1"/>
  <c r="O3408" i="1"/>
  <c r="O3410" i="1"/>
  <c r="D137" i="1" s="1"/>
  <c r="F137" i="1" s="1"/>
  <c r="O3467" i="1"/>
  <c r="O3466" i="1"/>
  <c r="O3465" i="1"/>
  <c r="O3463" i="1"/>
  <c r="O3464" i="1"/>
  <c r="O3462" i="1"/>
  <c r="O3461" i="1"/>
  <c r="O3460" i="1"/>
  <c r="O3459" i="1"/>
  <c r="O3458" i="1"/>
  <c r="O3457" i="1"/>
  <c r="O3454" i="1"/>
  <c r="O3455" i="1"/>
  <c r="O3456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8" i="1"/>
  <c r="O3429" i="1"/>
  <c r="O3427" i="1"/>
  <c r="O3426" i="1"/>
  <c r="O3425" i="1"/>
  <c r="O3424" i="1"/>
  <c r="O3422" i="1"/>
  <c r="O3423" i="1"/>
  <c r="O3421" i="1"/>
  <c r="O3420" i="1"/>
  <c r="O3419" i="1"/>
  <c r="O3418" i="1"/>
  <c r="O3417" i="1"/>
  <c r="O3416" i="1"/>
  <c r="O3415" i="1"/>
  <c r="O3414" i="1"/>
  <c r="O3413" i="1"/>
  <c r="O3412" i="1"/>
  <c r="O3411" i="1"/>
  <c r="O3468" i="1"/>
  <c r="E139" i="1" s="1"/>
  <c r="G139" i="1" s="1"/>
  <c r="O3469" i="1"/>
  <c r="E140" i="1" s="1"/>
  <c r="G140" i="1" s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79" i="1"/>
  <c r="O3480" i="1"/>
  <c r="O3478" i="1"/>
  <c r="O3477" i="1"/>
  <c r="O3476" i="1"/>
  <c r="O3475" i="1"/>
  <c r="O3474" i="1"/>
  <c r="O3473" i="1"/>
  <c r="O3472" i="1"/>
  <c r="O3471" i="1"/>
  <c r="O3470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5" i="1"/>
  <c r="O3506" i="1"/>
  <c r="O3504" i="1"/>
  <c r="O3503" i="1"/>
  <c r="O3501" i="1"/>
  <c r="O3502" i="1"/>
  <c r="O3500" i="1"/>
  <c r="O3499" i="1"/>
  <c r="O3498" i="1"/>
  <c r="O3497" i="1"/>
  <c r="O3496" i="1"/>
  <c r="O3495" i="1"/>
  <c r="O3494" i="1"/>
  <c r="O3524" i="1"/>
  <c r="O3523" i="1"/>
  <c r="O3522" i="1"/>
  <c r="O3521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2" i="1"/>
  <c r="O3573" i="1"/>
  <c r="O3571" i="1"/>
  <c r="O3570" i="1"/>
  <c r="O3569" i="1"/>
  <c r="O3568" i="1"/>
  <c r="O3567" i="1"/>
  <c r="O3566" i="1"/>
  <c r="O3565" i="1"/>
  <c r="O3563" i="1"/>
  <c r="O3564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93" i="1"/>
  <c r="O3592" i="1"/>
  <c r="O3591" i="1"/>
  <c r="O3590" i="1"/>
  <c r="O3589" i="1"/>
  <c r="O3588" i="1"/>
  <c r="O3595" i="1"/>
  <c r="O3594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621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49" i="1"/>
  <c r="O3650" i="1"/>
  <c r="O3648" i="1"/>
  <c r="O3647" i="1"/>
  <c r="O3646" i="1"/>
  <c r="O3645" i="1"/>
  <c r="O3644" i="1"/>
  <c r="O3643" i="1"/>
  <c r="O3667" i="1"/>
  <c r="O3666" i="1"/>
  <c r="O3665" i="1"/>
  <c r="O3664" i="1"/>
  <c r="E82" i="1" l="1"/>
  <c r="G82" i="1" s="1"/>
  <c r="D118" i="1"/>
  <c r="F118" i="1" s="1"/>
  <c r="D87" i="1"/>
  <c r="F87" i="1" s="1"/>
  <c r="D151" i="1"/>
  <c r="F151" i="1" s="1"/>
  <c r="E145" i="1"/>
  <c r="G145" i="1" s="1"/>
  <c r="E146" i="1"/>
  <c r="G146" i="1" s="1"/>
  <c r="D136" i="1"/>
  <c r="F136" i="1" s="1"/>
  <c r="D114" i="1"/>
  <c r="F114" i="1" s="1"/>
  <c r="E112" i="1"/>
  <c r="G112" i="1" s="1"/>
  <c r="D85" i="1"/>
  <c r="F85" i="1" s="1"/>
  <c r="E48" i="1"/>
  <c r="G48" i="1" s="1"/>
  <c r="E44" i="1"/>
  <c r="E43" i="1"/>
  <c r="G43" i="1" s="1"/>
  <c r="D147" i="1"/>
  <c r="F147" i="1" s="1"/>
  <c r="E63" i="1"/>
  <c r="G63" i="1" s="1"/>
  <c r="D135" i="1"/>
  <c r="F135" i="1" s="1"/>
  <c r="E125" i="1"/>
  <c r="G125" i="1" s="1"/>
  <c r="D72" i="1"/>
  <c r="F72" i="1" s="1"/>
  <c r="D57" i="1"/>
  <c r="F57" i="1" s="1"/>
  <c r="E127" i="1"/>
  <c r="G127" i="1" s="1"/>
  <c r="E80" i="1"/>
  <c r="G80" i="1" s="1"/>
  <c r="E143" i="1"/>
  <c r="G143" i="1" s="1"/>
  <c r="D103" i="1"/>
  <c r="F103" i="1" s="1"/>
  <c r="E96" i="1"/>
  <c r="G96" i="1" s="1"/>
  <c r="E59" i="1"/>
  <c r="G59" i="1" s="1"/>
  <c r="E130" i="1"/>
  <c r="G130" i="1" s="1"/>
  <c r="D67" i="1"/>
  <c r="F67" i="1" s="1"/>
  <c r="D115" i="1"/>
  <c r="F115" i="1" s="1"/>
  <c r="E90" i="1"/>
  <c r="G90" i="1" s="1"/>
  <c r="D84" i="1"/>
  <c r="F84" i="1" s="1"/>
  <c r="D34" i="1"/>
  <c r="F34" i="1" s="1"/>
  <c r="D117" i="1"/>
  <c r="F117" i="1" s="1"/>
  <c r="E97" i="1"/>
  <c r="G97" i="1" s="1"/>
  <c r="D83" i="1"/>
  <c r="F83" i="1" s="1"/>
  <c r="E42" i="1"/>
  <c r="G42" i="1" s="1"/>
  <c r="D40" i="1"/>
  <c r="F40" i="1" s="1"/>
  <c r="D131" i="1"/>
  <c r="F131" i="1" s="1"/>
  <c r="E113" i="1"/>
  <c r="G113" i="1" s="1"/>
  <c r="E107" i="1"/>
  <c r="G107" i="1" s="1"/>
  <c r="E91" i="1"/>
  <c r="G91" i="1" s="1"/>
  <c r="E61" i="1"/>
  <c r="E45" i="1"/>
  <c r="G45" i="1" s="1"/>
  <c r="E31" i="1"/>
  <c r="G31" i="1" s="1"/>
  <c r="E137" i="1"/>
  <c r="G137" i="1" s="1"/>
  <c r="E142" i="1"/>
  <c r="E128" i="1"/>
  <c r="G128" i="1" s="1"/>
  <c r="D39" i="1"/>
  <c r="F39" i="1" s="1"/>
  <c r="D38" i="1"/>
  <c r="F38" i="1" s="1"/>
  <c r="E144" i="1"/>
  <c r="D121" i="1"/>
  <c r="F121" i="1" s="1"/>
  <c r="E129" i="1"/>
  <c r="G129" i="1" s="1"/>
  <c r="D101" i="1"/>
  <c r="F101" i="1" s="1"/>
  <c r="E74" i="1"/>
  <c r="G74" i="1" s="1"/>
  <c r="E50" i="1"/>
  <c r="G50" i="1" s="1"/>
  <c r="E138" i="1"/>
  <c r="G138" i="1" s="1"/>
  <c r="E109" i="1"/>
  <c r="G109" i="1" s="1"/>
  <c r="D89" i="1"/>
  <c r="F89" i="1" s="1"/>
  <c r="E114" i="1"/>
  <c r="G114" i="1" s="1"/>
  <c r="E33" i="1"/>
  <c r="G33" i="1" s="1"/>
  <c r="D146" i="1"/>
  <c r="F146" i="1" s="1"/>
  <c r="E105" i="1"/>
  <c r="G105" i="1" s="1"/>
  <c r="D130" i="1"/>
  <c r="F130" i="1" s="1"/>
  <c r="E123" i="1"/>
  <c r="G123" i="1" s="1"/>
  <c r="E98" i="1"/>
  <c r="G98" i="1" s="1"/>
  <c r="E95" i="1"/>
  <c r="E94" i="1"/>
  <c r="G94" i="1" s="1"/>
  <c r="D88" i="1"/>
  <c r="F88" i="1" s="1"/>
  <c r="E64" i="1"/>
  <c r="G64" i="1" s="1"/>
  <c r="E47" i="1"/>
  <c r="G47" i="1" s="1"/>
  <c r="E32" i="1"/>
  <c r="G32" i="1" s="1"/>
  <c r="D150" i="1"/>
  <c r="F150" i="1" s="1"/>
  <c r="D120" i="1"/>
  <c r="F120" i="1" s="1"/>
  <c r="E108" i="1"/>
  <c r="G108" i="1" s="1"/>
  <c r="E79" i="1"/>
  <c r="G79" i="1" s="1"/>
  <c r="E75" i="1"/>
  <c r="G75" i="1" s="1"/>
  <c r="E62" i="1"/>
  <c r="G62" i="1" s="1"/>
  <c r="D56" i="1"/>
  <c r="F56" i="1" s="1"/>
  <c r="D149" i="1"/>
  <c r="F149" i="1" s="1"/>
  <c r="D148" i="1"/>
  <c r="F148" i="1" s="1"/>
  <c r="E106" i="1"/>
  <c r="G106" i="1" s="1"/>
  <c r="D99" i="1"/>
  <c r="F99" i="1" s="1"/>
  <c r="E124" i="1"/>
  <c r="G124" i="1" s="1"/>
  <c r="E122" i="1"/>
  <c r="G122" i="1" s="1"/>
  <c r="D100" i="1"/>
  <c r="F100" i="1" s="1"/>
  <c r="E60" i="1"/>
  <c r="G60" i="1" s="1"/>
  <c r="D36" i="1"/>
  <c r="F36" i="1" s="1"/>
  <c r="D98" i="1"/>
  <c r="F98" i="1" s="1"/>
  <c r="E77" i="1"/>
  <c r="G77" i="1" s="1"/>
  <c r="D73" i="1"/>
  <c r="F73" i="1" s="1"/>
  <c r="D71" i="1"/>
  <c r="F71" i="1" s="1"/>
  <c r="D50" i="1"/>
  <c r="F50" i="1" s="1"/>
  <c r="D33" i="1"/>
  <c r="F33" i="1" s="1"/>
  <c r="D119" i="1"/>
  <c r="F119" i="1" s="1"/>
  <c r="E92" i="1"/>
  <c r="G92" i="1" s="1"/>
  <c r="D68" i="1"/>
  <c r="F68" i="1" s="1"/>
  <c r="E58" i="1"/>
  <c r="G58" i="1" s="1"/>
  <c r="D54" i="1"/>
  <c r="F54" i="1" s="1"/>
  <c r="D37" i="1"/>
  <c r="F37" i="1" s="1"/>
  <c r="D35" i="1"/>
  <c r="F35" i="1" s="1"/>
  <c r="D133" i="1"/>
  <c r="F133" i="1" s="1"/>
  <c r="D70" i="1"/>
  <c r="F70" i="1" s="1"/>
  <c r="E65" i="1"/>
  <c r="G65" i="1" s="1"/>
  <c r="D55" i="1"/>
  <c r="F55" i="1" s="1"/>
  <c r="E141" i="1"/>
  <c r="D134" i="1"/>
  <c r="F134" i="1" s="1"/>
  <c r="D116" i="1"/>
  <c r="F116" i="1" s="1"/>
  <c r="E110" i="1"/>
  <c r="G110" i="1" s="1"/>
  <c r="D104" i="1"/>
  <c r="F104" i="1" s="1"/>
  <c r="E81" i="1"/>
  <c r="D51" i="1"/>
  <c r="F51" i="1" s="1"/>
  <c r="D82" i="1"/>
  <c r="F82" i="1" s="1"/>
  <c r="E121" i="1"/>
  <c r="G121" i="1" s="1"/>
  <c r="D145" i="1"/>
  <c r="F145" i="1" s="1"/>
  <c r="D129" i="1"/>
  <c r="F129" i="1" s="1"/>
  <c r="D113" i="1"/>
  <c r="F113" i="1" s="1"/>
  <c r="D97" i="1"/>
  <c r="F97" i="1" s="1"/>
  <c r="D81" i="1"/>
  <c r="F81" i="1" s="1"/>
  <c r="D65" i="1"/>
  <c r="F65" i="1" s="1"/>
  <c r="D32" i="1"/>
  <c r="F32" i="1" s="1"/>
  <c r="E136" i="1"/>
  <c r="E120" i="1"/>
  <c r="G120" i="1" s="1"/>
  <c r="E104" i="1"/>
  <c r="G104" i="1" s="1"/>
  <c r="E88" i="1"/>
  <c r="G88" i="1" s="1"/>
  <c r="E72" i="1"/>
  <c r="G72" i="1" s="1"/>
  <c r="E56" i="1"/>
  <c r="G56" i="1" s="1"/>
  <c r="E39" i="1"/>
  <c r="G39" i="1" s="1"/>
  <c r="D144" i="1"/>
  <c r="F144" i="1" s="1"/>
  <c r="D128" i="1"/>
  <c r="F128" i="1" s="1"/>
  <c r="D112" i="1"/>
  <c r="F112" i="1" s="1"/>
  <c r="D96" i="1"/>
  <c r="F96" i="1" s="1"/>
  <c r="D80" i="1"/>
  <c r="F80" i="1" s="1"/>
  <c r="D64" i="1"/>
  <c r="F64" i="1" s="1"/>
  <c r="D48" i="1"/>
  <c r="F48" i="1" s="1"/>
  <c r="D31" i="1"/>
  <c r="F31" i="1" s="1"/>
  <c r="E135" i="1"/>
  <c r="G135" i="1" s="1"/>
  <c r="E119" i="1"/>
  <c r="G119" i="1" s="1"/>
  <c r="E103" i="1"/>
  <c r="G103" i="1" s="1"/>
  <c r="E87" i="1"/>
  <c r="G87" i="1" s="1"/>
  <c r="E71" i="1"/>
  <c r="G71" i="1" s="1"/>
  <c r="E55" i="1"/>
  <c r="G55" i="1" s="1"/>
  <c r="E38" i="1"/>
  <c r="E89" i="1"/>
  <c r="G89" i="1" s="1"/>
  <c r="E28" i="1"/>
  <c r="D143" i="1"/>
  <c r="F143" i="1" s="1"/>
  <c r="D127" i="1"/>
  <c r="F127" i="1" s="1"/>
  <c r="D95" i="1"/>
  <c r="F95" i="1" s="1"/>
  <c r="D79" i="1"/>
  <c r="F79" i="1" s="1"/>
  <c r="D63" i="1"/>
  <c r="F63" i="1" s="1"/>
  <c r="D47" i="1"/>
  <c r="F47" i="1" s="1"/>
  <c r="E150" i="1"/>
  <c r="G150" i="1" s="1"/>
  <c r="E134" i="1"/>
  <c r="G134" i="1" s="1"/>
  <c r="E118" i="1"/>
  <c r="G118" i="1" s="1"/>
  <c r="E70" i="1"/>
  <c r="G70" i="1" s="1"/>
  <c r="E54" i="1"/>
  <c r="G54" i="1" s="1"/>
  <c r="E37" i="1"/>
  <c r="G37" i="1" s="1"/>
  <c r="E57" i="1"/>
  <c r="G57" i="1" s="1"/>
  <c r="D142" i="1"/>
  <c r="F142" i="1" s="1"/>
  <c r="D110" i="1"/>
  <c r="F110" i="1" s="1"/>
  <c r="D94" i="1"/>
  <c r="F94" i="1" s="1"/>
  <c r="D62" i="1"/>
  <c r="F62" i="1" s="1"/>
  <c r="D46" i="1"/>
  <c r="F46" i="1" s="1"/>
  <c r="E149" i="1"/>
  <c r="G149" i="1" s="1"/>
  <c r="E133" i="1"/>
  <c r="G133" i="1" s="1"/>
  <c r="E117" i="1"/>
  <c r="G117" i="1" s="1"/>
  <c r="E101" i="1"/>
  <c r="E85" i="1"/>
  <c r="E69" i="1"/>
  <c r="G69" i="1" s="1"/>
  <c r="E36" i="1"/>
  <c r="G36" i="1" s="1"/>
  <c r="D141" i="1"/>
  <c r="F141" i="1" s="1"/>
  <c r="D125" i="1"/>
  <c r="F125" i="1" s="1"/>
  <c r="D109" i="1"/>
  <c r="F109" i="1" s="1"/>
  <c r="D77" i="1"/>
  <c r="F77" i="1" s="1"/>
  <c r="D61" i="1"/>
  <c r="F61" i="1" s="1"/>
  <c r="D45" i="1"/>
  <c r="F45" i="1" s="1"/>
  <c r="E148" i="1"/>
  <c r="G148" i="1" s="1"/>
  <c r="E116" i="1"/>
  <c r="G116" i="1" s="1"/>
  <c r="E100" i="1"/>
  <c r="G100" i="1" s="1"/>
  <c r="E84" i="1"/>
  <c r="G84" i="1" s="1"/>
  <c r="E68" i="1"/>
  <c r="G68" i="1" s="1"/>
  <c r="E35" i="1"/>
  <c r="G35" i="1" s="1"/>
  <c r="D140" i="1"/>
  <c r="F140" i="1" s="1"/>
  <c r="D124" i="1"/>
  <c r="F124" i="1" s="1"/>
  <c r="D108" i="1"/>
  <c r="F108" i="1" s="1"/>
  <c r="D92" i="1"/>
  <c r="F92" i="1" s="1"/>
  <c r="D60" i="1"/>
  <c r="F60" i="1" s="1"/>
  <c r="D44" i="1"/>
  <c r="F44" i="1" s="1"/>
  <c r="E147" i="1"/>
  <c r="E131" i="1"/>
  <c r="G131" i="1" s="1"/>
  <c r="E115" i="1"/>
  <c r="G115" i="1" s="1"/>
  <c r="E99" i="1"/>
  <c r="G99" i="1" s="1"/>
  <c r="E83" i="1"/>
  <c r="G83" i="1" s="1"/>
  <c r="E67" i="1"/>
  <c r="G67" i="1" s="1"/>
  <c r="E51" i="1"/>
  <c r="G51" i="1" s="1"/>
  <c r="E34" i="1"/>
  <c r="E73" i="1"/>
  <c r="G73" i="1" s="1"/>
  <c r="D139" i="1"/>
  <c r="F139" i="1" s="1"/>
  <c r="D123" i="1"/>
  <c r="F123" i="1" s="1"/>
  <c r="D107" i="1"/>
  <c r="F107" i="1" s="1"/>
  <c r="D91" i="1"/>
  <c r="F91" i="1" s="1"/>
  <c r="D75" i="1"/>
  <c r="F75" i="1" s="1"/>
  <c r="D59" i="1"/>
  <c r="F59" i="1" s="1"/>
  <c r="D43" i="1"/>
  <c r="F43" i="1" s="1"/>
  <c r="D138" i="1"/>
  <c r="F138" i="1" s="1"/>
  <c r="D122" i="1"/>
  <c r="F122" i="1" s="1"/>
  <c r="D106" i="1"/>
  <c r="F106" i="1" s="1"/>
  <c r="D90" i="1"/>
  <c r="F90" i="1" s="1"/>
  <c r="D74" i="1"/>
  <c r="F74" i="1" s="1"/>
  <c r="D58" i="1"/>
  <c r="F58" i="1" s="1"/>
  <c r="D42" i="1"/>
  <c r="F42" i="1" s="1"/>
  <c r="E151" i="1"/>
  <c r="G151" i="1" s="1"/>
  <c r="D69" i="1"/>
  <c r="F69" i="1" s="1"/>
  <c r="E13" i="1"/>
  <c r="D28" i="1"/>
  <c r="F28" i="1" s="1"/>
  <c r="D13" i="1"/>
  <c r="F13" i="1" s="1"/>
  <c r="D16" i="1"/>
  <c r="F16" i="1" s="1"/>
  <c r="D19" i="1"/>
  <c r="F19" i="1" s="1"/>
  <c r="E19" i="1"/>
  <c r="E15" i="1"/>
  <c r="D17" i="1"/>
  <c r="F17" i="1" s="1"/>
  <c r="D15" i="1"/>
  <c r="F15" i="1" s="1"/>
  <c r="R17" i="1"/>
  <c r="R7" i="1"/>
  <c r="Q3625" i="1"/>
  <c r="Q3380" i="1"/>
  <c r="R3663" i="1"/>
  <c r="Q3663" i="1"/>
  <c r="R3647" i="1"/>
  <c r="Q3647" i="1"/>
  <c r="R3631" i="1"/>
  <c r="Q3631" i="1"/>
  <c r="R3608" i="1"/>
  <c r="Q3608" i="1"/>
  <c r="R3592" i="1"/>
  <c r="Q3592" i="1"/>
  <c r="R3572" i="1"/>
  <c r="Q3572" i="1"/>
  <c r="R3556" i="1"/>
  <c r="Q3556" i="1"/>
  <c r="R3540" i="1"/>
  <c r="Q3540" i="1"/>
  <c r="R3524" i="1"/>
  <c r="Q3524" i="1"/>
  <c r="R3508" i="1"/>
  <c r="Q3508" i="1"/>
  <c r="R3487" i="1"/>
  <c r="Q3487" i="1"/>
  <c r="R3471" i="1"/>
  <c r="Q3471" i="1"/>
  <c r="R3456" i="1"/>
  <c r="Q3456" i="1"/>
  <c r="R3440" i="1"/>
  <c r="Q3440" i="1"/>
  <c r="R3424" i="1"/>
  <c r="Q3424" i="1"/>
  <c r="R3409" i="1"/>
  <c r="Q3409" i="1"/>
  <c r="R3402" i="1"/>
  <c r="Q3402" i="1"/>
  <c r="R3386" i="1"/>
  <c r="Q3386" i="1"/>
  <c r="R3370" i="1"/>
  <c r="Q3370" i="1"/>
  <c r="R3353" i="1"/>
  <c r="Q3353" i="1"/>
  <c r="R3337" i="1"/>
  <c r="Q3337" i="1"/>
  <c r="R3324" i="1"/>
  <c r="Q3324" i="1"/>
  <c r="R3308" i="1"/>
  <c r="Q3308" i="1"/>
  <c r="R3292" i="1"/>
  <c r="Q3292" i="1"/>
  <c r="R3276" i="1"/>
  <c r="Q3276" i="1"/>
  <c r="R3260" i="1"/>
  <c r="Q3260" i="1"/>
  <c r="R3236" i="1"/>
  <c r="Q3236" i="1"/>
  <c r="R3220" i="1"/>
  <c r="Q3220" i="1"/>
  <c r="R3209" i="1"/>
  <c r="Q3209" i="1"/>
  <c r="R3193" i="1"/>
  <c r="Q3193" i="1"/>
  <c r="R3177" i="1"/>
  <c r="Q3177" i="1"/>
  <c r="R3161" i="1"/>
  <c r="Q3161" i="1"/>
  <c r="R3145" i="1"/>
  <c r="Q3145" i="1"/>
  <c r="R3129" i="1"/>
  <c r="Q3129" i="1"/>
  <c r="R3113" i="1"/>
  <c r="Q3113" i="1"/>
  <c r="R3097" i="1"/>
  <c r="Q3097" i="1"/>
  <c r="R3081" i="1"/>
  <c r="Q3081" i="1"/>
  <c r="R3065" i="1"/>
  <c r="Q3065" i="1"/>
  <c r="R3049" i="1"/>
  <c r="Q3049" i="1"/>
  <c r="R3033" i="1"/>
  <c r="Q3033" i="1"/>
  <c r="R3018" i="1"/>
  <c r="Q3018" i="1"/>
  <c r="R3002" i="1"/>
  <c r="Q3002" i="1"/>
  <c r="R2986" i="1"/>
  <c r="Q2986" i="1"/>
  <c r="R2970" i="1"/>
  <c r="Q2970" i="1"/>
  <c r="R2954" i="1"/>
  <c r="Q2954" i="1"/>
  <c r="R2938" i="1"/>
  <c r="Q2938" i="1"/>
  <c r="R2922" i="1"/>
  <c r="Q2922" i="1"/>
  <c r="R2906" i="1"/>
  <c r="Q2906" i="1"/>
  <c r="R2890" i="1"/>
  <c r="Q2890" i="1"/>
  <c r="R2874" i="1"/>
  <c r="Q2874" i="1"/>
  <c r="R2858" i="1"/>
  <c r="Q2858" i="1"/>
  <c r="R2842" i="1"/>
  <c r="Q2842" i="1"/>
  <c r="R2826" i="1"/>
  <c r="Q2826" i="1"/>
  <c r="R2810" i="1"/>
  <c r="Q2810" i="1"/>
  <c r="R2794" i="1"/>
  <c r="Q2794" i="1"/>
  <c r="R2778" i="1"/>
  <c r="Q2778" i="1"/>
  <c r="R2762" i="1"/>
  <c r="Q2762" i="1"/>
  <c r="R2746" i="1"/>
  <c r="Q2746" i="1"/>
  <c r="R2730" i="1"/>
  <c r="Q2730" i="1"/>
  <c r="R2714" i="1"/>
  <c r="Q2714" i="1"/>
  <c r="R2698" i="1"/>
  <c r="Q2698" i="1"/>
  <c r="R2682" i="1"/>
  <c r="Q2682" i="1"/>
  <c r="R2655" i="1"/>
  <c r="Q2655" i="1"/>
  <c r="R2642" i="1"/>
  <c r="Q2642" i="1"/>
  <c r="R2623" i="1"/>
  <c r="Q2623" i="1"/>
  <c r="R2607" i="1"/>
  <c r="Q2607" i="1"/>
  <c r="R2591" i="1"/>
  <c r="Q2591" i="1"/>
  <c r="R2578" i="1"/>
  <c r="Q2578" i="1"/>
  <c r="R2562" i="1"/>
  <c r="Q2562" i="1"/>
  <c r="R2546" i="1"/>
  <c r="Q2546" i="1"/>
  <c r="R2530" i="1"/>
  <c r="Q2530" i="1"/>
  <c r="R2514" i="1"/>
  <c r="Q2514" i="1"/>
  <c r="R2500" i="1"/>
  <c r="Q2500" i="1"/>
  <c r="R2484" i="1"/>
  <c r="Q2484" i="1"/>
  <c r="R2468" i="1"/>
  <c r="Q2468" i="1"/>
  <c r="R2452" i="1"/>
  <c r="Q2452" i="1"/>
  <c r="R2443" i="1"/>
  <c r="Q2443" i="1"/>
  <c r="R2426" i="1"/>
  <c r="Q2426" i="1"/>
  <c r="R2410" i="1"/>
  <c r="Q2410" i="1"/>
  <c r="R2394" i="1"/>
  <c r="Q2394" i="1"/>
  <c r="R2378" i="1"/>
  <c r="Q2378" i="1"/>
  <c r="R2373" i="1"/>
  <c r="Q2373" i="1"/>
  <c r="R2357" i="1"/>
  <c r="Q2357" i="1"/>
  <c r="R2341" i="1"/>
  <c r="Q2341" i="1"/>
  <c r="R2325" i="1"/>
  <c r="Q2325" i="1"/>
  <c r="R2309" i="1"/>
  <c r="Q2309" i="1"/>
  <c r="R2293" i="1"/>
  <c r="Q2293" i="1"/>
  <c r="R2277" i="1"/>
  <c r="Q2277" i="1"/>
  <c r="R2261" i="1"/>
  <c r="Q2261" i="1"/>
  <c r="R2245" i="1"/>
  <c r="Q2245" i="1"/>
  <c r="R2229" i="1"/>
  <c r="Q2229" i="1"/>
  <c r="R2213" i="1"/>
  <c r="Q2213" i="1"/>
  <c r="R2197" i="1"/>
  <c r="Q2197" i="1"/>
  <c r="R2181" i="1"/>
  <c r="Q2181" i="1"/>
  <c r="R2165" i="1"/>
  <c r="Q2165" i="1"/>
  <c r="R2150" i="1"/>
  <c r="Q2150" i="1"/>
  <c r="R2134" i="1"/>
  <c r="Q2134" i="1"/>
  <c r="R2118" i="1"/>
  <c r="Q2118" i="1"/>
  <c r="R2102" i="1"/>
  <c r="Q2102" i="1"/>
  <c r="R2084" i="1"/>
  <c r="Q2084" i="1"/>
  <c r="R2068" i="1"/>
  <c r="Q2068" i="1"/>
  <c r="R2052" i="1"/>
  <c r="Q2052" i="1"/>
  <c r="R2046" i="1"/>
  <c r="Q2046" i="1"/>
  <c r="R2030" i="1"/>
  <c r="Q2030" i="1"/>
  <c r="R2014" i="1"/>
  <c r="Q2014" i="1"/>
  <c r="R1998" i="1"/>
  <c r="Q1998" i="1"/>
  <c r="R1982" i="1"/>
  <c r="Q1982" i="1"/>
  <c r="R1966" i="1"/>
  <c r="Q1966" i="1"/>
  <c r="R1950" i="1"/>
  <c r="Q1950" i="1"/>
  <c r="R1934" i="1"/>
  <c r="Q1934" i="1"/>
  <c r="R1918" i="1"/>
  <c r="Q1918" i="1"/>
  <c r="R1902" i="1"/>
  <c r="Q1902" i="1"/>
  <c r="R1886" i="1"/>
  <c r="Q1886" i="1"/>
  <c r="R1870" i="1"/>
  <c r="Q1870" i="1"/>
  <c r="R1854" i="1"/>
  <c r="Q1854" i="1"/>
  <c r="R1838" i="1"/>
  <c r="Q1838" i="1"/>
  <c r="R1822" i="1"/>
  <c r="Q1822" i="1"/>
  <c r="R1806" i="1"/>
  <c r="Q1806" i="1"/>
  <c r="R1790" i="1"/>
  <c r="Q1790" i="1"/>
  <c r="R1774" i="1"/>
  <c r="Q1774" i="1"/>
  <c r="R1758" i="1"/>
  <c r="Q1758" i="1"/>
  <c r="R1742" i="1"/>
  <c r="Q1742" i="1"/>
  <c r="R1711" i="1"/>
  <c r="Q1711" i="1"/>
  <c r="R1695" i="1"/>
  <c r="Q1695" i="1"/>
  <c r="R1675" i="1"/>
  <c r="Q1675" i="1"/>
  <c r="R1659" i="1"/>
  <c r="Q1659" i="1"/>
  <c r="R1645" i="1"/>
  <c r="Q1645" i="1"/>
  <c r="R1616" i="1"/>
  <c r="Q1616" i="1"/>
  <c r="R1600" i="1"/>
  <c r="Q1600" i="1"/>
  <c r="R1584" i="1"/>
  <c r="Q1584" i="1"/>
  <c r="R1568" i="1"/>
  <c r="Q1568" i="1"/>
  <c r="R1553" i="1"/>
  <c r="Q1553" i="1"/>
  <c r="R1537" i="1"/>
  <c r="Q1537" i="1"/>
  <c r="R1521" i="1"/>
  <c r="Q1521" i="1"/>
  <c r="R1505" i="1"/>
  <c r="Q1505" i="1"/>
  <c r="R1490" i="1"/>
  <c r="Q1490" i="1"/>
  <c r="R1474" i="1"/>
  <c r="Q1474" i="1"/>
  <c r="R1458" i="1"/>
  <c r="Q1458" i="1"/>
  <c r="R1442" i="1"/>
  <c r="Q1442" i="1"/>
  <c r="R1427" i="1"/>
  <c r="Q1427" i="1"/>
  <c r="R1419" i="1"/>
  <c r="Q1419" i="1"/>
  <c r="R1403" i="1"/>
  <c r="Q1403" i="1"/>
  <c r="R1392" i="1"/>
  <c r="Q1392" i="1"/>
  <c r="R1386" i="1"/>
  <c r="Q1386" i="1"/>
  <c r="R1370" i="1"/>
  <c r="Q1370" i="1"/>
  <c r="R1354" i="1"/>
  <c r="Q1354" i="1"/>
  <c r="R1338" i="1"/>
  <c r="Q1338" i="1"/>
  <c r="R3667" i="1"/>
  <c r="Q3667" i="1"/>
  <c r="R3659" i="1"/>
  <c r="Q3659" i="1"/>
  <c r="R3643" i="1"/>
  <c r="Q3643" i="1"/>
  <c r="R3627" i="1"/>
  <c r="Q3627" i="1"/>
  <c r="R3620" i="1"/>
  <c r="Q3620" i="1"/>
  <c r="R3604" i="1"/>
  <c r="Q3604" i="1"/>
  <c r="R3588" i="1"/>
  <c r="Q3588" i="1"/>
  <c r="R3584" i="1"/>
  <c r="Q3584" i="1"/>
  <c r="R3568" i="1"/>
  <c r="Q3568" i="1"/>
  <c r="R3552" i="1"/>
  <c r="Q3552" i="1"/>
  <c r="R3536" i="1"/>
  <c r="Q3536" i="1"/>
  <c r="R3520" i="1"/>
  <c r="Q3520" i="1"/>
  <c r="R3504" i="1"/>
  <c r="Q3504" i="1"/>
  <c r="R3483" i="1"/>
  <c r="Q3483" i="1"/>
  <c r="R3468" i="1"/>
  <c r="Q3468" i="1"/>
  <c r="R3452" i="1"/>
  <c r="Q3452" i="1"/>
  <c r="R3436" i="1"/>
  <c r="Q3436" i="1"/>
  <c r="R3420" i="1"/>
  <c r="Q3420" i="1"/>
  <c r="R3398" i="1"/>
  <c r="Q3398" i="1"/>
  <c r="R3382" i="1"/>
  <c r="Q3382" i="1"/>
  <c r="R3664" i="1"/>
  <c r="Q3664" i="1"/>
  <c r="R3656" i="1"/>
  <c r="Q3656" i="1"/>
  <c r="R3640" i="1"/>
  <c r="Q3640" i="1"/>
  <c r="R3624" i="1"/>
  <c r="Q3624" i="1"/>
  <c r="R3617" i="1"/>
  <c r="Q3617" i="1"/>
  <c r="R3601" i="1"/>
  <c r="Q3601" i="1"/>
  <c r="R3581" i="1"/>
  <c r="Q3581" i="1"/>
  <c r="R3565" i="1"/>
  <c r="Q3565" i="1"/>
  <c r="R3549" i="1"/>
  <c r="Q3549" i="1"/>
  <c r="R3533" i="1"/>
  <c r="Q3533" i="1"/>
  <c r="R3517" i="1"/>
  <c r="Q3517" i="1"/>
  <c r="R3501" i="1"/>
  <c r="Q3501" i="1"/>
  <c r="R3480" i="1"/>
  <c r="Q3480" i="1"/>
  <c r="R3465" i="1"/>
  <c r="Q3465" i="1"/>
  <c r="R3449" i="1"/>
  <c r="Q3449" i="1"/>
  <c r="R3433" i="1"/>
  <c r="Q3433" i="1"/>
  <c r="R3417" i="1"/>
  <c r="Q3417" i="1"/>
  <c r="R3395" i="1"/>
  <c r="Q3395" i="1"/>
  <c r="R3379" i="1"/>
  <c r="Q3379" i="1"/>
  <c r="R3662" i="1"/>
  <c r="Q3662" i="1"/>
  <c r="R3630" i="1"/>
  <c r="Q3630" i="1"/>
  <c r="R3621" i="1"/>
  <c r="Q3621" i="1"/>
  <c r="R3607" i="1"/>
  <c r="Q3607" i="1"/>
  <c r="R3587" i="1"/>
  <c r="Q3587" i="1"/>
  <c r="R3571" i="1"/>
  <c r="Q3571" i="1"/>
  <c r="R3555" i="1"/>
  <c r="Q3555" i="1"/>
  <c r="R3539" i="1"/>
  <c r="Q3539" i="1"/>
  <c r="R3523" i="1"/>
  <c r="Q3523" i="1"/>
  <c r="R3507" i="1"/>
  <c r="Q3507" i="1"/>
  <c r="R3486" i="1"/>
  <c r="Q3486" i="1"/>
  <c r="R3455" i="1"/>
  <c r="Q3455" i="1"/>
  <c r="R3439" i="1"/>
  <c r="Q3439" i="1"/>
  <c r="R3423" i="1"/>
  <c r="Q3423" i="1"/>
  <c r="R3408" i="1"/>
  <c r="Q3408" i="1"/>
  <c r="R3385" i="1"/>
  <c r="Q3385" i="1"/>
  <c r="R3369" i="1"/>
  <c r="Q3369" i="1"/>
  <c r="R3352" i="1"/>
  <c r="Q3352" i="1"/>
  <c r="R3336" i="1"/>
  <c r="Q3336" i="1"/>
  <c r="R3323" i="1"/>
  <c r="Q3323" i="1"/>
  <c r="R3307" i="1"/>
  <c r="Q3307" i="1"/>
  <c r="R3291" i="1"/>
  <c r="Q3291" i="1"/>
  <c r="R3275" i="1"/>
  <c r="Q3275" i="1"/>
  <c r="R3259" i="1"/>
  <c r="Q3259" i="1"/>
  <c r="R3235" i="1"/>
  <c r="Q3235" i="1"/>
  <c r="R3219" i="1"/>
  <c r="Q3219" i="1"/>
  <c r="R3208" i="1"/>
  <c r="Q3208" i="1"/>
  <c r="R3192" i="1"/>
  <c r="Q3192" i="1"/>
  <c r="R3176" i="1"/>
  <c r="Q3176" i="1"/>
  <c r="R3160" i="1"/>
  <c r="Q3160" i="1"/>
  <c r="R3144" i="1"/>
  <c r="Q3144" i="1"/>
  <c r="R3128" i="1"/>
  <c r="Q3128" i="1"/>
  <c r="R3112" i="1"/>
  <c r="Q3112" i="1"/>
  <c r="R3096" i="1"/>
  <c r="Q3096" i="1"/>
  <c r="R3080" i="1"/>
  <c r="Q3080" i="1"/>
  <c r="R3064" i="1"/>
  <c r="Q3064" i="1"/>
  <c r="R3048" i="1"/>
  <c r="Q3048" i="1"/>
  <c r="R3032" i="1"/>
  <c r="Q3032" i="1"/>
  <c r="R3017" i="1"/>
  <c r="Q3017" i="1"/>
  <c r="R3001" i="1"/>
  <c r="Q3001" i="1"/>
  <c r="R2985" i="1"/>
  <c r="Q2985" i="1"/>
  <c r="R2969" i="1"/>
  <c r="Q2969" i="1"/>
  <c r="R2953" i="1"/>
  <c r="Q2953" i="1"/>
  <c r="R2937" i="1"/>
  <c r="Q2937" i="1"/>
  <c r="R2921" i="1"/>
  <c r="Q2921" i="1"/>
  <c r="R2905" i="1"/>
  <c r="Q2905" i="1"/>
  <c r="R2889" i="1"/>
  <c r="Q2889" i="1"/>
  <c r="R2873" i="1"/>
  <c r="Q2873" i="1"/>
  <c r="R2857" i="1"/>
  <c r="Q2857" i="1"/>
  <c r="R2841" i="1"/>
  <c r="Q2841" i="1"/>
  <c r="R2825" i="1"/>
  <c r="Q2825" i="1"/>
  <c r="R2809" i="1"/>
  <c r="Q2809" i="1"/>
  <c r="R2793" i="1"/>
  <c r="Q2793" i="1"/>
  <c r="R2777" i="1"/>
  <c r="Q2777" i="1"/>
  <c r="R2761" i="1"/>
  <c r="Q2761" i="1"/>
  <c r="R2745" i="1"/>
  <c r="Q2745" i="1"/>
  <c r="R2729" i="1"/>
  <c r="Q2729" i="1"/>
  <c r="R2713" i="1"/>
  <c r="Q2713" i="1"/>
  <c r="R2697" i="1"/>
  <c r="Q2697" i="1"/>
  <c r="R2681" i="1"/>
  <c r="Q2681" i="1"/>
  <c r="R2654" i="1"/>
  <c r="Q2654" i="1"/>
  <c r="R2641" i="1"/>
  <c r="Q2641" i="1"/>
  <c r="R2622" i="1"/>
  <c r="Q2622" i="1"/>
  <c r="R2606" i="1"/>
  <c r="Q2606" i="1"/>
  <c r="R2590" i="1"/>
  <c r="Q2590" i="1"/>
  <c r="R2577" i="1"/>
  <c r="Q2577" i="1"/>
  <c r="R2561" i="1"/>
  <c r="Q2561" i="1"/>
  <c r="R2545" i="1"/>
  <c r="Q2545" i="1"/>
  <c r="R2529" i="1"/>
  <c r="Q2529" i="1"/>
  <c r="R2513" i="1"/>
  <c r="Q2513" i="1"/>
  <c r="R2499" i="1"/>
  <c r="Q2499" i="1"/>
  <c r="R2483" i="1"/>
  <c r="Q2483" i="1"/>
  <c r="R2467" i="1"/>
  <c r="Q2467" i="1"/>
  <c r="R2451" i="1"/>
  <c r="Q2451" i="1"/>
  <c r="R2442" i="1"/>
  <c r="Q2442" i="1"/>
  <c r="R2425" i="1"/>
  <c r="Q2425" i="1"/>
  <c r="R2409" i="1"/>
  <c r="Q2409" i="1"/>
  <c r="R2393" i="1"/>
  <c r="Q2393" i="1"/>
  <c r="R2377" i="1"/>
  <c r="Q2377" i="1"/>
  <c r="R2372" i="1"/>
  <c r="Q2372" i="1"/>
  <c r="R2356" i="1"/>
  <c r="Q2356" i="1"/>
  <c r="R2340" i="1"/>
  <c r="Q2340" i="1"/>
  <c r="R2324" i="1"/>
  <c r="Q2324" i="1"/>
  <c r="R2308" i="1"/>
  <c r="Q2308" i="1"/>
  <c r="R2292" i="1"/>
  <c r="Q2292" i="1"/>
  <c r="R2276" i="1"/>
  <c r="Q2276" i="1"/>
  <c r="R2260" i="1"/>
  <c r="Q2260" i="1"/>
  <c r="R2244" i="1"/>
  <c r="Q2244" i="1"/>
  <c r="R2228" i="1"/>
  <c r="Q2228" i="1"/>
  <c r="R2212" i="1"/>
  <c r="Q2212" i="1"/>
  <c r="R2196" i="1"/>
  <c r="Q2196" i="1"/>
  <c r="R2180" i="1"/>
  <c r="Q2180" i="1"/>
  <c r="R2164" i="1"/>
  <c r="Q2164" i="1"/>
  <c r="R2149" i="1"/>
  <c r="Q2149" i="1"/>
  <c r="R2133" i="1"/>
  <c r="Q2133" i="1"/>
  <c r="R2117" i="1"/>
  <c r="Q2117" i="1"/>
  <c r="R2101" i="1"/>
  <c r="Q2101" i="1"/>
  <c r="R2083" i="1"/>
  <c r="Q2083" i="1"/>
  <c r="R2067" i="1"/>
  <c r="Q2067" i="1"/>
  <c r="R2051" i="1"/>
  <c r="Q2051" i="1"/>
  <c r="R2045" i="1"/>
  <c r="Q2045" i="1"/>
  <c r="R2029" i="1"/>
  <c r="Q2029" i="1"/>
  <c r="R2013" i="1"/>
  <c r="Q2013" i="1"/>
  <c r="R1997" i="1"/>
  <c r="Q1997" i="1"/>
  <c r="R1981" i="1"/>
  <c r="Q1981" i="1"/>
  <c r="R1965" i="1"/>
  <c r="Q1965" i="1"/>
  <c r="R1949" i="1"/>
  <c r="Q1949" i="1"/>
  <c r="R1933" i="1"/>
  <c r="Q1933" i="1"/>
  <c r="R1917" i="1"/>
  <c r="Q1917" i="1"/>
  <c r="R1901" i="1"/>
  <c r="Q1901" i="1"/>
  <c r="R1885" i="1"/>
  <c r="Q1885" i="1"/>
  <c r="R1869" i="1"/>
  <c r="Q1869" i="1"/>
  <c r="R1853" i="1"/>
  <c r="Q1853" i="1"/>
  <c r="R1837" i="1"/>
  <c r="Q1837" i="1"/>
  <c r="R1821" i="1"/>
  <c r="Q1821" i="1"/>
  <c r="R1805" i="1"/>
  <c r="Q1805" i="1"/>
  <c r="R1789" i="1"/>
  <c r="Q1789" i="1"/>
  <c r="R1773" i="1"/>
  <c r="Q1773" i="1"/>
  <c r="R1757" i="1"/>
  <c r="Q1757" i="1"/>
  <c r="R1741" i="1"/>
  <c r="Q1741" i="1"/>
  <c r="R1726" i="1"/>
  <c r="Q1726" i="1"/>
  <c r="R1710" i="1"/>
  <c r="Q1710" i="1"/>
  <c r="R1694" i="1"/>
  <c r="Q1694" i="1"/>
  <c r="R1674" i="1"/>
  <c r="Q1674" i="1"/>
  <c r="R1658" i="1"/>
  <c r="Q1658" i="1"/>
  <c r="R1644" i="1"/>
  <c r="Q1644" i="1"/>
  <c r="R1637" i="1"/>
  <c r="Q1637" i="1"/>
  <c r="R1615" i="1"/>
  <c r="Q1615" i="1"/>
  <c r="R1599" i="1"/>
  <c r="Q1599" i="1"/>
  <c r="R1583" i="1"/>
  <c r="Q1583" i="1"/>
  <c r="R1567" i="1"/>
  <c r="Q1567" i="1"/>
  <c r="R1552" i="1"/>
  <c r="Q1552" i="1"/>
  <c r="R1536" i="1"/>
  <c r="Q1536" i="1"/>
  <c r="R1520" i="1"/>
  <c r="Q1520" i="1"/>
  <c r="R1504" i="1"/>
  <c r="Q1504" i="1"/>
  <c r="R1489" i="1"/>
  <c r="Q1489" i="1"/>
  <c r="R1473" i="1"/>
  <c r="Q1473" i="1"/>
  <c r="R1457" i="1"/>
  <c r="Q1457" i="1"/>
  <c r="R1441" i="1"/>
  <c r="Q1441" i="1"/>
  <c r="R1426" i="1"/>
  <c r="Q1426" i="1"/>
  <c r="R1418" i="1"/>
  <c r="Q1418" i="1"/>
  <c r="R1402" i="1"/>
  <c r="Q1402" i="1"/>
  <c r="R1391" i="1"/>
  <c r="Q1391" i="1"/>
  <c r="R1385" i="1"/>
  <c r="Q1385" i="1"/>
  <c r="R1369" i="1"/>
  <c r="Q1369" i="1"/>
  <c r="R1353" i="1"/>
  <c r="Q1353" i="1"/>
  <c r="R1337" i="1"/>
  <c r="Q1337" i="1"/>
  <c r="R1329" i="1"/>
  <c r="Q1329" i="1"/>
  <c r="R1313" i="1"/>
  <c r="Q1313" i="1"/>
  <c r="R1297" i="1"/>
  <c r="Q1297" i="1"/>
  <c r="R1281" i="1"/>
  <c r="Q1281" i="1"/>
  <c r="R1265" i="1"/>
  <c r="Q1265" i="1"/>
  <c r="R1259" i="1"/>
  <c r="Q1259" i="1"/>
  <c r="R1243" i="1"/>
  <c r="Q1243" i="1"/>
  <c r="R1227" i="1"/>
  <c r="Q1227" i="1"/>
  <c r="R1211" i="1"/>
  <c r="Q1211" i="1"/>
  <c r="R1196" i="1"/>
  <c r="Q1196" i="1"/>
  <c r="R1180" i="1"/>
  <c r="Q1180" i="1"/>
  <c r="R1164" i="1"/>
  <c r="Q1164" i="1"/>
  <c r="R1148" i="1"/>
  <c r="Q1148" i="1"/>
  <c r="R1134" i="1"/>
  <c r="Q1134" i="1"/>
  <c r="R1118" i="1"/>
  <c r="Q1118" i="1"/>
  <c r="R1102" i="1"/>
  <c r="Q1102" i="1"/>
  <c r="R1086" i="1"/>
  <c r="Q1086" i="1"/>
  <c r="R1070" i="1"/>
  <c r="Q1070" i="1"/>
  <c r="R1054" i="1"/>
  <c r="Q1054" i="1"/>
  <c r="R1032" i="1"/>
  <c r="Q1032" i="1"/>
  <c r="R1016" i="1"/>
  <c r="Q1016" i="1"/>
  <c r="R1003" i="1"/>
  <c r="Q1003" i="1"/>
  <c r="R987" i="1"/>
  <c r="Q987" i="1"/>
  <c r="R971" i="1"/>
  <c r="Q971" i="1"/>
  <c r="R959" i="1"/>
  <c r="Q959" i="1"/>
  <c r="R929" i="1"/>
  <c r="Q929" i="1"/>
  <c r="R913" i="1"/>
  <c r="Q913" i="1"/>
  <c r="R897" i="1"/>
  <c r="Q897" i="1"/>
  <c r="R881" i="1"/>
  <c r="Q881" i="1"/>
  <c r="R865" i="1"/>
  <c r="Q865" i="1"/>
  <c r="R849" i="1"/>
  <c r="Q849" i="1"/>
  <c r="R834" i="1"/>
  <c r="Q834" i="1"/>
  <c r="R819" i="1"/>
  <c r="Q819" i="1"/>
  <c r="R803" i="1"/>
  <c r="Q803" i="1"/>
  <c r="R787" i="1"/>
  <c r="Q787" i="1"/>
  <c r="R771" i="1"/>
  <c r="Q771" i="1"/>
  <c r="R755" i="1"/>
  <c r="Q755" i="1"/>
  <c r="R739" i="1"/>
  <c r="Q739" i="1"/>
  <c r="R723" i="1"/>
  <c r="Q723" i="1"/>
  <c r="R707" i="1"/>
  <c r="Q707" i="1"/>
  <c r="R691" i="1"/>
  <c r="Q691" i="1"/>
  <c r="R675" i="1"/>
  <c r="Q675" i="1"/>
  <c r="R661" i="1"/>
  <c r="Q661" i="1"/>
  <c r="R645" i="1"/>
  <c r="Q645" i="1"/>
  <c r="R629" i="1"/>
  <c r="Q629" i="1"/>
  <c r="R613" i="1"/>
  <c r="Q613" i="1"/>
  <c r="R597" i="1"/>
  <c r="Q597" i="1"/>
  <c r="R581" i="1"/>
  <c r="Q581" i="1"/>
  <c r="R565" i="1"/>
  <c r="Q565" i="1"/>
  <c r="R549" i="1"/>
  <c r="Q549" i="1"/>
  <c r="R542" i="1"/>
  <c r="Q542" i="1"/>
  <c r="R526" i="1"/>
  <c r="Q526" i="1"/>
  <c r="R510" i="1"/>
  <c r="Q510" i="1"/>
  <c r="R494" i="1"/>
  <c r="Q494" i="1"/>
  <c r="R478" i="1"/>
  <c r="Q478" i="1"/>
  <c r="R462" i="1"/>
  <c r="Q462" i="1"/>
  <c r="R446" i="1"/>
  <c r="Q446" i="1"/>
  <c r="R430" i="1"/>
  <c r="Q430" i="1"/>
  <c r="R414" i="1"/>
  <c r="Q414" i="1"/>
  <c r="R3661" i="1"/>
  <c r="Q3661" i="1"/>
  <c r="R3645" i="1"/>
  <c r="Q3645" i="1"/>
  <c r="R3629" i="1"/>
  <c r="Q3629" i="1"/>
  <c r="R3606" i="1"/>
  <c r="Q3606" i="1"/>
  <c r="R3590" i="1"/>
  <c r="Q3590" i="1"/>
  <c r="R3586" i="1"/>
  <c r="Q3586" i="1"/>
  <c r="R3570" i="1"/>
  <c r="Q3570" i="1"/>
  <c r="R3554" i="1"/>
  <c r="Q3554" i="1"/>
  <c r="R3538" i="1"/>
  <c r="Q3538" i="1"/>
  <c r="R3522" i="1"/>
  <c r="Q3522" i="1"/>
  <c r="R3506" i="1"/>
  <c r="Q3506" i="1"/>
  <c r="R3485" i="1"/>
  <c r="Q3485" i="1"/>
  <c r="R3470" i="1"/>
  <c r="Q3470" i="1"/>
  <c r="R3438" i="1"/>
  <c r="Q3438" i="1"/>
  <c r="R3422" i="1"/>
  <c r="Q3422" i="1"/>
  <c r="R3400" i="1"/>
  <c r="Q3400" i="1"/>
  <c r="R3384" i="1"/>
  <c r="Q3384" i="1"/>
  <c r="R3368" i="1"/>
  <c r="Q3368" i="1"/>
  <c r="R3351" i="1"/>
  <c r="Q3351" i="1"/>
  <c r="R3322" i="1"/>
  <c r="Q3322" i="1"/>
  <c r="R3290" i="1"/>
  <c r="Q3290" i="1"/>
  <c r="R3274" i="1"/>
  <c r="Q3274" i="1"/>
  <c r="R3258" i="1"/>
  <c r="Q3258" i="1"/>
  <c r="R3234" i="1"/>
  <c r="Q3234" i="1"/>
  <c r="R3218" i="1"/>
  <c r="Q3218" i="1"/>
  <c r="R3207" i="1"/>
  <c r="Q3207" i="1"/>
  <c r="R3191" i="1"/>
  <c r="Q3191" i="1"/>
  <c r="R3175" i="1"/>
  <c r="Q3175" i="1"/>
  <c r="R3159" i="1"/>
  <c r="Q3159" i="1"/>
  <c r="R3143" i="1"/>
  <c r="Q3143" i="1"/>
  <c r="R3127" i="1"/>
  <c r="Q3127" i="1"/>
  <c r="R3111" i="1"/>
  <c r="Q3111" i="1"/>
  <c r="R3095" i="1"/>
  <c r="Q3095" i="1"/>
  <c r="R3079" i="1"/>
  <c r="Q3079" i="1"/>
  <c r="R3063" i="1"/>
  <c r="Q3063" i="1"/>
  <c r="R3047" i="1"/>
  <c r="Q3047" i="1"/>
  <c r="R3031" i="1"/>
  <c r="Q3031" i="1"/>
  <c r="R3016" i="1"/>
  <c r="Q3016" i="1"/>
  <c r="R3000" i="1"/>
  <c r="Q3000" i="1"/>
  <c r="R2984" i="1"/>
  <c r="Q2984" i="1"/>
  <c r="R2968" i="1"/>
  <c r="Q2968" i="1"/>
  <c r="R2952" i="1"/>
  <c r="Q2952" i="1"/>
  <c r="R2936" i="1"/>
  <c r="Q2936" i="1"/>
  <c r="R2920" i="1"/>
  <c r="Q2920" i="1"/>
  <c r="R2904" i="1"/>
  <c r="Q2904" i="1"/>
  <c r="R2888" i="1"/>
  <c r="Q2888" i="1"/>
  <c r="R2872" i="1"/>
  <c r="Q2872" i="1"/>
  <c r="R2856" i="1"/>
  <c r="Q2856" i="1"/>
  <c r="R2840" i="1"/>
  <c r="Q2840" i="1"/>
  <c r="R2824" i="1"/>
  <c r="Q2824" i="1"/>
  <c r="R2808" i="1"/>
  <c r="Q2808" i="1"/>
  <c r="R2792" i="1"/>
  <c r="Q2792" i="1"/>
  <c r="R2776" i="1"/>
  <c r="Q2776" i="1"/>
  <c r="R2760" i="1"/>
  <c r="Q2760" i="1"/>
  <c r="R2744" i="1"/>
  <c r="Q2744" i="1"/>
  <c r="R2728" i="1"/>
  <c r="Q2728" i="1"/>
  <c r="R2712" i="1"/>
  <c r="Q2712" i="1"/>
  <c r="R2696" i="1"/>
  <c r="Q2696" i="1"/>
  <c r="R2680" i="1"/>
  <c r="Q2680" i="1"/>
  <c r="R2669" i="1"/>
  <c r="Q2669" i="1"/>
  <c r="R2653" i="1"/>
  <c r="Q2653" i="1"/>
  <c r="R2640" i="1"/>
  <c r="Q2640" i="1"/>
  <c r="R2621" i="1"/>
  <c r="Q2621" i="1"/>
  <c r="R2605" i="1"/>
  <c r="Q2605" i="1"/>
  <c r="R2589" i="1"/>
  <c r="Q2589" i="1"/>
  <c r="R2576" i="1"/>
  <c r="Q2576" i="1"/>
  <c r="R2560" i="1"/>
  <c r="Q2560" i="1"/>
  <c r="R2544" i="1"/>
  <c r="Q2544" i="1"/>
  <c r="R2528" i="1"/>
  <c r="Q2528" i="1"/>
  <c r="R2512" i="1"/>
  <c r="Q2512" i="1"/>
  <c r="R2498" i="1"/>
  <c r="Q2498" i="1"/>
  <c r="R2482" i="1"/>
  <c r="Q2482" i="1"/>
  <c r="R2466" i="1"/>
  <c r="Q2466" i="1"/>
  <c r="R2450" i="1"/>
  <c r="Q2450" i="1"/>
  <c r="R2441" i="1"/>
  <c r="Q2441" i="1"/>
  <c r="R2424" i="1"/>
  <c r="Q2424" i="1"/>
  <c r="R2408" i="1"/>
  <c r="Q2408" i="1"/>
  <c r="R2392" i="1"/>
  <c r="Q2392" i="1"/>
  <c r="R2376" i="1"/>
  <c r="Q2376" i="1"/>
  <c r="R2371" i="1"/>
  <c r="Q2371" i="1"/>
  <c r="R2355" i="1"/>
  <c r="Q2355" i="1"/>
  <c r="R2339" i="1"/>
  <c r="Q2339" i="1"/>
  <c r="R2323" i="1"/>
  <c r="Q2323" i="1"/>
  <c r="R2307" i="1"/>
  <c r="Q2307" i="1"/>
  <c r="R2291" i="1"/>
  <c r="Q2291" i="1"/>
  <c r="R2275" i="1"/>
  <c r="Q2275" i="1"/>
  <c r="R2259" i="1"/>
  <c r="Q2259" i="1"/>
  <c r="R2243" i="1"/>
  <c r="Q2243" i="1"/>
  <c r="R2227" i="1"/>
  <c r="Q2227" i="1"/>
  <c r="R2211" i="1"/>
  <c r="Q2211" i="1"/>
  <c r="R2195" i="1"/>
  <c r="Q2195" i="1"/>
  <c r="R2179" i="1"/>
  <c r="Q2179" i="1"/>
  <c r="R2163" i="1"/>
  <c r="Q2163" i="1"/>
  <c r="R2148" i="1"/>
  <c r="Q2148" i="1"/>
  <c r="R2132" i="1"/>
  <c r="Q2132" i="1"/>
  <c r="R2116" i="1"/>
  <c r="Q2116" i="1"/>
  <c r="R2100" i="1"/>
  <c r="Q2100" i="1"/>
  <c r="R2082" i="1"/>
  <c r="Q2082" i="1"/>
  <c r="R2066" i="1"/>
  <c r="Q2066" i="1"/>
  <c r="R2050" i="1"/>
  <c r="Q2050" i="1"/>
  <c r="R2044" i="1"/>
  <c r="Q2044" i="1"/>
  <c r="R2012" i="1"/>
  <c r="Q2012" i="1"/>
  <c r="R1996" i="1"/>
  <c r="Q1996" i="1"/>
  <c r="R1980" i="1"/>
  <c r="Q1980" i="1"/>
  <c r="R1964" i="1"/>
  <c r="Q1964" i="1"/>
  <c r="R1948" i="1"/>
  <c r="Q1948" i="1"/>
  <c r="R1932" i="1"/>
  <c r="Q1932" i="1"/>
  <c r="R1916" i="1"/>
  <c r="Q1916" i="1"/>
  <c r="R1900" i="1"/>
  <c r="Q1900" i="1"/>
  <c r="R1884" i="1"/>
  <c r="Q1884" i="1"/>
  <c r="R1868" i="1"/>
  <c r="Q1868" i="1"/>
  <c r="R1852" i="1"/>
  <c r="Q1852" i="1"/>
  <c r="R1836" i="1"/>
  <c r="Q1836" i="1"/>
  <c r="R1820" i="1"/>
  <c r="Q1820" i="1"/>
  <c r="R1804" i="1"/>
  <c r="Q1804" i="1"/>
  <c r="R1788" i="1"/>
  <c r="Q1788" i="1"/>
  <c r="R1772" i="1"/>
  <c r="Q1772" i="1"/>
  <c r="R1756" i="1"/>
  <c r="Q1756" i="1"/>
  <c r="R1740" i="1"/>
  <c r="Q1740" i="1"/>
  <c r="R1725" i="1"/>
  <c r="Q1725" i="1"/>
  <c r="R1709" i="1"/>
  <c r="Q1709" i="1"/>
  <c r="R1693" i="1"/>
  <c r="Q1693" i="1"/>
  <c r="R1673" i="1"/>
  <c r="Q1673" i="1"/>
  <c r="R1657" i="1"/>
  <c r="Q1657" i="1"/>
  <c r="R1643" i="1"/>
  <c r="Q1643" i="1"/>
  <c r="R1636" i="1"/>
  <c r="Q1636" i="1"/>
  <c r="R1614" i="1"/>
  <c r="Q1614" i="1"/>
  <c r="R1598" i="1"/>
  <c r="Q1598" i="1"/>
  <c r="R1582" i="1"/>
  <c r="Q1582" i="1"/>
  <c r="R1566" i="1"/>
  <c r="Q1566" i="1"/>
  <c r="R1551" i="1"/>
  <c r="Q1551" i="1"/>
  <c r="R1535" i="1"/>
  <c r="Q1535" i="1"/>
  <c r="R1519" i="1"/>
  <c r="Q1519" i="1"/>
  <c r="R1503" i="1"/>
  <c r="Q1503" i="1"/>
  <c r="R1488" i="1"/>
  <c r="Q1488" i="1"/>
  <c r="R1472" i="1"/>
  <c r="Q1472" i="1"/>
  <c r="R1456" i="1"/>
  <c r="Q1456" i="1"/>
  <c r="R1425" i="1"/>
  <c r="Q1425" i="1"/>
  <c r="R1417" i="1"/>
  <c r="Q1417" i="1"/>
  <c r="R1401" i="1"/>
  <c r="Q1401" i="1"/>
  <c r="Q3610" i="1"/>
  <c r="Q3166" i="1"/>
  <c r="R3660" i="1"/>
  <c r="Q3660" i="1"/>
  <c r="R3644" i="1"/>
  <c r="Q3644" i="1"/>
  <c r="R3628" i="1"/>
  <c r="Q3628" i="1"/>
  <c r="R3605" i="1"/>
  <c r="Q3605" i="1"/>
  <c r="R3589" i="1"/>
  <c r="Q3589" i="1"/>
  <c r="R3585" i="1"/>
  <c r="Q3585" i="1"/>
  <c r="R3569" i="1"/>
  <c r="Q3569" i="1"/>
  <c r="R3553" i="1"/>
  <c r="Q3553" i="1"/>
  <c r="R3537" i="1"/>
  <c r="Q3537" i="1"/>
  <c r="R3505" i="1"/>
  <c r="Q3505" i="1"/>
  <c r="R3484" i="1"/>
  <c r="Q3484" i="1"/>
  <c r="R3469" i="1"/>
  <c r="Q3469" i="1"/>
  <c r="R3453" i="1"/>
  <c r="Q3453" i="1"/>
  <c r="R3437" i="1"/>
  <c r="Q3437" i="1"/>
  <c r="R3421" i="1"/>
  <c r="Q3421" i="1"/>
  <c r="R3399" i="1"/>
  <c r="Q3399" i="1"/>
  <c r="R3383" i="1"/>
  <c r="Q3383" i="1"/>
  <c r="R3367" i="1"/>
  <c r="Q3367" i="1"/>
  <c r="R3350" i="1"/>
  <c r="Q3350" i="1"/>
  <c r="R3334" i="1"/>
  <c r="Q3334" i="1"/>
  <c r="R3321" i="1"/>
  <c r="Q3321" i="1"/>
  <c r="R3305" i="1"/>
  <c r="Q3305" i="1"/>
  <c r="R3289" i="1"/>
  <c r="Q3289" i="1"/>
  <c r="R3273" i="1"/>
  <c r="Q3273" i="1"/>
  <c r="R3257" i="1"/>
  <c r="Q3257" i="1"/>
  <c r="R3233" i="1"/>
  <c r="Q3233" i="1"/>
  <c r="R3217" i="1"/>
  <c r="Q3217" i="1"/>
  <c r="R3206" i="1"/>
  <c r="Q3206" i="1"/>
  <c r="R3190" i="1"/>
  <c r="Q3190" i="1"/>
  <c r="R3174" i="1"/>
  <c r="Q3174" i="1"/>
  <c r="R3158" i="1"/>
  <c r="Q3158" i="1"/>
  <c r="R3142" i="1"/>
  <c r="Q3142" i="1"/>
  <c r="R3126" i="1"/>
  <c r="Q3126" i="1"/>
  <c r="R3110" i="1"/>
  <c r="Q3110" i="1"/>
  <c r="R3094" i="1"/>
  <c r="Q3094" i="1"/>
  <c r="R3078" i="1"/>
  <c r="Q3078" i="1"/>
  <c r="R3062" i="1"/>
  <c r="Q3062" i="1"/>
  <c r="R3046" i="1"/>
  <c r="Q3046" i="1"/>
  <c r="R3030" i="1"/>
  <c r="Q3030" i="1"/>
  <c r="R3015" i="1"/>
  <c r="Q3015" i="1"/>
  <c r="R2999" i="1"/>
  <c r="Q2999" i="1"/>
  <c r="R2983" i="1"/>
  <c r="Q2983" i="1"/>
  <c r="R2967" i="1"/>
  <c r="Q2967" i="1"/>
  <c r="R2951" i="1"/>
  <c r="Q2951" i="1"/>
  <c r="R2935" i="1"/>
  <c r="Q2935" i="1"/>
  <c r="R2919" i="1"/>
  <c r="Q2919" i="1"/>
  <c r="R2903" i="1"/>
  <c r="Q2903" i="1"/>
  <c r="R2887" i="1"/>
  <c r="Q2887" i="1"/>
  <c r="R2871" i="1"/>
  <c r="Q2871" i="1"/>
  <c r="R2855" i="1"/>
  <c r="Q2855" i="1"/>
  <c r="R2839" i="1"/>
  <c r="Q2839" i="1"/>
  <c r="R2823" i="1"/>
  <c r="Q2823" i="1"/>
  <c r="R2807" i="1"/>
  <c r="Q2807" i="1"/>
  <c r="R2791" i="1"/>
  <c r="Q2791" i="1"/>
  <c r="R2775" i="1"/>
  <c r="Q2775" i="1"/>
  <c r="R2759" i="1"/>
  <c r="Q2759" i="1"/>
  <c r="R2743" i="1"/>
  <c r="Q2743" i="1"/>
  <c r="R2727" i="1"/>
  <c r="Q2727" i="1"/>
  <c r="R2711" i="1"/>
  <c r="Q2711" i="1"/>
  <c r="R2695" i="1"/>
  <c r="Q2695" i="1"/>
  <c r="R2679" i="1"/>
  <c r="Q2679" i="1"/>
  <c r="R2668" i="1"/>
  <c r="Q2668" i="1"/>
  <c r="R2652" i="1"/>
  <c r="Q2652" i="1"/>
  <c r="R2639" i="1"/>
  <c r="Q2639" i="1"/>
  <c r="R2620" i="1"/>
  <c r="Q2620" i="1"/>
  <c r="R2604" i="1"/>
  <c r="Q2604" i="1"/>
  <c r="R2588" i="1"/>
  <c r="Q2588" i="1"/>
  <c r="R2575" i="1"/>
  <c r="Q2575" i="1"/>
  <c r="R2559" i="1"/>
  <c r="Q2559" i="1"/>
  <c r="R2543" i="1"/>
  <c r="Q2543" i="1"/>
  <c r="R2527" i="1"/>
  <c r="Q2527" i="1"/>
  <c r="R2511" i="1"/>
  <c r="Q2511" i="1"/>
  <c r="R2497" i="1"/>
  <c r="Q2497" i="1"/>
  <c r="R2481" i="1"/>
  <c r="Q2481" i="1"/>
  <c r="R2465" i="1"/>
  <c r="Q2465" i="1"/>
  <c r="R2449" i="1"/>
  <c r="Q2449" i="1"/>
  <c r="R2440" i="1"/>
  <c r="Q2440" i="1"/>
  <c r="R2423" i="1"/>
  <c r="Q2423" i="1"/>
  <c r="R2407" i="1"/>
  <c r="Q2407" i="1"/>
  <c r="R2391" i="1"/>
  <c r="Q2391" i="1"/>
  <c r="R2370" i="1"/>
  <c r="Q2370" i="1"/>
  <c r="R2354" i="1"/>
  <c r="Q2354" i="1"/>
  <c r="R2338" i="1"/>
  <c r="Q2338" i="1"/>
  <c r="R2322" i="1"/>
  <c r="Q2322" i="1"/>
  <c r="R2306" i="1"/>
  <c r="Q2306" i="1"/>
  <c r="R2290" i="1"/>
  <c r="Q2290" i="1"/>
  <c r="R2274" i="1"/>
  <c r="Q2274" i="1"/>
  <c r="R2258" i="1"/>
  <c r="Q2258" i="1"/>
  <c r="R2242" i="1"/>
  <c r="Q2242" i="1"/>
  <c r="R2226" i="1"/>
  <c r="Q2226" i="1"/>
  <c r="R2210" i="1"/>
  <c r="Q2210" i="1"/>
  <c r="R2194" i="1"/>
  <c r="Q2194" i="1"/>
  <c r="R2178" i="1"/>
  <c r="Q2178" i="1"/>
  <c r="R2162" i="1"/>
  <c r="Q2162" i="1"/>
  <c r="R2147" i="1"/>
  <c r="Q2147" i="1"/>
  <c r="R2131" i="1"/>
  <c r="Q2131" i="1"/>
  <c r="R2115" i="1"/>
  <c r="Q2115" i="1"/>
  <c r="R2099" i="1"/>
  <c r="Q2099" i="1"/>
  <c r="R2081" i="1"/>
  <c r="Q2081" i="1"/>
  <c r="R2065" i="1"/>
  <c r="Q2065" i="1"/>
  <c r="R2049" i="1"/>
  <c r="Q2049" i="1"/>
  <c r="R2043" i="1"/>
  <c r="Q2043" i="1"/>
  <c r="R2027" i="1"/>
  <c r="Q2027" i="1"/>
  <c r="R2011" i="1"/>
  <c r="Q2011" i="1"/>
  <c r="R1995" i="1"/>
  <c r="Q1995" i="1"/>
  <c r="R1979" i="1"/>
  <c r="Q1979" i="1"/>
  <c r="R1963" i="1"/>
  <c r="Q1963" i="1"/>
  <c r="R1947" i="1"/>
  <c r="Q1947" i="1"/>
  <c r="R1931" i="1"/>
  <c r="Q1931" i="1"/>
  <c r="R1915" i="1"/>
  <c r="Q1915" i="1"/>
  <c r="R1899" i="1"/>
  <c r="Q1899" i="1"/>
  <c r="R1883" i="1"/>
  <c r="Q1883" i="1"/>
  <c r="R1867" i="1"/>
  <c r="Q1867" i="1"/>
  <c r="R1851" i="1"/>
  <c r="Q1851" i="1"/>
  <c r="R1835" i="1"/>
  <c r="Q1835" i="1"/>
  <c r="R1819" i="1"/>
  <c r="Q1819" i="1"/>
  <c r="R1803" i="1"/>
  <c r="Q1803" i="1"/>
  <c r="R1787" i="1"/>
  <c r="Q1787" i="1"/>
  <c r="R1771" i="1"/>
  <c r="Q1771" i="1"/>
  <c r="R1755" i="1"/>
  <c r="Q1755" i="1"/>
  <c r="R1739" i="1"/>
  <c r="Q1739" i="1"/>
  <c r="R1724" i="1"/>
  <c r="Q1724" i="1"/>
  <c r="R1708" i="1"/>
  <c r="Q1708" i="1"/>
  <c r="R1692" i="1"/>
  <c r="Q1692" i="1"/>
  <c r="R1672" i="1"/>
  <c r="Q1672" i="1"/>
  <c r="R1656" i="1"/>
  <c r="Q1656" i="1"/>
  <c r="R1642" i="1"/>
  <c r="Q1642" i="1"/>
  <c r="R1635" i="1"/>
  <c r="Q1635" i="1"/>
  <c r="R1613" i="1"/>
  <c r="Q1613" i="1"/>
  <c r="R1597" i="1"/>
  <c r="Q1597" i="1"/>
  <c r="R1581" i="1"/>
  <c r="Q1581" i="1"/>
  <c r="R1565" i="1"/>
  <c r="Q1565" i="1"/>
  <c r="R1550" i="1"/>
  <c r="Q1550" i="1"/>
  <c r="R1534" i="1"/>
  <c r="Q1534" i="1"/>
  <c r="R1518" i="1"/>
  <c r="Q1518" i="1"/>
  <c r="R1502" i="1"/>
  <c r="Q1502" i="1"/>
  <c r="R1487" i="1"/>
  <c r="Q1487" i="1"/>
  <c r="R1471" i="1"/>
  <c r="Q1471" i="1"/>
  <c r="R1455" i="1"/>
  <c r="Q1455" i="1"/>
  <c r="R1440" i="1"/>
  <c r="Q1440" i="1"/>
  <c r="R1424" i="1"/>
  <c r="Q1424" i="1"/>
  <c r="R1416" i="1"/>
  <c r="Q1416" i="1"/>
  <c r="R1400" i="1"/>
  <c r="Q1400" i="1"/>
  <c r="Q3591" i="1"/>
  <c r="Q3117" i="1"/>
  <c r="R3349" i="1"/>
  <c r="Q3349" i="1"/>
  <c r="R3333" i="1"/>
  <c r="Q3333" i="1"/>
  <c r="R3320" i="1"/>
  <c r="Q3320" i="1"/>
  <c r="R3304" i="1"/>
  <c r="Q3304" i="1"/>
  <c r="R3288" i="1"/>
  <c r="Q3288" i="1"/>
  <c r="R3272" i="1"/>
  <c r="Q3272" i="1"/>
  <c r="R3256" i="1"/>
  <c r="Q3256" i="1"/>
  <c r="R3216" i="1"/>
  <c r="Q3216" i="1"/>
  <c r="R3205" i="1"/>
  <c r="Q3205" i="1"/>
  <c r="R3189" i="1"/>
  <c r="Q3189" i="1"/>
  <c r="R3173" i="1"/>
  <c r="Q3173" i="1"/>
  <c r="R3157" i="1"/>
  <c r="Q3157" i="1"/>
  <c r="R3141" i="1"/>
  <c r="Q3141" i="1"/>
  <c r="R3125" i="1"/>
  <c r="Q3125" i="1"/>
  <c r="R3109" i="1"/>
  <c r="Q3109" i="1"/>
  <c r="R3093" i="1"/>
  <c r="Q3093" i="1"/>
  <c r="R3077" i="1"/>
  <c r="Q3077" i="1"/>
  <c r="R3061" i="1"/>
  <c r="Q3061" i="1"/>
  <c r="R3045" i="1"/>
  <c r="Q3045" i="1"/>
  <c r="R3029" i="1"/>
  <c r="Q3029" i="1"/>
  <c r="R3014" i="1"/>
  <c r="Q3014" i="1"/>
  <c r="R2998" i="1"/>
  <c r="Q2998" i="1"/>
  <c r="R2982" i="1"/>
  <c r="Q2982" i="1"/>
  <c r="R2966" i="1"/>
  <c r="Q2966" i="1"/>
  <c r="R2950" i="1"/>
  <c r="Q2950" i="1"/>
  <c r="R2934" i="1"/>
  <c r="Q2934" i="1"/>
  <c r="R2918" i="1"/>
  <c r="Q2918" i="1"/>
  <c r="R2902" i="1"/>
  <c r="Q2902" i="1"/>
  <c r="R2886" i="1"/>
  <c r="Q2886" i="1"/>
  <c r="R2870" i="1"/>
  <c r="Q2870" i="1"/>
  <c r="R2854" i="1"/>
  <c r="Q2854" i="1"/>
  <c r="R2838" i="1"/>
  <c r="Q2838" i="1"/>
  <c r="R2822" i="1"/>
  <c r="Q2822" i="1"/>
  <c r="R2806" i="1"/>
  <c r="Q2806" i="1"/>
  <c r="R2790" i="1"/>
  <c r="Q2790" i="1"/>
  <c r="R2774" i="1"/>
  <c r="Q2774" i="1"/>
  <c r="R2758" i="1"/>
  <c r="Q2758" i="1"/>
  <c r="R2742" i="1"/>
  <c r="Q2742" i="1"/>
  <c r="R2726" i="1"/>
  <c r="Q2726" i="1"/>
  <c r="R2710" i="1"/>
  <c r="Q2710" i="1"/>
  <c r="R2667" i="1"/>
  <c r="Q2667" i="1"/>
  <c r="R2651" i="1"/>
  <c r="Q2651" i="1"/>
  <c r="R2638" i="1"/>
  <c r="Q2638" i="1"/>
  <c r="R2619" i="1"/>
  <c r="Q2619" i="1"/>
  <c r="R2603" i="1"/>
  <c r="Q2603" i="1"/>
  <c r="R2587" i="1"/>
  <c r="Q2587" i="1"/>
  <c r="R2574" i="1"/>
  <c r="Q2574" i="1"/>
  <c r="R2558" i="1"/>
  <c r="Q2558" i="1"/>
  <c r="R2542" i="1"/>
  <c r="Q2542" i="1"/>
  <c r="R2526" i="1"/>
  <c r="Q2526" i="1"/>
  <c r="R2510" i="1"/>
  <c r="Q2510" i="1"/>
  <c r="R2496" i="1"/>
  <c r="Q2496" i="1"/>
  <c r="R2480" i="1"/>
  <c r="Q2480" i="1"/>
  <c r="R2464" i="1"/>
  <c r="Q2464" i="1"/>
  <c r="R2448" i="1"/>
  <c r="Q2448" i="1"/>
  <c r="R2439" i="1"/>
  <c r="Q2439" i="1"/>
  <c r="R2422" i="1"/>
  <c r="Q2422" i="1"/>
  <c r="R2406" i="1"/>
  <c r="Q2406" i="1"/>
  <c r="R2390" i="1"/>
  <c r="Q2390" i="1"/>
  <c r="R2369" i="1"/>
  <c r="Q2369" i="1"/>
  <c r="R2353" i="1"/>
  <c r="Q2353" i="1"/>
  <c r="R2337" i="1"/>
  <c r="Q2337" i="1"/>
  <c r="R2321" i="1"/>
  <c r="Q2321" i="1"/>
  <c r="R2305" i="1"/>
  <c r="Q2305" i="1"/>
  <c r="R2289" i="1"/>
  <c r="Q2289" i="1"/>
  <c r="R2273" i="1"/>
  <c r="Q2273" i="1"/>
  <c r="R2257" i="1"/>
  <c r="Q2257" i="1"/>
  <c r="R2241" i="1"/>
  <c r="Q2241" i="1"/>
  <c r="R2225" i="1"/>
  <c r="Q2225" i="1"/>
  <c r="R2209" i="1"/>
  <c r="Q2209" i="1"/>
  <c r="R2193" i="1"/>
  <c r="Q2193" i="1"/>
  <c r="R2177" i="1"/>
  <c r="Q2177" i="1"/>
  <c r="R2161" i="1"/>
  <c r="Q2161" i="1"/>
  <c r="R2146" i="1"/>
  <c r="Q2146" i="1"/>
  <c r="R2130" i="1"/>
  <c r="Q2130" i="1"/>
  <c r="R2114" i="1"/>
  <c r="Q2114" i="1"/>
  <c r="R2098" i="1"/>
  <c r="Q2098" i="1"/>
  <c r="R2080" i="1"/>
  <c r="Q2080" i="1"/>
  <c r="R2064" i="1"/>
  <c r="Q2064" i="1"/>
  <c r="R2048" i="1"/>
  <c r="Q2048" i="1"/>
  <c r="R2042" i="1"/>
  <c r="Q2042" i="1"/>
  <c r="R2026" i="1"/>
  <c r="Q2026" i="1"/>
  <c r="R2010" i="1"/>
  <c r="Q2010" i="1"/>
  <c r="R1994" i="1"/>
  <c r="Q1994" i="1"/>
  <c r="R1978" i="1"/>
  <c r="Q1978" i="1"/>
  <c r="R1962" i="1"/>
  <c r="Q1962" i="1"/>
  <c r="R1946" i="1"/>
  <c r="Q1946" i="1"/>
  <c r="R1930" i="1"/>
  <c r="Q1930" i="1"/>
  <c r="R1914" i="1"/>
  <c r="Q1914" i="1"/>
  <c r="R1898" i="1"/>
  <c r="Q1898" i="1"/>
  <c r="R1882" i="1"/>
  <c r="Q1882" i="1"/>
  <c r="R1866" i="1"/>
  <c r="Q1866" i="1"/>
  <c r="R1850" i="1"/>
  <c r="Q1850" i="1"/>
  <c r="R1834" i="1"/>
  <c r="Q1834" i="1"/>
  <c r="R1818" i="1"/>
  <c r="Q1818" i="1"/>
  <c r="R1802" i="1"/>
  <c r="Q1802" i="1"/>
  <c r="R1786" i="1"/>
  <c r="Q1786" i="1"/>
  <c r="R1770" i="1"/>
  <c r="Q1770" i="1"/>
  <c r="R1754" i="1"/>
  <c r="Q1754" i="1"/>
  <c r="R1738" i="1"/>
  <c r="Q1738" i="1"/>
  <c r="R1723" i="1"/>
  <c r="Q1723" i="1"/>
  <c r="R1707" i="1"/>
  <c r="Q1707" i="1"/>
  <c r="R1691" i="1"/>
  <c r="Q1691" i="1"/>
  <c r="R1671" i="1"/>
  <c r="Q1671" i="1"/>
  <c r="R1655" i="1"/>
  <c r="Q1655" i="1"/>
  <c r="R1634" i="1"/>
  <c r="Q1634" i="1"/>
  <c r="R1612" i="1"/>
  <c r="Q1612" i="1"/>
  <c r="R1596" i="1"/>
  <c r="Q1596" i="1"/>
  <c r="R1580" i="1"/>
  <c r="Q1580" i="1"/>
  <c r="R1564" i="1"/>
  <c r="Q1564" i="1"/>
  <c r="R1549" i="1"/>
  <c r="Q1549" i="1"/>
  <c r="R1533" i="1"/>
  <c r="Q1533" i="1"/>
  <c r="R1517" i="1"/>
  <c r="Q1517" i="1"/>
  <c r="R1501" i="1"/>
  <c r="Q1501" i="1"/>
  <c r="R1486" i="1"/>
  <c r="Q1486" i="1"/>
  <c r="R1470" i="1"/>
  <c r="Q1470" i="1"/>
  <c r="R1454" i="1"/>
  <c r="Q1454" i="1"/>
  <c r="R1439" i="1"/>
  <c r="Q1439" i="1"/>
  <c r="R1423" i="1"/>
  <c r="Q1423" i="1"/>
  <c r="R1415" i="1"/>
  <c r="Q1415" i="1"/>
  <c r="R1382" i="1"/>
  <c r="Q1382" i="1"/>
  <c r="R1366" i="1"/>
  <c r="Q1366" i="1"/>
  <c r="R1350" i="1"/>
  <c r="Q1350" i="1"/>
  <c r="R1326" i="1"/>
  <c r="Q1326" i="1"/>
  <c r="R1310" i="1"/>
  <c r="Q1310" i="1"/>
  <c r="R1294" i="1"/>
  <c r="Q1294" i="1"/>
  <c r="R1278" i="1"/>
  <c r="Q1278" i="1"/>
  <c r="R1262" i="1"/>
  <c r="Q1262" i="1"/>
  <c r="R1256" i="1"/>
  <c r="Q1256" i="1"/>
  <c r="R1240" i="1"/>
  <c r="Q1240" i="1"/>
  <c r="R1224" i="1"/>
  <c r="Q1224" i="1"/>
  <c r="R1208" i="1"/>
  <c r="Q1208" i="1"/>
  <c r="R1193" i="1"/>
  <c r="Q1193" i="1"/>
  <c r="R1177" i="1"/>
  <c r="Q1177" i="1"/>
  <c r="R1161" i="1"/>
  <c r="Q1161" i="1"/>
  <c r="R1145" i="1"/>
  <c r="Q1145" i="1"/>
  <c r="R1131" i="1"/>
  <c r="Q1131" i="1"/>
  <c r="R1115" i="1"/>
  <c r="Q1115" i="1"/>
  <c r="R1099" i="1"/>
  <c r="Q1099" i="1"/>
  <c r="R1083" i="1"/>
  <c r="Q1083" i="1"/>
  <c r="R1067" i="1"/>
  <c r="Q1067" i="1"/>
  <c r="R1051" i="1"/>
  <c r="Q1051" i="1"/>
  <c r="R1029" i="1"/>
  <c r="Q1029" i="1"/>
  <c r="R1013" i="1"/>
  <c r="Q1013" i="1"/>
  <c r="R1000" i="1"/>
  <c r="Q1000" i="1"/>
  <c r="R984" i="1"/>
  <c r="Q984" i="1"/>
  <c r="R968" i="1"/>
  <c r="Q968" i="1"/>
  <c r="R956" i="1"/>
  <c r="Q956" i="1"/>
  <c r="R942" i="1"/>
  <c r="Q942" i="1"/>
  <c r="R926" i="1"/>
  <c r="Q926" i="1"/>
  <c r="R910" i="1"/>
  <c r="Q910" i="1"/>
  <c r="R894" i="1"/>
  <c r="Q894" i="1"/>
  <c r="R878" i="1"/>
  <c r="Q878" i="1"/>
  <c r="R862" i="1"/>
  <c r="Q862" i="1"/>
  <c r="R846" i="1"/>
  <c r="Q846" i="1"/>
  <c r="R831" i="1"/>
  <c r="Q831" i="1"/>
  <c r="R816" i="1"/>
  <c r="Q816" i="1"/>
  <c r="R800" i="1"/>
  <c r="Q800" i="1"/>
  <c r="R784" i="1"/>
  <c r="Q784" i="1"/>
  <c r="R768" i="1"/>
  <c r="Q768" i="1"/>
  <c r="R752" i="1"/>
  <c r="Q752" i="1"/>
  <c r="R736" i="1"/>
  <c r="Q736" i="1"/>
  <c r="R720" i="1"/>
  <c r="Q720" i="1"/>
  <c r="R704" i="1"/>
  <c r="Q704" i="1"/>
  <c r="R688" i="1"/>
  <c r="Q688" i="1"/>
  <c r="R672" i="1"/>
  <c r="Q672" i="1"/>
  <c r="R658" i="1"/>
  <c r="Q658" i="1"/>
  <c r="R642" i="1"/>
  <c r="Q642" i="1"/>
  <c r="R626" i="1"/>
  <c r="Q626" i="1"/>
  <c r="R610" i="1"/>
  <c r="Q610" i="1"/>
  <c r="R594" i="1"/>
  <c r="Q594" i="1"/>
  <c r="R578" i="1"/>
  <c r="Q578" i="1"/>
  <c r="R562" i="1"/>
  <c r="Q562" i="1"/>
  <c r="R546" i="1"/>
  <c r="Q546" i="1"/>
  <c r="R539" i="1"/>
  <c r="Q539" i="1"/>
  <c r="R523" i="1"/>
  <c r="Q523" i="1"/>
  <c r="R507" i="1"/>
  <c r="Q507" i="1"/>
  <c r="R491" i="1"/>
  <c r="Q491" i="1"/>
  <c r="R475" i="1"/>
  <c r="Q475" i="1"/>
  <c r="R459" i="1"/>
  <c r="Q459" i="1"/>
  <c r="Q3356" i="1"/>
  <c r="Q3068" i="1"/>
  <c r="R3666" i="1"/>
  <c r="Q3666" i="1"/>
  <c r="R3658" i="1"/>
  <c r="Q3658" i="1"/>
  <c r="R3642" i="1"/>
  <c r="Q3642" i="1"/>
  <c r="R3626" i="1"/>
  <c r="Q3626" i="1"/>
  <c r="R3619" i="1"/>
  <c r="Q3619" i="1"/>
  <c r="R3603" i="1"/>
  <c r="Q3603" i="1"/>
  <c r="R3583" i="1"/>
  <c r="Q3583" i="1"/>
  <c r="R3567" i="1"/>
  <c r="Q3567" i="1"/>
  <c r="R3551" i="1"/>
  <c r="Q3551" i="1"/>
  <c r="R3535" i="1"/>
  <c r="Q3535" i="1"/>
  <c r="R3519" i="1"/>
  <c r="Q3519" i="1"/>
  <c r="R3503" i="1"/>
  <c r="Q3503" i="1"/>
  <c r="R3482" i="1"/>
  <c r="Q3482" i="1"/>
  <c r="R3467" i="1"/>
  <c r="Q3467" i="1"/>
  <c r="R3451" i="1"/>
  <c r="Q3451" i="1"/>
  <c r="R3435" i="1"/>
  <c r="Q3435" i="1"/>
  <c r="R3419" i="1"/>
  <c r="Q3419" i="1"/>
  <c r="R3397" i="1"/>
  <c r="Q3397" i="1"/>
  <c r="R3381" i="1"/>
  <c r="Q3381" i="1"/>
  <c r="R3364" i="1"/>
  <c r="Q3364" i="1"/>
  <c r="R3348" i="1"/>
  <c r="Q3348" i="1"/>
  <c r="R3319" i="1"/>
  <c r="Q3319" i="1"/>
  <c r="R3303" i="1"/>
  <c r="Q3303" i="1"/>
  <c r="R3287" i="1"/>
  <c r="Q3287" i="1"/>
  <c r="R3271" i="1"/>
  <c r="Q3271" i="1"/>
  <c r="R3255" i="1"/>
  <c r="Q3255" i="1"/>
  <c r="R3231" i="1"/>
  <c r="Q3231" i="1"/>
  <c r="R3215" i="1"/>
  <c r="Q3215" i="1"/>
  <c r="R3204" i="1"/>
  <c r="Q3204" i="1"/>
  <c r="R3188" i="1"/>
  <c r="Q3188" i="1"/>
  <c r="R3172" i="1"/>
  <c r="Q3172" i="1"/>
  <c r="R3156" i="1"/>
  <c r="Q3156" i="1"/>
  <c r="R3140" i="1"/>
  <c r="Q3140" i="1"/>
  <c r="R3124" i="1"/>
  <c r="Q3124" i="1"/>
  <c r="R3108" i="1"/>
  <c r="Q3108" i="1"/>
  <c r="R3092" i="1"/>
  <c r="Q3092" i="1"/>
  <c r="R3076" i="1"/>
  <c r="Q3076" i="1"/>
  <c r="R3060" i="1"/>
  <c r="Q3060" i="1"/>
  <c r="R3044" i="1"/>
  <c r="Q3044" i="1"/>
  <c r="R3028" i="1"/>
  <c r="Q3028" i="1"/>
  <c r="R3013" i="1"/>
  <c r="Q3013" i="1"/>
  <c r="R2997" i="1"/>
  <c r="Q2997" i="1"/>
  <c r="R2981" i="1"/>
  <c r="Q2981" i="1"/>
  <c r="R2965" i="1"/>
  <c r="Q2965" i="1"/>
  <c r="R2949" i="1"/>
  <c r="Q2949" i="1"/>
  <c r="R2933" i="1"/>
  <c r="Q2933" i="1"/>
  <c r="R2917" i="1"/>
  <c r="Q2917" i="1"/>
  <c r="R2901" i="1"/>
  <c r="Q2901" i="1"/>
  <c r="R2885" i="1"/>
  <c r="Q2885" i="1"/>
  <c r="R2869" i="1"/>
  <c r="Q2869" i="1"/>
  <c r="R2853" i="1"/>
  <c r="Q2853" i="1"/>
  <c r="R2837" i="1"/>
  <c r="Q2837" i="1"/>
  <c r="R2821" i="1"/>
  <c r="Q2821" i="1"/>
  <c r="R2805" i="1"/>
  <c r="Q2805" i="1"/>
  <c r="R2789" i="1"/>
  <c r="Q2789" i="1"/>
  <c r="R2773" i="1"/>
  <c r="Q2773" i="1"/>
  <c r="R2757" i="1"/>
  <c r="Q2757" i="1"/>
  <c r="R2741" i="1"/>
  <c r="Q2741" i="1"/>
  <c r="R2725" i="1"/>
  <c r="Q2725" i="1"/>
  <c r="R2709" i="1"/>
  <c r="Q2709" i="1"/>
  <c r="R2693" i="1"/>
  <c r="Q2693" i="1"/>
  <c r="R2666" i="1"/>
  <c r="Q2666" i="1"/>
  <c r="R2650" i="1"/>
  <c r="Q2650" i="1"/>
  <c r="R2637" i="1"/>
  <c r="Q2637" i="1"/>
  <c r="R2618" i="1"/>
  <c r="Q2618" i="1"/>
  <c r="R2602" i="1"/>
  <c r="Q2602" i="1"/>
  <c r="R2586" i="1"/>
  <c r="Q2586" i="1"/>
  <c r="R2573" i="1"/>
  <c r="Q2573" i="1"/>
  <c r="R2557" i="1"/>
  <c r="Q2557" i="1"/>
  <c r="R2541" i="1"/>
  <c r="Q2541" i="1"/>
  <c r="R2525" i="1"/>
  <c r="Q2525" i="1"/>
  <c r="R2509" i="1"/>
  <c r="Q2509" i="1"/>
  <c r="R2495" i="1"/>
  <c r="Q2495" i="1"/>
  <c r="R2479" i="1"/>
  <c r="Q2479" i="1"/>
  <c r="R2463" i="1"/>
  <c r="Q2463" i="1"/>
  <c r="R2447" i="1"/>
  <c r="Q2447" i="1"/>
  <c r="R2438" i="1"/>
  <c r="Q2438" i="1"/>
  <c r="R2421" i="1"/>
  <c r="Q2421" i="1"/>
  <c r="R2405" i="1"/>
  <c r="Q2405" i="1"/>
  <c r="R2389" i="1"/>
  <c r="Q2389" i="1"/>
  <c r="R2368" i="1"/>
  <c r="Q2368" i="1"/>
  <c r="R2352" i="1"/>
  <c r="Q2352" i="1"/>
  <c r="R2336" i="1"/>
  <c r="Q2336" i="1"/>
  <c r="R2320" i="1"/>
  <c r="Q2320" i="1"/>
  <c r="R2304" i="1"/>
  <c r="Q2304" i="1"/>
  <c r="R2288" i="1"/>
  <c r="Q2288" i="1"/>
  <c r="R2272" i="1"/>
  <c r="Q2272" i="1"/>
  <c r="R2256" i="1"/>
  <c r="Q2256" i="1"/>
  <c r="R2240" i="1"/>
  <c r="Q2240" i="1"/>
  <c r="R2224" i="1"/>
  <c r="Q2224" i="1"/>
  <c r="R2192" i="1"/>
  <c r="Q2192" i="1"/>
  <c r="R2176" i="1"/>
  <c r="Q2176" i="1"/>
  <c r="R2160" i="1"/>
  <c r="Q2160" i="1"/>
  <c r="R2145" i="1"/>
  <c r="Q2145" i="1"/>
  <c r="R2129" i="1"/>
  <c r="Q2129" i="1"/>
  <c r="R2113" i="1"/>
  <c r="Q2113" i="1"/>
  <c r="R2097" i="1"/>
  <c r="Q2097" i="1"/>
  <c r="R2079" i="1"/>
  <c r="Q2079" i="1"/>
  <c r="R2063" i="1"/>
  <c r="Q2063" i="1"/>
  <c r="R2047" i="1"/>
  <c r="Q2047" i="1"/>
  <c r="R2041" i="1"/>
  <c r="Q2041" i="1"/>
  <c r="R2025" i="1"/>
  <c r="Q2025" i="1"/>
  <c r="R2009" i="1"/>
  <c r="Q2009" i="1"/>
  <c r="R1993" i="1"/>
  <c r="Q1993" i="1"/>
  <c r="R1977" i="1"/>
  <c r="Q1977" i="1"/>
  <c r="R1961" i="1"/>
  <c r="Q1961" i="1"/>
  <c r="R1945" i="1"/>
  <c r="Q1945" i="1"/>
  <c r="R1929" i="1"/>
  <c r="Q1929" i="1"/>
  <c r="R1913" i="1"/>
  <c r="Q1913" i="1"/>
  <c r="R1897" i="1"/>
  <c r="Q1897" i="1"/>
  <c r="R1881" i="1"/>
  <c r="Q1881" i="1"/>
  <c r="R1865" i="1"/>
  <c r="Q1865" i="1"/>
  <c r="R1849" i="1"/>
  <c r="Q1849" i="1"/>
  <c r="R1833" i="1"/>
  <c r="Q1833" i="1"/>
  <c r="R1817" i="1"/>
  <c r="Q1817" i="1"/>
  <c r="R1801" i="1"/>
  <c r="Q1801" i="1"/>
  <c r="R1785" i="1"/>
  <c r="Q1785" i="1"/>
  <c r="R1769" i="1"/>
  <c r="Q1769" i="1"/>
  <c r="R1753" i="1"/>
  <c r="Q1753" i="1"/>
  <c r="R1737" i="1"/>
  <c r="Q1737" i="1"/>
  <c r="R1722" i="1"/>
  <c r="Q1722" i="1"/>
  <c r="R1706" i="1"/>
  <c r="Q1706" i="1"/>
  <c r="R1690" i="1"/>
  <c r="Q1690" i="1"/>
  <c r="R1670" i="1"/>
  <c r="Q1670" i="1"/>
  <c r="R1654" i="1"/>
  <c r="Q1654" i="1"/>
  <c r="R1611" i="1"/>
  <c r="Q1611" i="1"/>
  <c r="R1595" i="1"/>
  <c r="Q1595" i="1"/>
  <c r="R1579" i="1"/>
  <c r="Q1579" i="1"/>
  <c r="R1548" i="1"/>
  <c r="Q1548" i="1"/>
  <c r="R1532" i="1"/>
  <c r="Q1532" i="1"/>
  <c r="R1516" i="1"/>
  <c r="Q1516" i="1"/>
  <c r="R1500" i="1"/>
  <c r="Q1500" i="1"/>
  <c r="R1485" i="1"/>
  <c r="Q1485" i="1"/>
  <c r="R1469" i="1"/>
  <c r="Q1469" i="1"/>
  <c r="R1453" i="1"/>
  <c r="Q1453" i="1"/>
  <c r="R1438" i="1"/>
  <c r="Q1438" i="1"/>
  <c r="R1422" i="1"/>
  <c r="Q1422" i="1"/>
  <c r="R1414" i="1"/>
  <c r="Q1414" i="1"/>
  <c r="Q3580" i="1"/>
  <c r="Q3335" i="1"/>
  <c r="Q3020" i="1"/>
  <c r="R3665" i="1"/>
  <c r="Q3665" i="1"/>
  <c r="R3657" i="1"/>
  <c r="Q3657" i="1"/>
  <c r="R3641" i="1"/>
  <c r="Q3641" i="1"/>
  <c r="R3618" i="1"/>
  <c r="Q3618" i="1"/>
  <c r="R3602" i="1"/>
  <c r="Q3602" i="1"/>
  <c r="R3582" i="1"/>
  <c r="Q3582" i="1"/>
  <c r="R3566" i="1"/>
  <c r="Q3566" i="1"/>
  <c r="R3550" i="1"/>
  <c r="Q3550" i="1"/>
  <c r="R3534" i="1"/>
  <c r="Q3534" i="1"/>
  <c r="R3518" i="1"/>
  <c r="Q3518" i="1"/>
  <c r="R3502" i="1"/>
  <c r="Q3502" i="1"/>
  <c r="R3481" i="1"/>
  <c r="Q3481" i="1"/>
  <c r="R3466" i="1"/>
  <c r="Q3466" i="1"/>
  <c r="R3450" i="1"/>
  <c r="Q3450" i="1"/>
  <c r="R3418" i="1"/>
  <c r="Q3418" i="1"/>
  <c r="R3396" i="1"/>
  <c r="Q3396" i="1"/>
  <c r="R3363" i="1"/>
  <c r="Q3363" i="1"/>
  <c r="R3347" i="1"/>
  <c r="Q3347" i="1"/>
  <c r="R3318" i="1"/>
  <c r="Q3318" i="1"/>
  <c r="R3302" i="1"/>
  <c r="Q3302" i="1"/>
  <c r="R3286" i="1"/>
  <c r="Q3286" i="1"/>
  <c r="R3270" i="1"/>
  <c r="Q3270" i="1"/>
  <c r="R3254" i="1"/>
  <c r="Q3254" i="1"/>
  <c r="R3230" i="1"/>
  <c r="Q3230" i="1"/>
  <c r="R3214" i="1"/>
  <c r="Q3214" i="1"/>
  <c r="R3203" i="1"/>
  <c r="Q3203" i="1"/>
  <c r="R3187" i="1"/>
  <c r="Q3187" i="1"/>
  <c r="R3171" i="1"/>
  <c r="Q3171" i="1"/>
  <c r="R3155" i="1"/>
  <c r="Q3155" i="1"/>
  <c r="R3139" i="1"/>
  <c r="Q3139" i="1"/>
  <c r="R3123" i="1"/>
  <c r="Q3123" i="1"/>
  <c r="R3107" i="1"/>
  <c r="Q3107" i="1"/>
  <c r="R3091" i="1"/>
  <c r="Q3091" i="1"/>
  <c r="R3075" i="1"/>
  <c r="Q3075" i="1"/>
  <c r="R3059" i="1"/>
  <c r="Q3059" i="1"/>
  <c r="R3043" i="1"/>
  <c r="Q3043" i="1"/>
  <c r="R3027" i="1"/>
  <c r="Q3027" i="1"/>
  <c r="R3012" i="1"/>
  <c r="Q3012" i="1"/>
  <c r="R2996" i="1"/>
  <c r="Q2996" i="1"/>
  <c r="R2980" i="1"/>
  <c r="Q2980" i="1"/>
  <c r="R2964" i="1"/>
  <c r="Q2964" i="1"/>
  <c r="R2948" i="1"/>
  <c r="Q2948" i="1"/>
  <c r="R2932" i="1"/>
  <c r="Q2932" i="1"/>
  <c r="R2916" i="1"/>
  <c r="Q2916" i="1"/>
  <c r="R2900" i="1"/>
  <c r="Q2900" i="1"/>
  <c r="R2884" i="1"/>
  <c r="Q2884" i="1"/>
  <c r="R2868" i="1"/>
  <c r="Q2868" i="1"/>
  <c r="R2852" i="1"/>
  <c r="Q2852" i="1"/>
  <c r="R2836" i="1"/>
  <c r="Q2836" i="1"/>
  <c r="R2820" i="1"/>
  <c r="Q2820" i="1"/>
  <c r="R2804" i="1"/>
  <c r="Q2804" i="1"/>
  <c r="R2788" i="1"/>
  <c r="Q2788" i="1"/>
  <c r="R2772" i="1"/>
  <c r="Q2772" i="1"/>
  <c r="R2756" i="1"/>
  <c r="Q2756" i="1"/>
  <c r="R2740" i="1"/>
  <c r="Q2740" i="1"/>
  <c r="R2724" i="1"/>
  <c r="Q2724" i="1"/>
  <c r="R2708" i="1"/>
  <c r="Q2708" i="1"/>
  <c r="R2692" i="1"/>
  <c r="Q2692" i="1"/>
  <c r="R2678" i="1"/>
  <c r="Q2678" i="1"/>
  <c r="R2665" i="1"/>
  <c r="Q2665" i="1"/>
  <c r="R2649" i="1"/>
  <c r="Q2649" i="1"/>
  <c r="R2636" i="1"/>
  <c r="Q2636" i="1"/>
  <c r="R2617" i="1"/>
  <c r="Q2617" i="1"/>
  <c r="R2601" i="1"/>
  <c r="Q2601" i="1"/>
  <c r="R2585" i="1"/>
  <c r="Q2585" i="1"/>
  <c r="R2572" i="1"/>
  <c r="Q2572" i="1"/>
  <c r="R2556" i="1"/>
  <c r="Q2556" i="1"/>
  <c r="R2540" i="1"/>
  <c r="Q2540" i="1"/>
  <c r="R2524" i="1"/>
  <c r="Q2524" i="1"/>
  <c r="R2508" i="1"/>
  <c r="Q2508" i="1"/>
  <c r="R2494" i="1"/>
  <c r="Q2494" i="1"/>
  <c r="R2478" i="1"/>
  <c r="Q2478" i="1"/>
  <c r="R2462" i="1"/>
  <c r="Q2462" i="1"/>
  <c r="R2446" i="1"/>
  <c r="Q2446" i="1"/>
  <c r="R2437" i="1"/>
  <c r="Q2437" i="1"/>
  <c r="R2420" i="1"/>
  <c r="Q2420" i="1"/>
  <c r="R2404" i="1"/>
  <c r="Q2404" i="1"/>
  <c r="R2388" i="1"/>
  <c r="Q2388" i="1"/>
  <c r="R2367" i="1"/>
  <c r="Q2367" i="1"/>
  <c r="R2351" i="1"/>
  <c r="Q2351" i="1"/>
  <c r="R2335" i="1"/>
  <c r="Q2335" i="1"/>
  <c r="R2319" i="1"/>
  <c r="Q2319" i="1"/>
  <c r="R2303" i="1"/>
  <c r="Q2303" i="1"/>
  <c r="R2287" i="1"/>
  <c r="Q2287" i="1"/>
  <c r="R2271" i="1"/>
  <c r="Q2271" i="1"/>
  <c r="R2255" i="1"/>
  <c r="Q2255" i="1"/>
  <c r="R2239" i="1"/>
  <c r="Q2239" i="1"/>
  <c r="R2223" i="1"/>
  <c r="Q2223" i="1"/>
  <c r="R2207" i="1"/>
  <c r="Q2207" i="1"/>
  <c r="R2191" i="1"/>
  <c r="Q2191" i="1"/>
  <c r="R2175" i="1"/>
  <c r="Q2175" i="1"/>
  <c r="R2144" i="1"/>
  <c r="Q2144" i="1"/>
  <c r="R2128" i="1"/>
  <c r="Q2128" i="1"/>
  <c r="R2112" i="1"/>
  <c r="Q2112" i="1"/>
  <c r="R2096" i="1"/>
  <c r="Q2096" i="1"/>
  <c r="R2078" i="1"/>
  <c r="Q2078" i="1"/>
  <c r="R2062" i="1"/>
  <c r="Q2062" i="1"/>
  <c r="R2040" i="1"/>
  <c r="Q2040" i="1"/>
  <c r="R2024" i="1"/>
  <c r="Q2024" i="1"/>
  <c r="R2008" i="1"/>
  <c r="Q2008" i="1"/>
  <c r="R1992" i="1"/>
  <c r="Q1992" i="1"/>
  <c r="R1976" i="1"/>
  <c r="Q1976" i="1"/>
  <c r="R1960" i="1"/>
  <c r="Q1960" i="1"/>
  <c r="R1944" i="1"/>
  <c r="Q1944" i="1"/>
  <c r="R1928" i="1"/>
  <c r="Q1928" i="1"/>
  <c r="R1912" i="1"/>
  <c r="Q1912" i="1"/>
  <c r="R1896" i="1"/>
  <c r="Q1896" i="1"/>
  <c r="R1880" i="1"/>
  <c r="Q1880" i="1"/>
  <c r="R1864" i="1"/>
  <c r="Q1864" i="1"/>
  <c r="R1848" i="1"/>
  <c r="Q1848" i="1"/>
  <c r="R1832" i="1"/>
  <c r="Q1832" i="1"/>
  <c r="R1816" i="1"/>
  <c r="Q1816" i="1"/>
  <c r="R1800" i="1"/>
  <c r="Q1800" i="1"/>
  <c r="R1784" i="1"/>
  <c r="Q1784" i="1"/>
  <c r="R1768" i="1"/>
  <c r="Q1768" i="1"/>
  <c r="R1752" i="1"/>
  <c r="Q1752" i="1"/>
  <c r="R1736" i="1"/>
  <c r="Q1736" i="1"/>
  <c r="R1721" i="1"/>
  <c r="Q1721" i="1"/>
  <c r="R1705" i="1"/>
  <c r="Q1705" i="1"/>
  <c r="R1689" i="1"/>
  <c r="Q1689" i="1"/>
  <c r="R1669" i="1"/>
  <c r="Q1669" i="1"/>
  <c r="R1653" i="1"/>
  <c r="Q1653" i="1"/>
  <c r="R1632" i="1"/>
  <c r="Q1632" i="1"/>
  <c r="R1610" i="1"/>
  <c r="Q1610" i="1"/>
  <c r="R1594" i="1"/>
  <c r="Q1594" i="1"/>
  <c r="R1578" i="1"/>
  <c r="Q1578" i="1"/>
  <c r="R1563" i="1"/>
  <c r="Q1563" i="1"/>
  <c r="R1547" i="1"/>
  <c r="Q1547" i="1"/>
  <c r="R1531" i="1"/>
  <c r="Q1531" i="1"/>
  <c r="R1515" i="1"/>
  <c r="Q1515" i="1"/>
  <c r="R1499" i="1"/>
  <c r="Q1499" i="1"/>
  <c r="R1484" i="1"/>
  <c r="Q1484" i="1"/>
  <c r="R1468" i="1"/>
  <c r="Q1468" i="1"/>
  <c r="R1452" i="1"/>
  <c r="Q1452" i="1"/>
  <c r="R1437" i="1"/>
  <c r="Q1437" i="1"/>
  <c r="R1421" i="1"/>
  <c r="Q1421" i="1"/>
  <c r="Q3559" i="1"/>
  <c r="Q2958" i="1"/>
  <c r="R3362" i="1"/>
  <c r="Q3362" i="1"/>
  <c r="R3346" i="1"/>
  <c r="Q3346" i="1"/>
  <c r="R3317" i="1"/>
  <c r="Q3317" i="1"/>
  <c r="R3301" i="1"/>
  <c r="Q3301" i="1"/>
  <c r="R3285" i="1"/>
  <c r="Q3285" i="1"/>
  <c r="R3269" i="1"/>
  <c r="Q3269" i="1"/>
  <c r="R3253" i="1"/>
  <c r="Q3253" i="1"/>
  <c r="R3245" i="1"/>
  <c r="Q3245" i="1"/>
  <c r="R3229" i="1"/>
  <c r="Q3229" i="1"/>
  <c r="R3213" i="1"/>
  <c r="Q3213" i="1"/>
  <c r="R3202" i="1"/>
  <c r="Q3202" i="1"/>
  <c r="R3186" i="1"/>
  <c r="Q3186" i="1"/>
  <c r="R3170" i="1"/>
  <c r="Q3170" i="1"/>
  <c r="R3154" i="1"/>
  <c r="Q3154" i="1"/>
  <c r="R3138" i="1"/>
  <c r="Q3138" i="1"/>
  <c r="R3122" i="1"/>
  <c r="Q3122" i="1"/>
  <c r="R3106" i="1"/>
  <c r="Q3106" i="1"/>
  <c r="R3090" i="1"/>
  <c r="Q3090" i="1"/>
  <c r="R3074" i="1"/>
  <c r="Q3074" i="1"/>
  <c r="R3058" i="1"/>
  <c r="Q3058" i="1"/>
  <c r="R3042" i="1"/>
  <c r="Q3042" i="1"/>
  <c r="R3026" i="1"/>
  <c r="Q3026" i="1"/>
  <c r="R3011" i="1"/>
  <c r="Q3011" i="1"/>
  <c r="R2995" i="1"/>
  <c r="Q2995" i="1"/>
  <c r="R2979" i="1"/>
  <c r="Q2979" i="1"/>
  <c r="R2963" i="1"/>
  <c r="Q2963" i="1"/>
  <c r="R2947" i="1"/>
  <c r="Q2947" i="1"/>
  <c r="R2931" i="1"/>
  <c r="Q2931" i="1"/>
  <c r="R2915" i="1"/>
  <c r="Q2915" i="1"/>
  <c r="R2899" i="1"/>
  <c r="Q2899" i="1"/>
  <c r="R2883" i="1"/>
  <c r="Q2883" i="1"/>
  <c r="R2867" i="1"/>
  <c r="Q2867" i="1"/>
  <c r="R2851" i="1"/>
  <c r="Q2851" i="1"/>
  <c r="R2835" i="1"/>
  <c r="Q2835" i="1"/>
  <c r="R2819" i="1"/>
  <c r="Q2819" i="1"/>
  <c r="R2803" i="1"/>
  <c r="Q2803" i="1"/>
  <c r="R2787" i="1"/>
  <c r="Q2787" i="1"/>
  <c r="R2771" i="1"/>
  <c r="Q2771" i="1"/>
  <c r="R2755" i="1"/>
  <c r="Q2755" i="1"/>
  <c r="R2739" i="1"/>
  <c r="Q2739" i="1"/>
  <c r="R2723" i="1"/>
  <c r="Q2723" i="1"/>
  <c r="R2707" i="1"/>
  <c r="Q2707" i="1"/>
  <c r="R2691" i="1"/>
  <c r="Q2691" i="1"/>
  <c r="R2677" i="1"/>
  <c r="Q2677" i="1"/>
  <c r="R2664" i="1"/>
  <c r="Q2664" i="1"/>
  <c r="R2648" i="1"/>
  <c r="Q2648" i="1"/>
  <c r="R2635" i="1"/>
  <c r="Q2635" i="1"/>
  <c r="R2616" i="1"/>
  <c r="Q2616" i="1"/>
  <c r="R2600" i="1"/>
  <c r="Q2600" i="1"/>
  <c r="R2584" i="1"/>
  <c r="Q2584" i="1"/>
  <c r="R2571" i="1"/>
  <c r="Q2571" i="1"/>
  <c r="R2555" i="1"/>
  <c r="Q2555" i="1"/>
  <c r="R2539" i="1"/>
  <c r="Q2539" i="1"/>
  <c r="R2523" i="1"/>
  <c r="Q2523" i="1"/>
  <c r="R2507" i="1"/>
  <c r="Q2507" i="1"/>
  <c r="R2493" i="1"/>
  <c r="Q2493" i="1"/>
  <c r="R2477" i="1"/>
  <c r="Q2477" i="1"/>
  <c r="R2461" i="1"/>
  <c r="Q2461" i="1"/>
  <c r="R2445" i="1"/>
  <c r="Q2445" i="1"/>
  <c r="R2436" i="1"/>
  <c r="Q2436" i="1"/>
  <c r="R2419" i="1"/>
  <c r="Q2419" i="1"/>
  <c r="R2403" i="1"/>
  <c r="Q2403" i="1"/>
  <c r="R2387" i="1"/>
  <c r="Q2387" i="1"/>
  <c r="R2366" i="1"/>
  <c r="Q2366" i="1"/>
  <c r="R2350" i="1"/>
  <c r="Q2350" i="1"/>
  <c r="R2334" i="1"/>
  <c r="Q2334" i="1"/>
  <c r="R2318" i="1"/>
  <c r="Q2318" i="1"/>
  <c r="R2302" i="1"/>
  <c r="Q2302" i="1"/>
  <c r="R2286" i="1"/>
  <c r="Q2286" i="1"/>
  <c r="R2270" i="1"/>
  <c r="Q2270" i="1"/>
  <c r="R2254" i="1"/>
  <c r="Q2254" i="1"/>
  <c r="R2238" i="1"/>
  <c r="Q2238" i="1"/>
  <c r="R2222" i="1"/>
  <c r="Q2222" i="1"/>
  <c r="R2206" i="1"/>
  <c r="Q2206" i="1"/>
  <c r="R2190" i="1"/>
  <c r="Q2190" i="1"/>
  <c r="R2174" i="1"/>
  <c r="Q2174" i="1"/>
  <c r="R2159" i="1"/>
  <c r="Q2159" i="1"/>
  <c r="R2143" i="1"/>
  <c r="Q2143" i="1"/>
  <c r="R2127" i="1"/>
  <c r="Q2127" i="1"/>
  <c r="R2111" i="1"/>
  <c r="Q2111" i="1"/>
  <c r="R2095" i="1"/>
  <c r="Q2095" i="1"/>
  <c r="R2093" i="1"/>
  <c r="Q2093" i="1"/>
  <c r="R2077" i="1"/>
  <c r="Q2077" i="1"/>
  <c r="R2061" i="1"/>
  <c r="Q2061" i="1"/>
  <c r="R2039" i="1"/>
  <c r="Q2039" i="1"/>
  <c r="R2023" i="1"/>
  <c r="Q2023" i="1"/>
  <c r="R2007" i="1"/>
  <c r="Q2007" i="1"/>
  <c r="R1991" i="1"/>
  <c r="Q1991" i="1"/>
  <c r="R1975" i="1"/>
  <c r="Q1975" i="1"/>
  <c r="R1959" i="1"/>
  <c r="Q1959" i="1"/>
  <c r="R1943" i="1"/>
  <c r="Q1943" i="1"/>
  <c r="R1927" i="1"/>
  <c r="Q1927" i="1"/>
  <c r="R1911" i="1"/>
  <c r="Q1911" i="1"/>
  <c r="R1895" i="1"/>
  <c r="Q1895" i="1"/>
  <c r="R1879" i="1"/>
  <c r="Q1879" i="1"/>
  <c r="R1863" i="1"/>
  <c r="Q1863" i="1"/>
  <c r="R1847" i="1"/>
  <c r="Q1847" i="1"/>
  <c r="R1831" i="1"/>
  <c r="Q1831" i="1"/>
  <c r="R1815" i="1"/>
  <c r="Q1815" i="1"/>
  <c r="R1799" i="1"/>
  <c r="Q1799" i="1"/>
  <c r="R1783" i="1"/>
  <c r="Q1783" i="1"/>
  <c r="R1767" i="1"/>
  <c r="Q1767" i="1"/>
  <c r="R1751" i="1"/>
  <c r="Q1751" i="1"/>
  <c r="R1735" i="1"/>
  <c r="Q1735" i="1"/>
  <c r="R1720" i="1"/>
  <c r="Q1720" i="1"/>
  <c r="R1704" i="1"/>
  <c r="Q1704" i="1"/>
  <c r="R1688" i="1"/>
  <c r="Q1688" i="1"/>
  <c r="R1668" i="1"/>
  <c r="Q1668" i="1"/>
  <c r="R1652" i="1"/>
  <c r="Q1652" i="1"/>
  <c r="R1641" i="1"/>
  <c r="Q1641" i="1"/>
  <c r="R1631" i="1"/>
  <c r="Q1631" i="1"/>
  <c r="R1609" i="1"/>
  <c r="Q1609" i="1"/>
  <c r="R1593" i="1"/>
  <c r="Q1593" i="1"/>
  <c r="R1577" i="1"/>
  <c r="Q1577" i="1"/>
  <c r="R1562" i="1"/>
  <c r="Q1562" i="1"/>
  <c r="R1546" i="1"/>
  <c r="Q1546" i="1"/>
  <c r="R1530" i="1"/>
  <c r="Q1530" i="1"/>
  <c r="R1514" i="1"/>
  <c r="Q1514" i="1"/>
  <c r="R1498" i="1"/>
  <c r="Q1498" i="1"/>
  <c r="R1483" i="1"/>
  <c r="Q1483" i="1"/>
  <c r="R1467" i="1"/>
  <c r="Q1467" i="1"/>
  <c r="R1451" i="1"/>
  <c r="Q1451" i="1"/>
  <c r="R1436" i="1"/>
  <c r="Q1436" i="1"/>
  <c r="R1420" i="1"/>
  <c r="Q1420" i="1"/>
  <c r="Q2875" i="1"/>
  <c r="R3655" i="1"/>
  <c r="Q3655" i="1"/>
  <c r="R3639" i="1"/>
  <c r="Q3639" i="1"/>
  <c r="R3623" i="1"/>
  <c r="Q3623" i="1"/>
  <c r="R3616" i="1"/>
  <c r="Q3616" i="1"/>
  <c r="R3600" i="1"/>
  <c r="Q3600" i="1"/>
  <c r="R3564" i="1"/>
  <c r="Q3564" i="1"/>
  <c r="R3548" i="1"/>
  <c r="Q3548" i="1"/>
  <c r="R3532" i="1"/>
  <c r="Q3532" i="1"/>
  <c r="R3516" i="1"/>
  <c r="Q3516" i="1"/>
  <c r="R3500" i="1"/>
  <c r="Q3500" i="1"/>
  <c r="R3479" i="1"/>
  <c r="Q3479" i="1"/>
  <c r="R3464" i="1"/>
  <c r="Q3464" i="1"/>
  <c r="R3448" i="1"/>
  <c r="Q3448" i="1"/>
  <c r="R3432" i="1"/>
  <c r="Q3432" i="1"/>
  <c r="R3416" i="1"/>
  <c r="Q3416" i="1"/>
  <c r="R3394" i="1"/>
  <c r="Q3394" i="1"/>
  <c r="R3378" i="1"/>
  <c r="Q3378" i="1"/>
  <c r="R3361" i="1"/>
  <c r="Q3361" i="1"/>
  <c r="R3345" i="1"/>
  <c r="Q3345" i="1"/>
  <c r="R3316" i="1"/>
  <c r="Q3316" i="1"/>
  <c r="R3300" i="1"/>
  <c r="Q3300" i="1"/>
  <c r="R3284" i="1"/>
  <c r="Q3284" i="1"/>
  <c r="R3268" i="1"/>
  <c r="Q3268" i="1"/>
  <c r="R3252" i="1"/>
  <c r="Q3252" i="1"/>
  <c r="R3244" i="1"/>
  <c r="Q3244" i="1"/>
  <c r="R3228" i="1"/>
  <c r="Q3228" i="1"/>
  <c r="R3201" i="1"/>
  <c r="Q3201" i="1"/>
  <c r="R3185" i="1"/>
  <c r="Q3185" i="1"/>
  <c r="R3169" i="1"/>
  <c r="Q3169" i="1"/>
  <c r="R3153" i="1"/>
  <c r="Q3153" i="1"/>
  <c r="R3137" i="1"/>
  <c r="Q3137" i="1"/>
  <c r="R3121" i="1"/>
  <c r="Q3121" i="1"/>
  <c r="R3105" i="1"/>
  <c r="Q3105" i="1"/>
  <c r="R3089" i="1"/>
  <c r="Q3089" i="1"/>
  <c r="R3073" i="1"/>
  <c r="Q3073" i="1"/>
  <c r="R3057" i="1"/>
  <c r="Q3057" i="1"/>
  <c r="R3041" i="1"/>
  <c r="Q3041" i="1"/>
  <c r="R3025" i="1"/>
  <c r="Q3025" i="1"/>
  <c r="R3010" i="1"/>
  <c r="Q3010" i="1"/>
  <c r="R2994" i="1"/>
  <c r="Q2994" i="1"/>
  <c r="R2978" i="1"/>
  <c r="Q2978" i="1"/>
  <c r="R2962" i="1"/>
  <c r="Q2962" i="1"/>
  <c r="R2946" i="1"/>
  <c r="Q2946" i="1"/>
  <c r="R2930" i="1"/>
  <c r="Q2930" i="1"/>
  <c r="R2914" i="1"/>
  <c r="Q2914" i="1"/>
  <c r="R2898" i="1"/>
  <c r="Q2898" i="1"/>
  <c r="R2882" i="1"/>
  <c r="Q2882" i="1"/>
  <c r="R2866" i="1"/>
  <c r="Q2866" i="1"/>
  <c r="R2850" i="1"/>
  <c r="Q2850" i="1"/>
  <c r="R2834" i="1"/>
  <c r="Q2834" i="1"/>
  <c r="R2818" i="1"/>
  <c r="Q2818" i="1"/>
  <c r="R2802" i="1"/>
  <c r="Q2802" i="1"/>
  <c r="R2786" i="1"/>
  <c r="Q2786" i="1"/>
  <c r="R2770" i="1"/>
  <c r="Q2770" i="1"/>
  <c r="R2754" i="1"/>
  <c r="Q2754" i="1"/>
  <c r="R2738" i="1"/>
  <c r="Q2738" i="1"/>
  <c r="R2722" i="1"/>
  <c r="Q2722" i="1"/>
  <c r="R2706" i="1"/>
  <c r="Q2706" i="1"/>
  <c r="R2690" i="1"/>
  <c r="Q2690" i="1"/>
  <c r="R2676" i="1"/>
  <c r="Q2676" i="1"/>
  <c r="R2663" i="1"/>
  <c r="Q2663" i="1"/>
  <c r="R2647" i="1"/>
  <c r="Q2647" i="1"/>
  <c r="R2634" i="1"/>
  <c r="Q2634" i="1"/>
  <c r="R2615" i="1"/>
  <c r="Q2615" i="1"/>
  <c r="R2599" i="1"/>
  <c r="Q2599" i="1"/>
  <c r="R2570" i="1"/>
  <c r="Q2570" i="1"/>
  <c r="R2554" i="1"/>
  <c r="Q2554" i="1"/>
  <c r="R2538" i="1"/>
  <c r="Q2538" i="1"/>
  <c r="R2522" i="1"/>
  <c r="Q2522" i="1"/>
  <c r="R2492" i="1"/>
  <c r="Q2492" i="1"/>
  <c r="R2460" i="1"/>
  <c r="Q2460" i="1"/>
  <c r="R2418" i="1"/>
  <c r="Q2418" i="1"/>
  <c r="R2386" i="1"/>
  <c r="Q2386" i="1"/>
  <c r="R2365" i="1"/>
  <c r="Q2365" i="1"/>
  <c r="R2349" i="1"/>
  <c r="Q2349" i="1"/>
  <c r="R2333" i="1"/>
  <c r="Q2333" i="1"/>
  <c r="R2317" i="1"/>
  <c r="Q2317" i="1"/>
  <c r="R2301" i="1"/>
  <c r="Q2301" i="1"/>
  <c r="R2285" i="1"/>
  <c r="Q2285" i="1"/>
  <c r="R2269" i="1"/>
  <c r="Q2269" i="1"/>
  <c r="R2253" i="1"/>
  <c r="Q2253" i="1"/>
  <c r="R2237" i="1"/>
  <c r="Q2237" i="1"/>
  <c r="R2221" i="1"/>
  <c r="Q2221" i="1"/>
  <c r="R2205" i="1"/>
  <c r="Q2205" i="1"/>
  <c r="R2189" i="1"/>
  <c r="Q2189" i="1"/>
  <c r="R2173" i="1"/>
  <c r="Q2173" i="1"/>
  <c r="R2158" i="1"/>
  <c r="Q2158" i="1"/>
  <c r="R2142" i="1"/>
  <c r="Q2142" i="1"/>
  <c r="R2126" i="1"/>
  <c r="Q2126" i="1"/>
  <c r="R2110" i="1"/>
  <c r="Q2110" i="1"/>
  <c r="R2094" i="1"/>
  <c r="Q2094" i="1"/>
  <c r="R2092" i="1"/>
  <c r="Q2092" i="1"/>
  <c r="R2076" i="1"/>
  <c r="Q2076" i="1"/>
  <c r="R2060" i="1"/>
  <c r="Q2060" i="1"/>
  <c r="R2038" i="1"/>
  <c r="Q2038" i="1"/>
  <c r="R2022" i="1"/>
  <c r="Q2022" i="1"/>
  <c r="R2006" i="1"/>
  <c r="Q2006" i="1"/>
  <c r="R1990" i="1"/>
  <c r="Q1990" i="1"/>
  <c r="R1974" i="1"/>
  <c r="Q1974" i="1"/>
  <c r="R1958" i="1"/>
  <c r="Q1958" i="1"/>
  <c r="R1942" i="1"/>
  <c r="Q1942" i="1"/>
  <c r="R1926" i="1"/>
  <c r="Q1926" i="1"/>
  <c r="R1910" i="1"/>
  <c r="Q1910" i="1"/>
  <c r="R1894" i="1"/>
  <c r="Q1894" i="1"/>
  <c r="R1878" i="1"/>
  <c r="Q1878" i="1"/>
  <c r="R1862" i="1"/>
  <c r="Q1862" i="1"/>
  <c r="R1846" i="1"/>
  <c r="Q1846" i="1"/>
  <c r="R1830" i="1"/>
  <c r="Q1830" i="1"/>
  <c r="R1814" i="1"/>
  <c r="Q1814" i="1"/>
  <c r="R1798" i="1"/>
  <c r="Q1798" i="1"/>
  <c r="R1782" i="1"/>
  <c r="Q1782" i="1"/>
  <c r="R1766" i="1"/>
  <c r="Q1766" i="1"/>
  <c r="R1750" i="1"/>
  <c r="Q1750" i="1"/>
  <c r="R1734" i="1"/>
  <c r="Q1734" i="1"/>
  <c r="R1719" i="1"/>
  <c r="Q1719" i="1"/>
  <c r="R1703" i="1"/>
  <c r="Q1703" i="1"/>
  <c r="R1687" i="1"/>
  <c r="Q1687" i="1"/>
  <c r="R1667" i="1"/>
  <c r="Q1667" i="1"/>
  <c r="R1651" i="1"/>
  <c r="Q1651" i="1"/>
  <c r="R1640" i="1"/>
  <c r="Q1640" i="1"/>
  <c r="R1630" i="1"/>
  <c r="Q1630" i="1"/>
  <c r="R1608" i="1"/>
  <c r="Q1608" i="1"/>
  <c r="R1592" i="1"/>
  <c r="Q1592" i="1"/>
  <c r="R1576" i="1"/>
  <c r="Q1576" i="1"/>
  <c r="R1561" i="1"/>
  <c r="Q1561" i="1"/>
  <c r="R1545" i="1"/>
  <c r="Q1545" i="1"/>
  <c r="R1529" i="1"/>
  <c r="Q1529" i="1"/>
  <c r="R1513" i="1"/>
  <c r="Q1513" i="1"/>
  <c r="R1497" i="1"/>
  <c r="Q1497" i="1"/>
  <c r="R1482" i="1"/>
  <c r="Q1482" i="1"/>
  <c r="R1466" i="1"/>
  <c r="Q1466" i="1"/>
  <c r="R1450" i="1"/>
  <c r="Q1450" i="1"/>
  <c r="Q3521" i="1"/>
  <c r="Q2781" i="1"/>
  <c r="R3654" i="1"/>
  <c r="Q3654" i="1"/>
  <c r="R3638" i="1"/>
  <c r="Q3638" i="1"/>
  <c r="R3622" i="1"/>
  <c r="Q3622" i="1"/>
  <c r="R3615" i="1"/>
  <c r="Q3615" i="1"/>
  <c r="R3599" i="1"/>
  <c r="Q3599" i="1"/>
  <c r="R3579" i="1"/>
  <c r="Q3579" i="1"/>
  <c r="R3563" i="1"/>
  <c r="Q3563" i="1"/>
  <c r="R3547" i="1"/>
  <c r="Q3547" i="1"/>
  <c r="R3531" i="1"/>
  <c r="Q3531" i="1"/>
  <c r="R3515" i="1"/>
  <c r="Q3515" i="1"/>
  <c r="R3499" i="1"/>
  <c r="Q3499" i="1"/>
  <c r="R3478" i="1"/>
  <c r="Q3478" i="1"/>
  <c r="R3463" i="1"/>
  <c r="Q3463" i="1"/>
  <c r="R3447" i="1"/>
  <c r="Q3447" i="1"/>
  <c r="R3431" i="1"/>
  <c r="Q3431" i="1"/>
  <c r="R3415" i="1"/>
  <c r="Q3415" i="1"/>
  <c r="R3393" i="1"/>
  <c r="Q3393" i="1"/>
  <c r="R3377" i="1"/>
  <c r="Q3377" i="1"/>
  <c r="R3360" i="1"/>
  <c r="Q3360" i="1"/>
  <c r="R3344" i="1"/>
  <c r="Q3344" i="1"/>
  <c r="R3315" i="1"/>
  <c r="Q3315" i="1"/>
  <c r="R3299" i="1"/>
  <c r="Q3299" i="1"/>
  <c r="R3283" i="1"/>
  <c r="Q3283" i="1"/>
  <c r="R3267" i="1"/>
  <c r="Q3267" i="1"/>
  <c r="R3251" i="1"/>
  <c r="Q3251" i="1"/>
  <c r="R3243" i="1"/>
  <c r="Q3243" i="1"/>
  <c r="R3227" i="1"/>
  <c r="Q3227" i="1"/>
  <c r="R3200" i="1"/>
  <c r="Q3200" i="1"/>
  <c r="R3184" i="1"/>
  <c r="Q3184" i="1"/>
  <c r="R3168" i="1"/>
  <c r="Q3168" i="1"/>
  <c r="R3152" i="1"/>
  <c r="Q3152" i="1"/>
  <c r="R3136" i="1"/>
  <c r="Q3136" i="1"/>
  <c r="R3120" i="1"/>
  <c r="Q3120" i="1"/>
  <c r="R3104" i="1"/>
  <c r="Q3104" i="1"/>
  <c r="R3088" i="1"/>
  <c r="Q3088" i="1"/>
  <c r="R3072" i="1"/>
  <c r="Q3072" i="1"/>
  <c r="R3056" i="1"/>
  <c r="Q3056" i="1"/>
  <c r="R3040" i="1"/>
  <c r="Q3040" i="1"/>
  <c r="R3024" i="1"/>
  <c r="Q3024" i="1"/>
  <c r="R3009" i="1"/>
  <c r="Q3009" i="1"/>
  <c r="R2993" i="1"/>
  <c r="Q2993" i="1"/>
  <c r="R2977" i="1"/>
  <c r="Q2977" i="1"/>
  <c r="R2961" i="1"/>
  <c r="Q2961" i="1"/>
  <c r="R2945" i="1"/>
  <c r="Q2945" i="1"/>
  <c r="R2929" i="1"/>
  <c r="Q2929" i="1"/>
  <c r="R2913" i="1"/>
  <c r="Q2913" i="1"/>
  <c r="R2897" i="1"/>
  <c r="Q2897" i="1"/>
  <c r="R2881" i="1"/>
  <c r="Q2881" i="1"/>
  <c r="R2865" i="1"/>
  <c r="Q2865" i="1"/>
  <c r="R2849" i="1"/>
  <c r="Q2849" i="1"/>
  <c r="R2833" i="1"/>
  <c r="Q2833" i="1"/>
  <c r="R2817" i="1"/>
  <c r="Q2817" i="1"/>
  <c r="R2801" i="1"/>
  <c r="Q2801" i="1"/>
  <c r="R2785" i="1"/>
  <c r="Q2785" i="1"/>
  <c r="R2769" i="1"/>
  <c r="Q2769" i="1"/>
  <c r="R2753" i="1"/>
  <c r="Q2753" i="1"/>
  <c r="R2737" i="1"/>
  <c r="Q2737" i="1"/>
  <c r="R2721" i="1"/>
  <c r="Q2721" i="1"/>
  <c r="R2705" i="1"/>
  <c r="Q2705" i="1"/>
  <c r="R2689" i="1"/>
  <c r="Q2689" i="1"/>
  <c r="R2675" i="1"/>
  <c r="Q2675" i="1"/>
  <c r="R2662" i="1"/>
  <c r="Q2662" i="1"/>
  <c r="R2633" i="1"/>
  <c r="Q2633" i="1"/>
  <c r="R2614" i="1"/>
  <c r="Q2614" i="1"/>
  <c r="R2598" i="1"/>
  <c r="Q2598" i="1"/>
  <c r="R2569" i="1"/>
  <c r="Q2569" i="1"/>
  <c r="R2553" i="1"/>
  <c r="Q2553" i="1"/>
  <c r="R2537" i="1"/>
  <c r="Q2537" i="1"/>
  <c r="R2521" i="1"/>
  <c r="Q2521" i="1"/>
  <c r="R2491" i="1"/>
  <c r="Q2491" i="1"/>
  <c r="R2475" i="1"/>
  <c r="Q2475" i="1"/>
  <c r="R2459" i="1"/>
  <c r="Q2459" i="1"/>
  <c r="R2417" i="1"/>
  <c r="Q2417" i="1"/>
  <c r="R2401" i="1"/>
  <c r="Q2401" i="1"/>
  <c r="R2385" i="1"/>
  <c r="Q2385" i="1"/>
  <c r="R2364" i="1"/>
  <c r="Q2364" i="1"/>
  <c r="R2348" i="1"/>
  <c r="Q2348" i="1"/>
  <c r="R2332" i="1"/>
  <c r="Q2332" i="1"/>
  <c r="R2316" i="1"/>
  <c r="Q2316" i="1"/>
  <c r="R2300" i="1"/>
  <c r="Q2300" i="1"/>
  <c r="R2284" i="1"/>
  <c r="Q2284" i="1"/>
  <c r="R2268" i="1"/>
  <c r="Q2268" i="1"/>
  <c r="R2252" i="1"/>
  <c r="Q2252" i="1"/>
  <c r="R2236" i="1"/>
  <c r="Q2236" i="1"/>
  <c r="R2220" i="1"/>
  <c r="Q2220" i="1"/>
  <c r="R2204" i="1"/>
  <c r="Q2204" i="1"/>
  <c r="R2188" i="1"/>
  <c r="Q2188" i="1"/>
  <c r="R2172" i="1"/>
  <c r="Q2172" i="1"/>
  <c r="R2157" i="1"/>
  <c r="Q2157" i="1"/>
  <c r="R2141" i="1"/>
  <c r="Q2141" i="1"/>
  <c r="R2125" i="1"/>
  <c r="Q2125" i="1"/>
  <c r="R2109" i="1"/>
  <c r="Q2109" i="1"/>
  <c r="R2091" i="1"/>
  <c r="Q2091" i="1"/>
  <c r="R2075" i="1"/>
  <c r="Q2075" i="1"/>
  <c r="R2059" i="1"/>
  <c r="Q2059" i="1"/>
  <c r="R2037" i="1"/>
  <c r="Q2037" i="1"/>
  <c r="R2021" i="1"/>
  <c r="Q2021" i="1"/>
  <c r="R2005" i="1"/>
  <c r="Q2005" i="1"/>
  <c r="R1989" i="1"/>
  <c r="Q1989" i="1"/>
  <c r="R1973" i="1"/>
  <c r="Q1973" i="1"/>
  <c r="R1957" i="1"/>
  <c r="Q1957" i="1"/>
  <c r="R1941" i="1"/>
  <c r="Q1941" i="1"/>
  <c r="R1925" i="1"/>
  <c r="Q1925" i="1"/>
  <c r="R1909" i="1"/>
  <c r="Q1909" i="1"/>
  <c r="R1893" i="1"/>
  <c r="Q1893" i="1"/>
  <c r="R1877" i="1"/>
  <c r="Q1877" i="1"/>
  <c r="R1861" i="1"/>
  <c r="Q1861" i="1"/>
  <c r="R1845" i="1"/>
  <c r="Q1845" i="1"/>
  <c r="R1829" i="1"/>
  <c r="Q1829" i="1"/>
  <c r="R1813" i="1"/>
  <c r="Q1813" i="1"/>
  <c r="R1797" i="1"/>
  <c r="Q1797" i="1"/>
  <c r="R1781" i="1"/>
  <c r="Q1781" i="1"/>
  <c r="R1765" i="1"/>
  <c r="Q1765" i="1"/>
  <c r="R1749" i="1"/>
  <c r="Q1749" i="1"/>
  <c r="R1733" i="1"/>
  <c r="Q1733" i="1"/>
  <c r="R1718" i="1"/>
  <c r="Q1718" i="1"/>
  <c r="R1702" i="1"/>
  <c r="Q1702" i="1"/>
  <c r="R1686" i="1"/>
  <c r="Q1686" i="1"/>
  <c r="R1666" i="1"/>
  <c r="Q1666" i="1"/>
  <c r="R1639" i="1"/>
  <c r="Q1639" i="1"/>
  <c r="R1629" i="1"/>
  <c r="Q1629" i="1"/>
  <c r="R1607" i="1"/>
  <c r="Q1607" i="1"/>
  <c r="R1591" i="1"/>
  <c r="Q1591" i="1"/>
  <c r="R1575" i="1"/>
  <c r="Q1575" i="1"/>
  <c r="R1560" i="1"/>
  <c r="Q1560" i="1"/>
  <c r="R1544" i="1"/>
  <c r="Q1544" i="1"/>
  <c r="R1528" i="1"/>
  <c r="Q1528" i="1"/>
  <c r="R1512" i="1"/>
  <c r="Q1512" i="1"/>
  <c r="Q3328" i="1"/>
  <c r="Q2694" i="1"/>
  <c r="R3653" i="1"/>
  <c r="Q3653" i="1"/>
  <c r="R3637" i="1"/>
  <c r="Q3637" i="1"/>
  <c r="R3614" i="1"/>
  <c r="Q3614" i="1"/>
  <c r="R3598" i="1"/>
  <c r="Q3598" i="1"/>
  <c r="R3578" i="1"/>
  <c r="Q3578" i="1"/>
  <c r="R3562" i="1"/>
  <c r="Q3562" i="1"/>
  <c r="R3546" i="1"/>
  <c r="Q3546" i="1"/>
  <c r="R3530" i="1"/>
  <c r="Q3530" i="1"/>
  <c r="R3514" i="1"/>
  <c r="Q3514" i="1"/>
  <c r="R3498" i="1"/>
  <c r="Q3498" i="1"/>
  <c r="R3493" i="1"/>
  <c r="Q3493" i="1"/>
  <c r="R3477" i="1"/>
  <c r="Q3477" i="1"/>
  <c r="R3462" i="1"/>
  <c r="Q3462" i="1"/>
  <c r="R3446" i="1"/>
  <c r="Q3446" i="1"/>
  <c r="R3430" i="1"/>
  <c r="Q3430" i="1"/>
  <c r="R3414" i="1"/>
  <c r="Q3414" i="1"/>
  <c r="R3392" i="1"/>
  <c r="Q3392" i="1"/>
  <c r="R3376" i="1"/>
  <c r="Q3376" i="1"/>
  <c r="R3359" i="1"/>
  <c r="Q3359" i="1"/>
  <c r="R3343" i="1"/>
  <c r="Q3343" i="1"/>
  <c r="R3332" i="1"/>
  <c r="Q3332" i="1"/>
  <c r="R3330" i="1"/>
  <c r="Q3330" i="1"/>
  <c r="R3314" i="1"/>
  <c r="Q3314" i="1"/>
  <c r="R3298" i="1"/>
  <c r="Q3298" i="1"/>
  <c r="R3282" i="1"/>
  <c r="Q3282" i="1"/>
  <c r="R3266" i="1"/>
  <c r="Q3266" i="1"/>
  <c r="R3250" i="1"/>
  <c r="Q3250" i="1"/>
  <c r="R3242" i="1"/>
  <c r="Q3242" i="1"/>
  <c r="R3226" i="1"/>
  <c r="Q3226" i="1"/>
  <c r="R3199" i="1"/>
  <c r="Q3199" i="1"/>
  <c r="R3183" i="1"/>
  <c r="Q3183" i="1"/>
  <c r="R3167" i="1"/>
  <c r="Q3167" i="1"/>
  <c r="R3151" i="1"/>
  <c r="Q3151" i="1"/>
  <c r="R3135" i="1"/>
  <c r="Q3135" i="1"/>
  <c r="R3119" i="1"/>
  <c r="Q3119" i="1"/>
  <c r="R3103" i="1"/>
  <c r="Q3103" i="1"/>
  <c r="R3087" i="1"/>
  <c r="Q3087" i="1"/>
  <c r="R3071" i="1"/>
  <c r="Q3071" i="1"/>
  <c r="R3055" i="1"/>
  <c r="Q3055" i="1"/>
  <c r="R3039" i="1"/>
  <c r="Q3039" i="1"/>
  <c r="R3023" i="1"/>
  <c r="Q3023" i="1"/>
  <c r="R3008" i="1"/>
  <c r="Q3008" i="1"/>
  <c r="R2992" i="1"/>
  <c r="Q2992" i="1"/>
  <c r="R2976" i="1"/>
  <c r="Q2976" i="1"/>
  <c r="R2960" i="1"/>
  <c r="Q2960" i="1"/>
  <c r="R2944" i="1"/>
  <c r="Q2944" i="1"/>
  <c r="R2928" i="1"/>
  <c r="Q2928" i="1"/>
  <c r="R2912" i="1"/>
  <c r="Q2912" i="1"/>
  <c r="R2896" i="1"/>
  <c r="Q2896" i="1"/>
  <c r="R2880" i="1"/>
  <c r="Q2880" i="1"/>
  <c r="R2864" i="1"/>
  <c r="Q2864" i="1"/>
  <c r="R2848" i="1"/>
  <c r="Q2848" i="1"/>
  <c r="R2832" i="1"/>
  <c r="Q2832" i="1"/>
  <c r="R2816" i="1"/>
  <c r="Q2816" i="1"/>
  <c r="R2800" i="1"/>
  <c r="Q2800" i="1"/>
  <c r="R2784" i="1"/>
  <c r="Q2784" i="1"/>
  <c r="R2768" i="1"/>
  <c r="Q2768" i="1"/>
  <c r="R2752" i="1"/>
  <c r="Q2752" i="1"/>
  <c r="R2736" i="1"/>
  <c r="Q2736" i="1"/>
  <c r="R2720" i="1"/>
  <c r="Q2720" i="1"/>
  <c r="R2704" i="1"/>
  <c r="Q2704" i="1"/>
  <c r="R2688" i="1"/>
  <c r="Q2688" i="1"/>
  <c r="R2674" i="1"/>
  <c r="Q2674" i="1"/>
  <c r="R2661" i="1"/>
  <c r="Q2661" i="1"/>
  <c r="R2629" i="1"/>
  <c r="Q2629" i="1"/>
  <c r="R2613" i="1"/>
  <c r="Q2613" i="1"/>
  <c r="R2597" i="1"/>
  <c r="Q2597" i="1"/>
  <c r="R2568" i="1"/>
  <c r="Q2568" i="1"/>
  <c r="R2552" i="1"/>
  <c r="Q2552" i="1"/>
  <c r="R2536" i="1"/>
  <c r="Q2536" i="1"/>
  <c r="R2520" i="1"/>
  <c r="Q2520" i="1"/>
  <c r="R2506" i="1"/>
  <c r="Q2506" i="1"/>
  <c r="R2490" i="1"/>
  <c r="Q2490" i="1"/>
  <c r="R2474" i="1"/>
  <c r="Q2474" i="1"/>
  <c r="R2458" i="1"/>
  <c r="Q2458" i="1"/>
  <c r="R2435" i="1"/>
  <c r="Q2435" i="1"/>
  <c r="R2416" i="1"/>
  <c r="Q2416" i="1"/>
  <c r="R2400" i="1"/>
  <c r="Q2400" i="1"/>
  <c r="R2384" i="1"/>
  <c r="Q2384" i="1"/>
  <c r="R2363" i="1"/>
  <c r="Q2363" i="1"/>
  <c r="R2347" i="1"/>
  <c r="Q2347" i="1"/>
  <c r="R2331" i="1"/>
  <c r="Q2331" i="1"/>
  <c r="R2315" i="1"/>
  <c r="Q2315" i="1"/>
  <c r="R2299" i="1"/>
  <c r="Q2299" i="1"/>
  <c r="R2283" i="1"/>
  <c r="Q2283" i="1"/>
  <c r="R2267" i="1"/>
  <c r="Q2267" i="1"/>
  <c r="R2251" i="1"/>
  <c r="Q2251" i="1"/>
  <c r="R2235" i="1"/>
  <c r="Q2235" i="1"/>
  <c r="R2219" i="1"/>
  <c r="Q2219" i="1"/>
  <c r="R2203" i="1"/>
  <c r="Q2203" i="1"/>
  <c r="R2187" i="1"/>
  <c r="Q2187" i="1"/>
  <c r="R2171" i="1"/>
  <c r="Q2171" i="1"/>
  <c r="R2156" i="1"/>
  <c r="Q2156" i="1"/>
  <c r="R2140" i="1"/>
  <c r="Q2140" i="1"/>
  <c r="R2124" i="1"/>
  <c r="Q2124" i="1"/>
  <c r="R2108" i="1"/>
  <c r="Q2108" i="1"/>
  <c r="R2090" i="1"/>
  <c r="Q2090" i="1"/>
  <c r="R2074" i="1"/>
  <c r="Q2074" i="1"/>
  <c r="R2058" i="1"/>
  <c r="Q2058" i="1"/>
  <c r="R2036" i="1"/>
  <c r="Q2036" i="1"/>
  <c r="R2020" i="1"/>
  <c r="Q2020" i="1"/>
  <c r="R2004" i="1"/>
  <c r="Q2004" i="1"/>
  <c r="R1988" i="1"/>
  <c r="Q1988" i="1"/>
  <c r="R1972" i="1"/>
  <c r="Q1972" i="1"/>
  <c r="R1956" i="1"/>
  <c r="Q1956" i="1"/>
  <c r="R1940" i="1"/>
  <c r="Q1940" i="1"/>
  <c r="R1924" i="1"/>
  <c r="Q1924" i="1"/>
  <c r="R1908" i="1"/>
  <c r="Q1908" i="1"/>
  <c r="R1892" i="1"/>
  <c r="Q1892" i="1"/>
  <c r="R1876" i="1"/>
  <c r="Q1876" i="1"/>
  <c r="R1860" i="1"/>
  <c r="Q1860" i="1"/>
  <c r="R1844" i="1"/>
  <c r="Q1844" i="1"/>
  <c r="R1828" i="1"/>
  <c r="Q1828" i="1"/>
  <c r="R1812" i="1"/>
  <c r="Q1812" i="1"/>
  <c r="R1796" i="1"/>
  <c r="Q1796" i="1"/>
  <c r="R1780" i="1"/>
  <c r="Q1780" i="1"/>
  <c r="R1764" i="1"/>
  <c r="Q1764" i="1"/>
  <c r="R1748" i="1"/>
  <c r="Q1748" i="1"/>
  <c r="R1732" i="1"/>
  <c r="Q1732" i="1"/>
  <c r="R1717" i="1"/>
  <c r="Q1717" i="1"/>
  <c r="R1701" i="1"/>
  <c r="Q1701" i="1"/>
  <c r="R1685" i="1"/>
  <c r="Q1685" i="1"/>
  <c r="R1681" i="1"/>
  <c r="Q1681" i="1"/>
  <c r="R1665" i="1"/>
  <c r="Q1665" i="1"/>
  <c r="R1638" i="1"/>
  <c r="Q1638" i="1"/>
  <c r="R1628" i="1"/>
  <c r="Q1628" i="1"/>
  <c r="R1622" i="1"/>
  <c r="Q1622" i="1"/>
  <c r="R1606" i="1"/>
  <c r="Q1606" i="1"/>
  <c r="R1590" i="1"/>
  <c r="Q1590" i="1"/>
  <c r="R1574" i="1"/>
  <c r="Q1574" i="1"/>
  <c r="R1559" i="1"/>
  <c r="Q1559" i="1"/>
  <c r="R1543" i="1"/>
  <c r="Q1543" i="1"/>
  <c r="Q3491" i="1"/>
  <c r="Q3306" i="1"/>
  <c r="R3652" i="1"/>
  <c r="Q3652" i="1"/>
  <c r="R3636" i="1"/>
  <c r="Q3636" i="1"/>
  <c r="R3613" i="1"/>
  <c r="Q3613" i="1"/>
  <c r="R3597" i="1"/>
  <c r="Q3597" i="1"/>
  <c r="R3577" i="1"/>
  <c r="Q3577" i="1"/>
  <c r="R3561" i="1"/>
  <c r="Q3561" i="1"/>
  <c r="R3545" i="1"/>
  <c r="Q3545" i="1"/>
  <c r="R3529" i="1"/>
  <c r="Q3529" i="1"/>
  <c r="R3513" i="1"/>
  <c r="Q3513" i="1"/>
  <c r="R3497" i="1"/>
  <c r="Q3497" i="1"/>
  <c r="R3492" i="1"/>
  <c r="Q3492" i="1"/>
  <c r="R3476" i="1"/>
  <c r="Q3476" i="1"/>
  <c r="R3461" i="1"/>
  <c r="Q3461" i="1"/>
  <c r="R3445" i="1"/>
  <c r="Q3445" i="1"/>
  <c r="R3429" i="1"/>
  <c r="Q3429" i="1"/>
  <c r="R3413" i="1"/>
  <c r="Q3413" i="1"/>
  <c r="R3407" i="1"/>
  <c r="Q3407" i="1"/>
  <c r="R3391" i="1"/>
  <c r="Q3391" i="1"/>
  <c r="R3375" i="1"/>
  <c r="Q3375" i="1"/>
  <c r="R3358" i="1"/>
  <c r="Q3358" i="1"/>
  <c r="R3342" i="1"/>
  <c r="Q3342" i="1"/>
  <c r="R3331" i="1"/>
  <c r="Q3331" i="1"/>
  <c r="R3329" i="1"/>
  <c r="Q3329" i="1"/>
  <c r="R3313" i="1"/>
  <c r="Q3313" i="1"/>
  <c r="R3297" i="1"/>
  <c r="Q3297" i="1"/>
  <c r="R3281" i="1"/>
  <c r="Q3281" i="1"/>
  <c r="R3265" i="1"/>
  <c r="Q3265" i="1"/>
  <c r="R3241" i="1"/>
  <c r="Q3241" i="1"/>
  <c r="R3225" i="1"/>
  <c r="Q3225" i="1"/>
  <c r="R3198" i="1"/>
  <c r="Q3198" i="1"/>
  <c r="R3182" i="1"/>
  <c r="Q3182" i="1"/>
  <c r="R3150" i="1"/>
  <c r="Q3150" i="1"/>
  <c r="R3134" i="1"/>
  <c r="Q3134" i="1"/>
  <c r="R3118" i="1"/>
  <c r="Q3118" i="1"/>
  <c r="R3102" i="1"/>
  <c r="Q3102" i="1"/>
  <c r="R3086" i="1"/>
  <c r="Q3086" i="1"/>
  <c r="R3070" i="1"/>
  <c r="Q3070" i="1"/>
  <c r="R3054" i="1"/>
  <c r="Q3054" i="1"/>
  <c r="R3038" i="1"/>
  <c r="Q3038" i="1"/>
  <c r="R3022" i="1"/>
  <c r="Q3022" i="1"/>
  <c r="R3007" i="1"/>
  <c r="Q3007" i="1"/>
  <c r="R2991" i="1"/>
  <c r="Q2991" i="1"/>
  <c r="R2975" i="1"/>
  <c r="Q2975" i="1"/>
  <c r="R2959" i="1"/>
  <c r="Q2959" i="1"/>
  <c r="R2943" i="1"/>
  <c r="Q2943" i="1"/>
  <c r="R2927" i="1"/>
  <c r="Q2927" i="1"/>
  <c r="R2911" i="1"/>
  <c r="Q2911" i="1"/>
  <c r="R2895" i="1"/>
  <c r="Q2895" i="1"/>
  <c r="R2879" i="1"/>
  <c r="Q2879" i="1"/>
  <c r="R2863" i="1"/>
  <c r="Q2863" i="1"/>
  <c r="R2847" i="1"/>
  <c r="Q2847" i="1"/>
  <c r="R2831" i="1"/>
  <c r="Q2831" i="1"/>
  <c r="R2815" i="1"/>
  <c r="Q2815" i="1"/>
  <c r="R2799" i="1"/>
  <c r="Q2799" i="1"/>
  <c r="R2783" i="1"/>
  <c r="Q2783" i="1"/>
  <c r="R2767" i="1"/>
  <c r="Q2767" i="1"/>
  <c r="R2751" i="1"/>
  <c r="Q2751" i="1"/>
  <c r="R2735" i="1"/>
  <c r="Q2735" i="1"/>
  <c r="R2719" i="1"/>
  <c r="Q2719" i="1"/>
  <c r="R2703" i="1"/>
  <c r="Q2703" i="1"/>
  <c r="R2687" i="1"/>
  <c r="Q2687" i="1"/>
  <c r="R2673" i="1"/>
  <c r="Q2673" i="1"/>
  <c r="R2660" i="1"/>
  <c r="Q2660" i="1"/>
  <c r="R2628" i="1"/>
  <c r="Q2628" i="1"/>
  <c r="R2612" i="1"/>
  <c r="Q2612" i="1"/>
  <c r="R2596" i="1"/>
  <c r="Q2596" i="1"/>
  <c r="R2583" i="1"/>
  <c r="Q2583" i="1"/>
  <c r="R2567" i="1"/>
  <c r="Q2567" i="1"/>
  <c r="R2551" i="1"/>
  <c r="Q2551" i="1"/>
  <c r="R2535" i="1"/>
  <c r="Q2535" i="1"/>
  <c r="R2519" i="1"/>
  <c r="Q2519" i="1"/>
  <c r="R2505" i="1"/>
  <c r="Q2505" i="1"/>
  <c r="R2489" i="1"/>
  <c r="Q2489" i="1"/>
  <c r="R2473" i="1"/>
  <c r="Q2473" i="1"/>
  <c r="R2457" i="1"/>
  <c r="Q2457" i="1"/>
  <c r="R2434" i="1"/>
  <c r="Q2434" i="1"/>
  <c r="R2415" i="1"/>
  <c r="Q2415" i="1"/>
  <c r="R2399" i="1"/>
  <c r="Q2399" i="1"/>
  <c r="R2383" i="1"/>
  <c r="Q2383" i="1"/>
  <c r="R2362" i="1"/>
  <c r="Q2362" i="1"/>
  <c r="R2346" i="1"/>
  <c r="Q2346" i="1"/>
  <c r="R2330" i="1"/>
  <c r="Q2330" i="1"/>
  <c r="R2314" i="1"/>
  <c r="Q2314" i="1"/>
  <c r="R2298" i="1"/>
  <c r="Q2298" i="1"/>
  <c r="R2282" i="1"/>
  <c r="Q2282" i="1"/>
  <c r="R2266" i="1"/>
  <c r="Q2266" i="1"/>
  <c r="R2250" i="1"/>
  <c r="Q2250" i="1"/>
  <c r="R2234" i="1"/>
  <c r="Q2234" i="1"/>
  <c r="R2218" i="1"/>
  <c r="Q2218" i="1"/>
  <c r="R2202" i="1"/>
  <c r="Q2202" i="1"/>
  <c r="R2186" i="1"/>
  <c r="Q2186" i="1"/>
  <c r="R2170" i="1"/>
  <c r="Q2170" i="1"/>
  <c r="R2155" i="1"/>
  <c r="Q2155" i="1"/>
  <c r="R2139" i="1"/>
  <c r="Q2139" i="1"/>
  <c r="R2123" i="1"/>
  <c r="Q2123" i="1"/>
  <c r="R2107" i="1"/>
  <c r="Q2107" i="1"/>
  <c r="R2089" i="1"/>
  <c r="Q2089" i="1"/>
  <c r="R2073" i="1"/>
  <c r="Q2073" i="1"/>
  <c r="R2057" i="1"/>
  <c r="Q2057" i="1"/>
  <c r="R2035" i="1"/>
  <c r="Q2035" i="1"/>
  <c r="R2019" i="1"/>
  <c r="Q2019" i="1"/>
  <c r="R2003" i="1"/>
  <c r="Q2003" i="1"/>
  <c r="R1987" i="1"/>
  <c r="Q1987" i="1"/>
  <c r="R1971" i="1"/>
  <c r="Q1971" i="1"/>
  <c r="R1955" i="1"/>
  <c r="Q1955" i="1"/>
  <c r="R1939" i="1"/>
  <c r="Q1939" i="1"/>
  <c r="R1923" i="1"/>
  <c r="Q1923" i="1"/>
  <c r="R1907" i="1"/>
  <c r="Q1907" i="1"/>
  <c r="R1891" i="1"/>
  <c r="Q1891" i="1"/>
  <c r="R1875" i="1"/>
  <c r="Q1875" i="1"/>
  <c r="R1859" i="1"/>
  <c r="Q1859" i="1"/>
  <c r="R1843" i="1"/>
  <c r="Q1843" i="1"/>
  <c r="R1827" i="1"/>
  <c r="Q1827" i="1"/>
  <c r="R1811" i="1"/>
  <c r="Q1811" i="1"/>
  <c r="R1795" i="1"/>
  <c r="Q1795" i="1"/>
  <c r="R1779" i="1"/>
  <c r="Q1779" i="1"/>
  <c r="R1763" i="1"/>
  <c r="Q1763" i="1"/>
  <c r="R1747" i="1"/>
  <c r="Q1747" i="1"/>
  <c r="R1731" i="1"/>
  <c r="Q1731" i="1"/>
  <c r="R1716" i="1"/>
  <c r="Q1716" i="1"/>
  <c r="R1700" i="1"/>
  <c r="Q1700" i="1"/>
  <c r="R1684" i="1"/>
  <c r="Q1684" i="1"/>
  <c r="R1680" i="1"/>
  <c r="Q1680" i="1"/>
  <c r="R1664" i="1"/>
  <c r="Q1664" i="1"/>
  <c r="R1650" i="1"/>
  <c r="Q1650" i="1"/>
  <c r="R1627" i="1"/>
  <c r="Q1627" i="1"/>
  <c r="R1621" i="1"/>
  <c r="Q1621" i="1"/>
  <c r="R1605" i="1"/>
  <c r="Q1605" i="1"/>
  <c r="R1589" i="1"/>
  <c r="Q1589" i="1"/>
  <c r="R1573" i="1"/>
  <c r="Q1573" i="1"/>
  <c r="R1558" i="1"/>
  <c r="Q1558" i="1"/>
  <c r="R1542" i="1"/>
  <c r="Q1542" i="1"/>
  <c r="R1526" i="1"/>
  <c r="Q1526" i="1"/>
  <c r="R1510" i="1"/>
  <c r="Q1510" i="1"/>
  <c r="Q3472" i="1"/>
  <c r="Q3278" i="1"/>
  <c r="Q2476" i="1"/>
  <c r="R3651" i="1"/>
  <c r="Q3651" i="1"/>
  <c r="R3635" i="1"/>
  <c r="Q3635" i="1"/>
  <c r="R3612" i="1"/>
  <c r="Q3612" i="1"/>
  <c r="R3596" i="1"/>
  <c r="Q3596" i="1"/>
  <c r="R3576" i="1"/>
  <c r="Q3576" i="1"/>
  <c r="R3560" i="1"/>
  <c r="Q3560" i="1"/>
  <c r="R3544" i="1"/>
  <c r="Q3544" i="1"/>
  <c r="R3528" i="1"/>
  <c r="Q3528" i="1"/>
  <c r="R3512" i="1"/>
  <c r="Q3512" i="1"/>
  <c r="R3496" i="1"/>
  <c r="Q3496" i="1"/>
  <c r="R3475" i="1"/>
  <c r="Q3475" i="1"/>
  <c r="R3460" i="1"/>
  <c r="Q3460" i="1"/>
  <c r="R3444" i="1"/>
  <c r="Q3444" i="1"/>
  <c r="R3428" i="1"/>
  <c r="Q3428" i="1"/>
  <c r="R3412" i="1"/>
  <c r="Q3412" i="1"/>
  <c r="R3406" i="1"/>
  <c r="Q3406" i="1"/>
  <c r="R3390" i="1"/>
  <c r="Q3390" i="1"/>
  <c r="R3374" i="1"/>
  <c r="Q3374" i="1"/>
  <c r="R3357" i="1"/>
  <c r="Q3357" i="1"/>
  <c r="R3341" i="1"/>
  <c r="Q3341" i="1"/>
  <c r="R3312" i="1"/>
  <c r="Q3312" i="1"/>
  <c r="R3296" i="1"/>
  <c r="Q3296" i="1"/>
  <c r="R3280" i="1"/>
  <c r="Q3280" i="1"/>
  <c r="R3264" i="1"/>
  <c r="Q3264" i="1"/>
  <c r="R3248" i="1"/>
  <c r="Q3248" i="1"/>
  <c r="R3246" i="1"/>
  <c r="Q3246" i="1"/>
  <c r="R3240" i="1"/>
  <c r="Q3240" i="1"/>
  <c r="R3224" i="1"/>
  <c r="Q3224" i="1"/>
  <c r="R3197" i="1"/>
  <c r="Q3197" i="1"/>
  <c r="R3181" i="1"/>
  <c r="Q3181" i="1"/>
  <c r="R3165" i="1"/>
  <c r="Q3165" i="1"/>
  <c r="R3149" i="1"/>
  <c r="Q3149" i="1"/>
  <c r="R3133" i="1"/>
  <c r="Q3133" i="1"/>
  <c r="R3101" i="1"/>
  <c r="Q3101" i="1"/>
  <c r="R3085" i="1"/>
  <c r="Q3085" i="1"/>
  <c r="R3069" i="1"/>
  <c r="Q3069" i="1"/>
  <c r="R3053" i="1"/>
  <c r="Q3053" i="1"/>
  <c r="R3037" i="1"/>
  <c r="Q3037" i="1"/>
  <c r="R3006" i="1"/>
  <c r="Q3006" i="1"/>
  <c r="R2990" i="1"/>
  <c r="Q2990" i="1"/>
  <c r="R2974" i="1"/>
  <c r="Q2974" i="1"/>
  <c r="R2942" i="1"/>
  <c r="Q2942" i="1"/>
  <c r="R2926" i="1"/>
  <c r="Q2926" i="1"/>
  <c r="R2910" i="1"/>
  <c r="Q2910" i="1"/>
  <c r="R2894" i="1"/>
  <c r="Q2894" i="1"/>
  <c r="R2878" i="1"/>
  <c r="Q2878" i="1"/>
  <c r="R2862" i="1"/>
  <c r="Q2862" i="1"/>
  <c r="R2846" i="1"/>
  <c r="Q2846" i="1"/>
  <c r="R2830" i="1"/>
  <c r="Q2830" i="1"/>
  <c r="R2814" i="1"/>
  <c r="Q2814" i="1"/>
  <c r="R2798" i="1"/>
  <c r="Q2798" i="1"/>
  <c r="R2782" i="1"/>
  <c r="Q2782" i="1"/>
  <c r="R2766" i="1"/>
  <c r="Q2766" i="1"/>
  <c r="R2750" i="1"/>
  <c r="Q2750" i="1"/>
  <c r="R2734" i="1"/>
  <c r="Q2734" i="1"/>
  <c r="R2718" i="1"/>
  <c r="Q2718" i="1"/>
  <c r="R2702" i="1"/>
  <c r="Q2702" i="1"/>
  <c r="R2686" i="1"/>
  <c r="Q2686" i="1"/>
  <c r="R2672" i="1"/>
  <c r="Q2672" i="1"/>
  <c r="R2659" i="1"/>
  <c r="Q2659" i="1"/>
  <c r="R2646" i="1"/>
  <c r="Q2646" i="1"/>
  <c r="R2632" i="1"/>
  <c r="Q2632" i="1"/>
  <c r="R2627" i="1"/>
  <c r="Q2627" i="1"/>
  <c r="R2611" i="1"/>
  <c r="Q2611" i="1"/>
  <c r="R2595" i="1"/>
  <c r="Q2595" i="1"/>
  <c r="R2582" i="1"/>
  <c r="Q2582" i="1"/>
  <c r="R2566" i="1"/>
  <c r="Q2566" i="1"/>
  <c r="R2550" i="1"/>
  <c r="Q2550" i="1"/>
  <c r="R2534" i="1"/>
  <c r="Q2534" i="1"/>
  <c r="R2518" i="1"/>
  <c r="Q2518" i="1"/>
  <c r="R2504" i="1"/>
  <c r="Q2504" i="1"/>
  <c r="R2488" i="1"/>
  <c r="Q2488" i="1"/>
  <c r="R2472" i="1"/>
  <c r="Q2472" i="1"/>
  <c r="R2456" i="1"/>
  <c r="Q2456" i="1"/>
  <c r="R2433" i="1"/>
  <c r="Q2433" i="1"/>
  <c r="R2414" i="1"/>
  <c r="Q2414" i="1"/>
  <c r="R2398" i="1"/>
  <c r="Q2398" i="1"/>
  <c r="R2382" i="1"/>
  <c r="Q2382" i="1"/>
  <c r="R2361" i="1"/>
  <c r="Q2361" i="1"/>
  <c r="R2345" i="1"/>
  <c r="Q2345" i="1"/>
  <c r="R2329" i="1"/>
  <c r="Q2329" i="1"/>
  <c r="R2313" i="1"/>
  <c r="Q2313" i="1"/>
  <c r="R2297" i="1"/>
  <c r="Q2297" i="1"/>
  <c r="R2281" i="1"/>
  <c r="Q2281" i="1"/>
  <c r="R2265" i="1"/>
  <c r="Q2265" i="1"/>
  <c r="R2249" i="1"/>
  <c r="Q2249" i="1"/>
  <c r="R2233" i="1"/>
  <c r="Q2233" i="1"/>
  <c r="R2217" i="1"/>
  <c r="Q2217" i="1"/>
  <c r="R2201" i="1"/>
  <c r="Q2201" i="1"/>
  <c r="R2185" i="1"/>
  <c r="Q2185" i="1"/>
  <c r="R2169" i="1"/>
  <c r="Q2169" i="1"/>
  <c r="R2154" i="1"/>
  <c r="Q2154" i="1"/>
  <c r="R2138" i="1"/>
  <c r="Q2138" i="1"/>
  <c r="R2122" i="1"/>
  <c r="Q2122" i="1"/>
  <c r="R2106" i="1"/>
  <c r="Q2106" i="1"/>
  <c r="R2088" i="1"/>
  <c r="Q2088" i="1"/>
  <c r="R2072" i="1"/>
  <c r="Q2072" i="1"/>
  <c r="R2056" i="1"/>
  <c r="Q2056" i="1"/>
  <c r="R2034" i="1"/>
  <c r="Q2034" i="1"/>
  <c r="R2018" i="1"/>
  <c r="Q2018" i="1"/>
  <c r="R2002" i="1"/>
  <c r="Q2002" i="1"/>
  <c r="R1986" i="1"/>
  <c r="Q1986" i="1"/>
  <c r="R1970" i="1"/>
  <c r="Q1970" i="1"/>
  <c r="R1954" i="1"/>
  <c r="Q1954" i="1"/>
  <c r="R1938" i="1"/>
  <c r="Q1938" i="1"/>
  <c r="R1922" i="1"/>
  <c r="Q1922" i="1"/>
  <c r="R1906" i="1"/>
  <c r="Q1906" i="1"/>
  <c r="R1890" i="1"/>
  <c r="Q1890" i="1"/>
  <c r="R1874" i="1"/>
  <c r="Q1874" i="1"/>
  <c r="R1858" i="1"/>
  <c r="Q1858" i="1"/>
  <c r="R1842" i="1"/>
  <c r="Q1842" i="1"/>
  <c r="R1826" i="1"/>
  <c r="Q1826" i="1"/>
  <c r="R1810" i="1"/>
  <c r="Q1810" i="1"/>
  <c r="R1794" i="1"/>
  <c r="Q1794" i="1"/>
  <c r="R1778" i="1"/>
  <c r="Q1778" i="1"/>
  <c r="R1762" i="1"/>
  <c r="Q1762" i="1"/>
  <c r="R1746" i="1"/>
  <c r="Q1746" i="1"/>
  <c r="R1730" i="1"/>
  <c r="Q1730" i="1"/>
  <c r="R1715" i="1"/>
  <c r="Q1715" i="1"/>
  <c r="R1699" i="1"/>
  <c r="Q1699" i="1"/>
  <c r="R1683" i="1"/>
  <c r="Q1683" i="1"/>
  <c r="R1679" i="1"/>
  <c r="Q1679" i="1"/>
  <c r="R1663" i="1"/>
  <c r="Q1663" i="1"/>
  <c r="R1649" i="1"/>
  <c r="Q1649" i="1"/>
  <c r="R1626" i="1"/>
  <c r="Q1626" i="1"/>
  <c r="R1620" i="1"/>
  <c r="Q1620" i="1"/>
  <c r="R1604" i="1"/>
  <c r="Q1604" i="1"/>
  <c r="R1588" i="1"/>
  <c r="Q1588" i="1"/>
  <c r="R1572" i="1"/>
  <c r="Q1572" i="1"/>
  <c r="R1557" i="1"/>
  <c r="Q1557" i="1"/>
  <c r="R1541" i="1"/>
  <c r="Q1541" i="1"/>
  <c r="R1525" i="1"/>
  <c r="Q1525" i="1"/>
  <c r="R1509" i="1"/>
  <c r="Q1509" i="1"/>
  <c r="R1493" i="1"/>
  <c r="Q1493" i="1"/>
  <c r="R1478" i="1"/>
  <c r="Q1478" i="1"/>
  <c r="R1462" i="1"/>
  <c r="Q1462" i="1"/>
  <c r="R1446" i="1"/>
  <c r="Q1446" i="1"/>
  <c r="R1431" i="1"/>
  <c r="Q1431" i="1"/>
  <c r="R1407" i="1"/>
  <c r="Q1407" i="1"/>
  <c r="R1396" i="1"/>
  <c r="Q1396" i="1"/>
  <c r="R1390" i="1"/>
  <c r="Q1390" i="1"/>
  <c r="R1374" i="1"/>
  <c r="Q1374" i="1"/>
  <c r="R1358" i="1"/>
  <c r="Q1358" i="1"/>
  <c r="R1342" i="1"/>
  <c r="Q1342" i="1"/>
  <c r="R1334" i="1"/>
  <c r="Q1334" i="1"/>
  <c r="R1318" i="1"/>
  <c r="Q1318" i="1"/>
  <c r="R1302" i="1"/>
  <c r="Q1302" i="1"/>
  <c r="R1286" i="1"/>
  <c r="Q1286" i="1"/>
  <c r="R1270" i="1"/>
  <c r="Q1270" i="1"/>
  <c r="R1248" i="1"/>
  <c r="Q1248" i="1"/>
  <c r="R1232" i="1"/>
  <c r="Q1232" i="1"/>
  <c r="R1216" i="1"/>
  <c r="Q1216" i="1"/>
  <c r="R1201" i="1"/>
  <c r="Q1201" i="1"/>
  <c r="R1185" i="1"/>
  <c r="Q1185" i="1"/>
  <c r="R1169" i="1"/>
  <c r="Q1169" i="1"/>
  <c r="R1153" i="1"/>
  <c r="Q1153" i="1"/>
  <c r="R1139" i="1"/>
  <c r="Q1139" i="1"/>
  <c r="R1123" i="1"/>
  <c r="Q1123" i="1"/>
  <c r="R1107" i="1"/>
  <c r="Q1107" i="1"/>
  <c r="R1091" i="1"/>
  <c r="Q1091" i="1"/>
  <c r="R1075" i="1"/>
  <c r="Q1075" i="1"/>
  <c r="R1059" i="1"/>
  <c r="Q1059" i="1"/>
  <c r="R1043" i="1"/>
  <c r="Q1043" i="1"/>
  <c r="R1037" i="1"/>
  <c r="Q1037" i="1"/>
  <c r="R1021" i="1"/>
  <c r="Q1021" i="1"/>
  <c r="R1008" i="1"/>
  <c r="Q1008" i="1"/>
  <c r="R992" i="1"/>
  <c r="Q992" i="1"/>
  <c r="R976" i="1"/>
  <c r="Q976" i="1"/>
  <c r="R948" i="1"/>
  <c r="Q948" i="1"/>
  <c r="R934" i="1"/>
  <c r="Q934" i="1"/>
  <c r="R918" i="1"/>
  <c r="Q918" i="1"/>
  <c r="R902" i="1"/>
  <c r="Q902" i="1"/>
  <c r="R886" i="1"/>
  <c r="Q886" i="1"/>
  <c r="R870" i="1"/>
  <c r="Q870" i="1"/>
  <c r="R854" i="1"/>
  <c r="Q854" i="1"/>
  <c r="R838" i="1"/>
  <c r="Q838" i="1"/>
  <c r="R824" i="1"/>
  <c r="Q824" i="1"/>
  <c r="R808" i="1"/>
  <c r="Q808" i="1"/>
  <c r="R792" i="1"/>
  <c r="Q792" i="1"/>
  <c r="R776" i="1"/>
  <c r="Q776" i="1"/>
  <c r="R760" i="1"/>
  <c r="Q760" i="1"/>
  <c r="R744" i="1"/>
  <c r="Q744" i="1"/>
  <c r="R728" i="1"/>
  <c r="Q728" i="1"/>
  <c r="R712" i="1"/>
  <c r="Q712" i="1"/>
  <c r="R696" i="1"/>
  <c r="Q696" i="1"/>
  <c r="R680" i="1"/>
  <c r="Q680" i="1"/>
  <c r="R666" i="1"/>
  <c r="Q666" i="1"/>
  <c r="R650" i="1"/>
  <c r="Q650" i="1"/>
  <c r="R634" i="1"/>
  <c r="Q634" i="1"/>
  <c r="R618" i="1"/>
  <c r="Q618" i="1"/>
  <c r="R602" i="1"/>
  <c r="Q602" i="1"/>
  <c r="R586" i="1"/>
  <c r="Q586" i="1"/>
  <c r="R570" i="1"/>
  <c r="Q570" i="1"/>
  <c r="R554" i="1"/>
  <c r="Q554" i="1"/>
  <c r="R531" i="1"/>
  <c r="Q531" i="1"/>
  <c r="R515" i="1"/>
  <c r="Q515" i="1"/>
  <c r="R499" i="1"/>
  <c r="Q499" i="1"/>
  <c r="R483" i="1"/>
  <c r="Q483" i="1"/>
  <c r="R467" i="1"/>
  <c r="Q467" i="1"/>
  <c r="R451" i="1"/>
  <c r="Q451" i="1"/>
  <c r="R435" i="1"/>
  <c r="Q435" i="1"/>
  <c r="R419" i="1"/>
  <c r="Q419" i="1"/>
  <c r="R403" i="1"/>
  <c r="Q403" i="1"/>
  <c r="R387" i="1"/>
  <c r="Q387" i="1"/>
  <c r="R371" i="1"/>
  <c r="Q371" i="1"/>
  <c r="R355" i="1"/>
  <c r="Q355" i="1"/>
  <c r="R339" i="1"/>
  <c r="Q339" i="1"/>
  <c r="R323" i="1"/>
  <c r="Q323" i="1"/>
  <c r="R307" i="1"/>
  <c r="Q307" i="1"/>
  <c r="R291" i="1"/>
  <c r="Q291" i="1"/>
  <c r="R275" i="1"/>
  <c r="Q275" i="1"/>
  <c r="R259" i="1"/>
  <c r="Q259" i="1"/>
  <c r="R243" i="1"/>
  <c r="Q243" i="1"/>
  <c r="R227" i="1"/>
  <c r="Q227" i="1"/>
  <c r="R211" i="1"/>
  <c r="Q211" i="1"/>
  <c r="R195" i="1"/>
  <c r="Q195" i="1"/>
  <c r="R179" i="1"/>
  <c r="Q179" i="1"/>
  <c r="R163" i="1"/>
  <c r="Q163" i="1"/>
  <c r="R147" i="1"/>
  <c r="Q147" i="1"/>
  <c r="R131" i="1"/>
  <c r="Q131" i="1"/>
  <c r="R115" i="1"/>
  <c r="Q115" i="1"/>
  <c r="R99" i="1"/>
  <c r="Q99" i="1"/>
  <c r="R83" i="1"/>
  <c r="Q83" i="1"/>
  <c r="R67" i="1"/>
  <c r="Q67" i="1"/>
  <c r="R51" i="1"/>
  <c r="Q51" i="1"/>
  <c r="R35" i="1"/>
  <c r="Q35" i="1"/>
  <c r="R19" i="1"/>
  <c r="Q19" i="1"/>
  <c r="R3" i="1"/>
  <c r="Q3" i="1"/>
  <c r="Q3454" i="1"/>
  <c r="Q3249" i="1"/>
  <c r="Q2402" i="1"/>
  <c r="R3650" i="1"/>
  <c r="Q3650" i="1"/>
  <c r="R3634" i="1"/>
  <c r="Q3634" i="1"/>
  <c r="R3611" i="1"/>
  <c r="Q3611" i="1"/>
  <c r="R3595" i="1"/>
  <c r="Q3595" i="1"/>
  <c r="R3575" i="1"/>
  <c r="Q3575" i="1"/>
  <c r="R3543" i="1"/>
  <c r="Q3543" i="1"/>
  <c r="R3527" i="1"/>
  <c r="Q3527" i="1"/>
  <c r="R3511" i="1"/>
  <c r="Q3511" i="1"/>
  <c r="R3495" i="1"/>
  <c r="Q3495" i="1"/>
  <c r="R3490" i="1"/>
  <c r="Q3490" i="1"/>
  <c r="R3474" i="1"/>
  <c r="Q3474" i="1"/>
  <c r="R3459" i="1"/>
  <c r="Q3459" i="1"/>
  <c r="R3443" i="1"/>
  <c r="Q3443" i="1"/>
  <c r="R3427" i="1"/>
  <c r="Q3427" i="1"/>
  <c r="R3405" i="1"/>
  <c r="Q3405" i="1"/>
  <c r="R3389" i="1"/>
  <c r="Q3389" i="1"/>
  <c r="R3373" i="1"/>
  <c r="Q3373" i="1"/>
  <c r="R3340" i="1"/>
  <c r="Q3340" i="1"/>
  <c r="R3327" i="1"/>
  <c r="Q3327" i="1"/>
  <c r="R3311" i="1"/>
  <c r="Q3311" i="1"/>
  <c r="R3295" i="1"/>
  <c r="Q3295" i="1"/>
  <c r="R3279" i="1"/>
  <c r="Q3279" i="1"/>
  <c r="R3263" i="1"/>
  <c r="Q3263" i="1"/>
  <c r="R3247" i="1"/>
  <c r="Q3247" i="1"/>
  <c r="R3239" i="1"/>
  <c r="Q3239" i="1"/>
  <c r="R3223" i="1"/>
  <c r="Q3223" i="1"/>
  <c r="R3212" i="1"/>
  <c r="Q3212" i="1"/>
  <c r="R3196" i="1"/>
  <c r="Q3196" i="1"/>
  <c r="R3180" i="1"/>
  <c r="Q3180" i="1"/>
  <c r="R3164" i="1"/>
  <c r="Q3164" i="1"/>
  <c r="R3148" i="1"/>
  <c r="Q3148" i="1"/>
  <c r="R3132" i="1"/>
  <c r="Q3132" i="1"/>
  <c r="R3116" i="1"/>
  <c r="Q3116" i="1"/>
  <c r="R3100" i="1"/>
  <c r="Q3100" i="1"/>
  <c r="R3084" i="1"/>
  <c r="Q3084" i="1"/>
  <c r="R3052" i="1"/>
  <c r="Q3052" i="1"/>
  <c r="R3036" i="1"/>
  <c r="Q3036" i="1"/>
  <c r="R3021" i="1"/>
  <c r="Q3021" i="1"/>
  <c r="R3005" i="1"/>
  <c r="Q3005" i="1"/>
  <c r="R2989" i="1"/>
  <c r="Q2989" i="1"/>
  <c r="R2973" i="1"/>
  <c r="Q2973" i="1"/>
  <c r="R2957" i="1"/>
  <c r="Q2957" i="1"/>
  <c r="R2941" i="1"/>
  <c r="Q2941" i="1"/>
  <c r="R2925" i="1"/>
  <c r="Q2925" i="1"/>
  <c r="R2909" i="1"/>
  <c r="Q2909" i="1"/>
  <c r="R2893" i="1"/>
  <c r="Q2893" i="1"/>
  <c r="R2877" i="1"/>
  <c r="Q2877" i="1"/>
  <c r="R2861" i="1"/>
  <c r="Q2861" i="1"/>
  <c r="R2845" i="1"/>
  <c r="Q2845" i="1"/>
  <c r="R2829" i="1"/>
  <c r="Q2829" i="1"/>
  <c r="R2813" i="1"/>
  <c r="Q2813" i="1"/>
  <c r="R2797" i="1"/>
  <c r="Q2797" i="1"/>
  <c r="R2765" i="1"/>
  <c r="Q2765" i="1"/>
  <c r="R2749" i="1"/>
  <c r="Q2749" i="1"/>
  <c r="R2733" i="1"/>
  <c r="Q2733" i="1"/>
  <c r="R2717" i="1"/>
  <c r="Q2717" i="1"/>
  <c r="R2701" i="1"/>
  <c r="Q2701" i="1"/>
  <c r="R2685" i="1"/>
  <c r="Q2685" i="1"/>
  <c r="R2671" i="1"/>
  <c r="Q2671" i="1"/>
  <c r="R2658" i="1"/>
  <c r="Q2658" i="1"/>
  <c r="R2645" i="1"/>
  <c r="Q2645" i="1"/>
  <c r="R2631" i="1"/>
  <c r="Q2631" i="1"/>
  <c r="R2626" i="1"/>
  <c r="Q2626" i="1"/>
  <c r="R2610" i="1"/>
  <c r="Q2610" i="1"/>
  <c r="R2594" i="1"/>
  <c r="Q2594" i="1"/>
  <c r="R2581" i="1"/>
  <c r="Q2581" i="1"/>
  <c r="R2565" i="1"/>
  <c r="Q2565" i="1"/>
  <c r="R2549" i="1"/>
  <c r="Q2549" i="1"/>
  <c r="R2533" i="1"/>
  <c r="Q2533" i="1"/>
  <c r="R2517" i="1"/>
  <c r="Q2517" i="1"/>
  <c r="R2503" i="1"/>
  <c r="Q2503" i="1"/>
  <c r="R2487" i="1"/>
  <c r="Q2487" i="1"/>
  <c r="R2471" i="1"/>
  <c r="Q2471" i="1"/>
  <c r="R2455" i="1"/>
  <c r="Q2455" i="1"/>
  <c r="R2432" i="1"/>
  <c r="Q2432" i="1"/>
  <c r="R2429" i="1"/>
  <c r="Q2429" i="1"/>
  <c r="R2413" i="1"/>
  <c r="Q2413" i="1"/>
  <c r="R2397" i="1"/>
  <c r="Q2397" i="1"/>
  <c r="R2381" i="1"/>
  <c r="Q2381" i="1"/>
  <c r="R2360" i="1"/>
  <c r="Q2360" i="1"/>
  <c r="R2344" i="1"/>
  <c r="Q2344" i="1"/>
  <c r="R2328" i="1"/>
  <c r="Q2328" i="1"/>
  <c r="R2312" i="1"/>
  <c r="Q2312" i="1"/>
  <c r="R2296" i="1"/>
  <c r="Q2296" i="1"/>
  <c r="R2280" i="1"/>
  <c r="Q2280" i="1"/>
  <c r="R2264" i="1"/>
  <c r="Q2264" i="1"/>
  <c r="R2248" i="1"/>
  <c r="Q2248" i="1"/>
  <c r="R2232" i="1"/>
  <c r="Q2232" i="1"/>
  <c r="R2216" i="1"/>
  <c r="Q2216" i="1"/>
  <c r="R2200" i="1"/>
  <c r="Q2200" i="1"/>
  <c r="R2184" i="1"/>
  <c r="Q2184" i="1"/>
  <c r="R2168" i="1"/>
  <c r="Q2168" i="1"/>
  <c r="R2153" i="1"/>
  <c r="Q2153" i="1"/>
  <c r="R2137" i="1"/>
  <c r="Q2137" i="1"/>
  <c r="R2121" i="1"/>
  <c r="Q2121" i="1"/>
  <c r="R2105" i="1"/>
  <c r="Q2105" i="1"/>
  <c r="R2087" i="1"/>
  <c r="Q2087" i="1"/>
  <c r="R2071" i="1"/>
  <c r="Q2071" i="1"/>
  <c r="R2055" i="1"/>
  <c r="Q2055" i="1"/>
  <c r="R2033" i="1"/>
  <c r="Q2033" i="1"/>
  <c r="R2017" i="1"/>
  <c r="Q2017" i="1"/>
  <c r="R2001" i="1"/>
  <c r="Q2001" i="1"/>
  <c r="R1985" i="1"/>
  <c r="Q1985" i="1"/>
  <c r="R1969" i="1"/>
  <c r="Q1969" i="1"/>
  <c r="R1953" i="1"/>
  <c r="Q1953" i="1"/>
  <c r="R1937" i="1"/>
  <c r="Q1937" i="1"/>
  <c r="R1921" i="1"/>
  <c r="Q1921" i="1"/>
  <c r="R1905" i="1"/>
  <c r="Q1905" i="1"/>
  <c r="R1889" i="1"/>
  <c r="Q1889" i="1"/>
  <c r="R1873" i="1"/>
  <c r="Q1873" i="1"/>
  <c r="R1857" i="1"/>
  <c r="Q1857" i="1"/>
  <c r="R1841" i="1"/>
  <c r="Q1841" i="1"/>
  <c r="R1825" i="1"/>
  <c r="Q1825" i="1"/>
  <c r="R1809" i="1"/>
  <c r="Q1809" i="1"/>
  <c r="R1793" i="1"/>
  <c r="Q1793" i="1"/>
  <c r="R1777" i="1"/>
  <c r="Q1777" i="1"/>
  <c r="R1761" i="1"/>
  <c r="Q1761" i="1"/>
  <c r="R1745" i="1"/>
  <c r="Q1745" i="1"/>
  <c r="R1729" i="1"/>
  <c r="Q1729" i="1"/>
  <c r="R1714" i="1"/>
  <c r="Q1714" i="1"/>
  <c r="R1698" i="1"/>
  <c r="Q1698" i="1"/>
  <c r="R1682" i="1"/>
  <c r="Q1682" i="1"/>
  <c r="R1678" i="1"/>
  <c r="Q1678" i="1"/>
  <c r="R1662" i="1"/>
  <c r="Q1662" i="1"/>
  <c r="R1648" i="1"/>
  <c r="Q1648" i="1"/>
  <c r="R1625" i="1"/>
  <c r="Q1625" i="1"/>
  <c r="R1619" i="1"/>
  <c r="Q1619" i="1"/>
  <c r="R1603" i="1"/>
  <c r="Q1603" i="1"/>
  <c r="R1587" i="1"/>
  <c r="Q1587" i="1"/>
  <c r="R1571" i="1"/>
  <c r="Q1571" i="1"/>
  <c r="R1556" i="1"/>
  <c r="Q1556" i="1"/>
  <c r="R1540" i="1"/>
  <c r="Q1540" i="1"/>
  <c r="R1524" i="1"/>
  <c r="Q1524" i="1"/>
  <c r="R1508" i="1"/>
  <c r="Q1508" i="1"/>
  <c r="R1477" i="1"/>
  <c r="Q1477" i="1"/>
  <c r="R1461" i="1"/>
  <c r="Q1461" i="1"/>
  <c r="R1445" i="1"/>
  <c r="Q1445" i="1"/>
  <c r="R1430" i="1"/>
  <c r="Q1430" i="1"/>
  <c r="R1406" i="1"/>
  <c r="Q1406" i="1"/>
  <c r="R1395" i="1"/>
  <c r="Q1395" i="1"/>
  <c r="R1389" i="1"/>
  <c r="Q1389" i="1"/>
  <c r="R1373" i="1"/>
  <c r="Q1373" i="1"/>
  <c r="R1357" i="1"/>
  <c r="Q1357" i="1"/>
  <c r="R1341" i="1"/>
  <c r="Q1341" i="1"/>
  <c r="R1333" i="1"/>
  <c r="Q1333" i="1"/>
  <c r="R1317" i="1"/>
  <c r="Q1317" i="1"/>
  <c r="R1301" i="1"/>
  <c r="Q1301" i="1"/>
  <c r="R1285" i="1"/>
  <c r="Q1285" i="1"/>
  <c r="R1269" i="1"/>
  <c r="Q1269" i="1"/>
  <c r="R1247" i="1"/>
  <c r="Q1247" i="1"/>
  <c r="R1231" i="1"/>
  <c r="Q1231" i="1"/>
  <c r="R1215" i="1"/>
  <c r="Q1215" i="1"/>
  <c r="R1200" i="1"/>
  <c r="Q1200" i="1"/>
  <c r="R1184" i="1"/>
  <c r="Q1184" i="1"/>
  <c r="R1168" i="1"/>
  <c r="Q1168" i="1"/>
  <c r="R1152" i="1"/>
  <c r="Q1152" i="1"/>
  <c r="R1138" i="1"/>
  <c r="Q1138" i="1"/>
  <c r="R1122" i="1"/>
  <c r="Q1122" i="1"/>
  <c r="R1106" i="1"/>
  <c r="Q1106" i="1"/>
  <c r="R1090" i="1"/>
  <c r="Q1090" i="1"/>
  <c r="R1074" i="1"/>
  <c r="Q1074" i="1"/>
  <c r="R1058" i="1"/>
  <c r="Q1058" i="1"/>
  <c r="R1042" i="1"/>
  <c r="Q1042" i="1"/>
  <c r="R1036" i="1"/>
  <c r="Q1036" i="1"/>
  <c r="R1020" i="1"/>
  <c r="Q1020" i="1"/>
  <c r="R1007" i="1"/>
  <c r="Q1007" i="1"/>
  <c r="R991" i="1"/>
  <c r="Q991" i="1"/>
  <c r="R975" i="1"/>
  <c r="Q975" i="1"/>
  <c r="R947" i="1"/>
  <c r="Q947" i="1"/>
  <c r="R933" i="1"/>
  <c r="Q933" i="1"/>
  <c r="R917" i="1"/>
  <c r="Q917" i="1"/>
  <c r="R901" i="1"/>
  <c r="Q901" i="1"/>
  <c r="R885" i="1"/>
  <c r="Q885" i="1"/>
  <c r="R869" i="1"/>
  <c r="Q869" i="1"/>
  <c r="R853" i="1"/>
  <c r="Q853" i="1"/>
  <c r="R837" i="1"/>
  <c r="Q837" i="1"/>
  <c r="R823" i="1"/>
  <c r="Q823" i="1"/>
  <c r="Q3434" i="1"/>
  <c r="Q2208" i="1"/>
  <c r="R3649" i="1"/>
  <c r="Q3649" i="1"/>
  <c r="R3633" i="1"/>
  <c r="Q3633" i="1"/>
  <c r="R3594" i="1"/>
  <c r="Q3594" i="1"/>
  <c r="R3574" i="1"/>
  <c r="Q3574" i="1"/>
  <c r="R3558" i="1"/>
  <c r="Q3558" i="1"/>
  <c r="R3542" i="1"/>
  <c r="Q3542" i="1"/>
  <c r="R3526" i="1"/>
  <c r="Q3526" i="1"/>
  <c r="R3510" i="1"/>
  <c r="Q3510" i="1"/>
  <c r="R3494" i="1"/>
  <c r="Q3494" i="1"/>
  <c r="R3489" i="1"/>
  <c r="Q3489" i="1"/>
  <c r="R3473" i="1"/>
  <c r="Q3473" i="1"/>
  <c r="R3458" i="1"/>
  <c r="Q3458" i="1"/>
  <c r="R3442" i="1"/>
  <c r="Q3442" i="1"/>
  <c r="R3426" i="1"/>
  <c r="Q3426" i="1"/>
  <c r="R3410" i="1"/>
  <c r="Q3410" i="1"/>
  <c r="R3404" i="1"/>
  <c r="Q3404" i="1"/>
  <c r="R3388" i="1"/>
  <c r="Q3388" i="1"/>
  <c r="R3372" i="1"/>
  <c r="Q3372" i="1"/>
  <c r="R3366" i="1"/>
  <c r="Q3366" i="1"/>
  <c r="R3355" i="1"/>
  <c r="Q3355" i="1"/>
  <c r="R3339" i="1"/>
  <c r="Q3339" i="1"/>
  <c r="R3326" i="1"/>
  <c r="Q3326" i="1"/>
  <c r="R3310" i="1"/>
  <c r="Q3310" i="1"/>
  <c r="R3294" i="1"/>
  <c r="Q3294" i="1"/>
  <c r="R3262" i="1"/>
  <c r="Q3262" i="1"/>
  <c r="R3238" i="1"/>
  <c r="Q3238" i="1"/>
  <c r="R3222" i="1"/>
  <c r="Q3222" i="1"/>
  <c r="R3211" i="1"/>
  <c r="Q3211" i="1"/>
  <c r="R3195" i="1"/>
  <c r="Q3195" i="1"/>
  <c r="R3179" i="1"/>
  <c r="Q3179" i="1"/>
  <c r="R3163" i="1"/>
  <c r="Q3163" i="1"/>
  <c r="R3147" i="1"/>
  <c r="Q3147" i="1"/>
  <c r="R3131" i="1"/>
  <c r="Q3131" i="1"/>
  <c r="R3115" i="1"/>
  <c r="Q3115" i="1"/>
  <c r="R3099" i="1"/>
  <c r="Q3099" i="1"/>
  <c r="R3083" i="1"/>
  <c r="Q3083" i="1"/>
  <c r="R3067" i="1"/>
  <c r="Q3067" i="1"/>
  <c r="R3051" i="1"/>
  <c r="Q3051" i="1"/>
  <c r="R3035" i="1"/>
  <c r="Q3035" i="1"/>
  <c r="R3004" i="1"/>
  <c r="Q3004" i="1"/>
  <c r="R2988" i="1"/>
  <c r="Q2988" i="1"/>
  <c r="R2972" i="1"/>
  <c r="Q2972" i="1"/>
  <c r="R2956" i="1"/>
  <c r="Q2956" i="1"/>
  <c r="R2940" i="1"/>
  <c r="Q2940" i="1"/>
  <c r="R2924" i="1"/>
  <c r="Q2924" i="1"/>
  <c r="R2908" i="1"/>
  <c r="Q2908" i="1"/>
  <c r="R2892" i="1"/>
  <c r="Q2892" i="1"/>
  <c r="R2876" i="1"/>
  <c r="Q2876" i="1"/>
  <c r="R2860" i="1"/>
  <c r="Q2860" i="1"/>
  <c r="R2844" i="1"/>
  <c r="Q2844" i="1"/>
  <c r="R2828" i="1"/>
  <c r="Q2828" i="1"/>
  <c r="R2812" i="1"/>
  <c r="Q2812" i="1"/>
  <c r="R2796" i="1"/>
  <c r="Q2796" i="1"/>
  <c r="R2780" i="1"/>
  <c r="Q2780" i="1"/>
  <c r="R2764" i="1"/>
  <c r="Q2764" i="1"/>
  <c r="R2748" i="1"/>
  <c r="Q2748" i="1"/>
  <c r="R2732" i="1"/>
  <c r="Q2732" i="1"/>
  <c r="R2716" i="1"/>
  <c r="Q2716" i="1"/>
  <c r="R2700" i="1"/>
  <c r="Q2700" i="1"/>
  <c r="R2684" i="1"/>
  <c r="Q2684" i="1"/>
  <c r="R2670" i="1"/>
  <c r="Q2670" i="1"/>
  <c r="R2657" i="1"/>
  <c r="Q2657" i="1"/>
  <c r="R2644" i="1"/>
  <c r="Q2644" i="1"/>
  <c r="R2630" i="1"/>
  <c r="Q2630" i="1"/>
  <c r="R2625" i="1"/>
  <c r="Q2625" i="1"/>
  <c r="R2609" i="1"/>
  <c r="Q2609" i="1"/>
  <c r="R2593" i="1"/>
  <c r="Q2593" i="1"/>
  <c r="R2580" i="1"/>
  <c r="Q2580" i="1"/>
  <c r="R2564" i="1"/>
  <c r="Q2564" i="1"/>
  <c r="R2548" i="1"/>
  <c r="Q2548" i="1"/>
  <c r="R2532" i="1"/>
  <c r="Q2532" i="1"/>
  <c r="R2516" i="1"/>
  <c r="Q2516" i="1"/>
  <c r="R2502" i="1"/>
  <c r="Q2502" i="1"/>
  <c r="R2486" i="1"/>
  <c r="Q2486" i="1"/>
  <c r="R2470" i="1"/>
  <c r="Q2470" i="1"/>
  <c r="R2454" i="1"/>
  <c r="Q2454" i="1"/>
  <c r="R2431" i="1"/>
  <c r="Q2431" i="1"/>
  <c r="R2428" i="1"/>
  <c r="Q2428" i="1"/>
  <c r="R2412" i="1"/>
  <c r="Q2412" i="1"/>
  <c r="R2396" i="1"/>
  <c r="Q2396" i="1"/>
  <c r="R2380" i="1"/>
  <c r="Q2380" i="1"/>
  <c r="R2375" i="1"/>
  <c r="Q2375" i="1"/>
  <c r="R2359" i="1"/>
  <c r="Q2359" i="1"/>
  <c r="R2343" i="1"/>
  <c r="Q2343" i="1"/>
  <c r="R2327" i="1"/>
  <c r="Q2327" i="1"/>
  <c r="R2311" i="1"/>
  <c r="Q2311" i="1"/>
  <c r="R2295" i="1"/>
  <c r="Q2295" i="1"/>
  <c r="R2279" i="1"/>
  <c r="Q2279" i="1"/>
  <c r="R2263" i="1"/>
  <c r="Q2263" i="1"/>
  <c r="R2247" i="1"/>
  <c r="Q2247" i="1"/>
  <c r="R2231" i="1"/>
  <c r="Q2231" i="1"/>
  <c r="R2215" i="1"/>
  <c r="Q2215" i="1"/>
  <c r="R2199" i="1"/>
  <c r="Q2199" i="1"/>
  <c r="R2183" i="1"/>
  <c r="Q2183" i="1"/>
  <c r="R2167" i="1"/>
  <c r="Q2167" i="1"/>
  <c r="R2152" i="1"/>
  <c r="Q2152" i="1"/>
  <c r="R2136" i="1"/>
  <c r="Q2136" i="1"/>
  <c r="R2120" i="1"/>
  <c r="Q2120" i="1"/>
  <c r="R2104" i="1"/>
  <c r="Q2104" i="1"/>
  <c r="R2086" i="1"/>
  <c r="Q2086" i="1"/>
  <c r="R2070" i="1"/>
  <c r="Q2070" i="1"/>
  <c r="R2054" i="1"/>
  <c r="Q2054" i="1"/>
  <c r="R2032" i="1"/>
  <c r="Q2032" i="1"/>
  <c r="R2016" i="1"/>
  <c r="Q2016" i="1"/>
  <c r="R2000" i="1"/>
  <c r="Q2000" i="1"/>
  <c r="R1984" i="1"/>
  <c r="Q1984" i="1"/>
  <c r="R1968" i="1"/>
  <c r="Q1968" i="1"/>
  <c r="R1952" i="1"/>
  <c r="Q1952" i="1"/>
  <c r="R1936" i="1"/>
  <c r="Q1936" i="1"/>
  <c r="R1920" i="1"/>
  <c r="Q1920" i="1"/>
  <c r="R1904" i="1"/>
  <c r="Q1904" i="1"/>
  <c r="R1888" i="1"/>
  <c r="Q1888" i="1"/>
  <c r="R1872" i="1"/>
  <c r="Q1872" i="1"/>
  <c r="R1856" i="1"/>
  <c r="Q1856" i="1"/>
  <c r="R1840" i="1"/>
  <c r="Q1840" i="1"/>
  <c r="R1824" i="1"/>
  <c r="Q1824" i="1"/>
  <c r="R1808" i="1"/>
  <c r="Q1808" i="1"/>
  <c r="R1792" i="1"/>
  <c r="Q1792" i="1"/>
  <c r="R1776" i="1"/>
  <c r="Q1776" i="1"/>
  <c r="R1760" i="1"/>
  <c r="Q1760" i="1"/>
  <c r="R1744" i="1"/>
  <c r="Q1744" i="1"/>
  <c r="R1728" i="1"/>
  <c r="Q1728" i="1"/>
  <c r="R1713" i="1"/>
  <c r="Q1713" i="1"/>
  <c r="R1697" i="1"/>
  <c r="Q1697" i="1"/>
  <c r="R1677" i="1"/>
  <c r="Q1677" i="1"/>
  <c r="R1661" i="1"/>
  <c r="Q1661" i="1"/>
  <c r="R1647" i="1"/>
  <c r="Q1647" i="1"/>
  <c r="R1624" i="1"/>
  <c r="Q1624" i="1"/>
  <c r="R1618" i="1"/>
  <c r="Q1618" i="1"/>
  <c r="R1602" i="1"/>
  <c r="Q1602" i="1"/>
  <c r="R1586" i="1"/>
  <c r="Q1586" i="1"/>
  <c r="R1570" i="1"/>
  <c r="Q1570" i="1"/>
  <c r="R1555" i="1"/>
  <c r="Q1555" i="1"/>
  <c r="R1539" i="1"/>
  <c r="Q1539" i="1"/>
  <c r="R1523" i="1"/>
  <c r="Q1523" i="1"/>
  <c r="R1507" i="1"/>
  <c r="Q1507" i="1"/>
  <c r="R1476" i="1"/>
  <c r="Q1476" i="1"/>
  <c r="R1460" i="1"/>
  <c r="Q1460" i="1"/>
  <c r="R1444" i="1"/>
  <c r="Q1444" i="1"/>
  <c r="R1429" i="1"/>
  <c r="Q1429" i="1"/>
  <c r="R1405" i="1"/>
  <c r="Q1405" i="1"/>
  <c r="R1394" i="1"/>
  <c r="Q1394" i="1"/>
  <c r="R1388" i="1"/>
  <c r="Q1388" i="1"/>
  <c r="R1372" i="1"/>
  <c r="Q1372" i="1"/>
  <c r="R1356" i="1"/>
  <c r="Q1356" i="1"/>
  <c r="R1340" i="1"/>
  <c r="Q1340" i="1"/>
  <c r="Q3646" i="1"/>
  <c r="Q3411" i="1"/>
  <c r="Q2028" i="1"/>
  <c r="R2" i="1"/>
  <c r="Q2" i="1"/>
  <c r="R3648" i="1"/>
  <c r="Q3648" i="1"/>
  <c r="R3632" i="1"/>
  <c r="Q3632" i="1"/>
  <c r="R3609" i="1"/>
  <c r="Q3609" i="1"/>
  <c r="R3593" i="1"/>
  <c r="Q3593" i="1"/>
  <c r="R3573" i="1"/>
  <c r="Q3573" i="1"/>
  <c r="R3557" i="1"/>
  <c r="Q3557" i="1"/>
  <c r="R3541" i="1"/>
  <c r="Q3541" i="1"/>
  <c r="R3525" i="1"/>
  <c r="Q3525" i="1"/>
  <c r="R3509" i="1"/>
  <c r="Q3509" i="1"/>
  <c r="R3488" i="1"/>
  <c r="Q3488" i="1"/>
  <c r="R3457" i="1"/>
  <c r="Q3457" i="1"/>
  <c r="R3441" i="1"/>
  <c r="Q3441" i="1"/>
  <c r="R3425" i="1"/>
  <c r="Q3425" i="1"/>
  <c r="R3403" i="1"/>
  <c r="Q3403" i="1"/>
  <c r="R3387" i="1"/>
  <c r="Q3387" i="1"/>
  <c r="R3371" i="1"/>
  <c r="Q3371" i="1"/>
  <c r="R3365" i="1"/>
  <c r="Q3365" i="1"/>
  <c r="R3354" i="1"/>
  <c r="Q3354" i="1"/>
  <c r="R3338" i="1"/>
  <c r="Q3338" i="1"/>
  <c r="R3325" i="1"/>
  <c r="Q3325" i="1"/>
  <c r="R3309" i="1"/>
  <c r="Q3309" i="1"/>
  <c r="R3293" i="1"/>
  <c r="Q3293" i="1"/>
  <c r="R3277" i="1"/>
  <c r="Q3277" i="1"/>
  <c r="R3261" i="1"/>
  <c r="Q3261" i="1"/>
  <c r="R3237" i="1"/>
  <c r="Q3237" i="1"/>
  <c r="R3221" i="1"/>
  <c r="Q3221" i="1"/>
  <c r="R3210" i="1"/>
  <c r="Q3210" i="1"/>
  <c r="R3194" i="1"/>
  <c r="Q3194" i="1"/>
  <c r="R3178" i="1"/>
  <c r="Q3178" i="1"/>
  <c r="R3162" i="1"/>
  <c r="Q3162" i="1"/>
  <c r="R3146" i="1"/>
  <c r="Q3146" i="1"/>
  <c r="R3130" i="1"/>
  <c r="Q3130" i="1"/>
  <c r="R3114" i="1"/>
  <c r="Q3114" i="1"/>
  <c r="R3098" i="1"/>
  <c r="Q3098" i="1"/>
  <c r="R3082" i="1"/>
  <c r="Q3082" i="1"/>
  <c r="R3066" i="1"/>
  <c r="Q3066" i="1"/>
  <c r="R3050" i="1"/>
  <c r="Q3050" i="1"/>
  <c r="R3034" i="1"/>
  <c r="Q3034" i="1"/>
  <c r="R3019" i="1"/>
  <c r="Q3019" i="1"/>
  <c r="R3003" i="1"/>
  <c r="Q3003" i="1"/>
  <c r="R2987" i="1"/>
  <c r="Q2987" i="1"/>
  <c r="R2971" i="1"/>
  <c r="Q2971" i="1"/>
  <c r="R2955" i="1"/>
  <c r="Q2955" i="1"/>
  <c r="R2939" i="1"/>
  <c r="Q2939" i="1"/>
  <c r="R2923" i="1"/>
  <c r="Q2923" i="1"/>
  <c r="R2907" i="1"/>
  <c r="Q2907" i="1"/>
  <c r="R2891" i="1"/>
  <c r="Q2891" i="1"/>
  <c r="R2859" i="1"/>
  <c r="Q2859" i="1"/>
  <c r="R2843" i="1"/>
  <c r="Q2843" i="1"/>
  <c r="R2827" i="1"/>
  <c r="Q2827" i="1"/>
  <c r="R2811" i="1"/>
  <c r="Q2811" i="1"/>
  <c r="R2795" i="1"/>
  <c r="Q2795" i="1"/>
  <c r="R2779" i="1"/>
  <c r="Q2779" i="1"/>
  <c r="R2763" i="1"/>
  <c r="Q2763" i="1"/>
  <c r="R2747" i="1"/>
  <c r="Q2747" i="1"/>
  <c r="R2731" i="1"/>
  <c r="Q2731" i="1"/>
  <c r="R2715" i="1"/>
  <c r="Q2715" i="1"/>
  <c r="R2699" i="1"/>
  <c r="Q2699" i="1"/>
  <c r="R2683" i="1"/>
  <c r="Q2683" i="1"/>
  <c r="R2656" i="1"/>
  <c r="Q2656" i="1"/>
  <c r="R2643" i="1"/>
  <c r="Q2643" i="1"/>
  <c r="R2624" i="1"/>
  <c r="Q2624" i="1"/>
  <c r="R2608" i="1"/>
  <c r="Q2608" i="1"/>
  <c r="R2592" i="1"/>
  <c r="Q2592" i="1"/>
  <c r="R2579" i="1"/>
  <c r="Q2579" i="1"/>
  <c r="R2563" i="1"/>
  <c r="Q2563" i="1"/>
  <c r="R2547" i="1"/>
  <c r="Q2547" i="1"/>
  <c r="R2531" i="1"/>
  <c r="Q2531" i="1"/>
  <c r="R2515" i="1"/>
  <c r="Q2515" i="1"/>
  <c r="R2501" i="1"/>
  <c r="Q2501" i="1"/>
  <c r="R2485" i="1"/>
  <c r="Q2485" i="1"/>
  <c r="R2469" i="1"/>
  <c r="Q2469" i="1"/>
  <c r="R2453" i="1"/>
  <c r="Q2453" i="1"/>
  <c r="R2444" i="1"/>
  <c r="Q2444" i="1"/>
  <c r="R2430" i="1"/>
  <c r="Q2430" i="1"/>
  <c r="R2427" i="1"/>
  <c r="Q2427" i="1"/>
  <c r="R2411" i="1"/>
  <c r="Q2411" i="1"/>
  <c r="R2395" i="1"/>
  <c r="Q2395" i="1"/>
  <c r="R2379" i="1"/>
  <c r="Q2379" i="1"/>
  <c r="R2374" i="1"/>
  <c r="Q2374" i="1"/>
  <c r="R2358" i="1"/>
  <c r="Q2358" i="1"/>
  <c r="R2342" i="1"/>
  <c r="Q2342" i="1"/>
  <c r="R2326" i="1"/>
  <c r="Q2326" i="1"/>
  <c r="R2310" i="1"/>
  <c r="Q2310" i="1"/>
  <c r="R2294" i="1"/>
  <c r="Q2294" i="1"/>
  <c r="R2278" i="1"/>
  <c r="Q2278" i="1"/>
  <c r="R2262" i="1"/>
  <c r="Q2262" i="1"/>
  <c r="R2246" i="1"/>
  <c r="Q2246" i="1"/>
  <c r="R2230" i="1"/>
  <c r="Q2230" i="1"/>
  <c r="R2214" i="1"/>
  <c r="Q2214" i="1"/>
  <c r="R2198" i="1"/>
  <c r="Q2198" i="1"/>
  <c r="R2182" i="1"/>
  <c r="Q2182" i="1"/>
  <c r="R2166" i="1"/>
  <c r="Q2166" i="1"/>
  <c r="R2151" i="1"/>
  <c r="Q2151" i="1"/>
  <c r="R2135" i="1"/>
  <c r="Q2135" i="1"/>
  <c r="R2119" i="1"/>
  <c r="Q2119" i="1"/>
  <c r="R2103" i="1"/>
  <c r="Q2103" i="1"/>
  <c r="R2085" i="1"/>
  <c r="Q2085" i="1"/>
  <c r="R2069" i="1"/>
  <c r="Q2069" i="1"/>
  <c r="R2053" i="1"/>
  <c r="Q2053" i="1"/>
  <c r="R2031" i="1"/>
  <c r="Q2031" i="1"/>
  <c r="R2015" i="1"/>
  <c r="Q2015" i="1"/>
  <c r="R1999" i="1"/>
  <c r="Q1999" i="1"/>
  <c r="R1983" i="1"/>
  <c r="Q1983" i="1"/>
  <c r="R1967" i="1"/>
  <c r="Q1967" i="1"/>
  <c r="R1951" i="1"/>
  <c r="Q1951" i="1"/>
  <c r="R1935" i="1"/>
  <c r="Q1935" i="1"/>
  <c r="R1919" i="1"/>
  <c r="Q1919" i="1"/>
  <c r="R1903" i="1"/>
  <c r="Q1903" i="1"/>
  <c r="R1887" i="1"/>
  <c r="Q1887" i="1"/>
  <c r="R1871" i="1"/>
  <c r="Q1871" i="1"/>
  <c r="R1855" i="1"/>
  <c r="Q1855" i="1"/>
  <c r="R1839" i="1"/>
  <c r="Q1839" i="1"/>
  <c r="R1823" i="1"/>
  <c r="Q1823" i="1"/>
  <c r="R1807" i="1"/>
  <c r="Q1807" i="1"/>
  <c r="R1791" i="1"/>
  <c r="Q1791" i="1"/>
  <c r="R1775" i="1"/>
  <c r="Q1775" i="1"/>
  <c r="R1759" i="1"/>
  <c r="Q1759" i="1"/>
  <c r="R1743" i="1"/>
  <c r="Q1743" i="1"/>
  <c r="R1727" i="1"/>
  <c r="Q1727" i="1"/>
  <c r="R1712" i="1"/>
  <c r="Q1712" i="1"/>
  <c r="R1696" i="1"/>
  <c r="Q1696" i="1"/>
  <c r="R1676" i="1"/>
  <c r="Q1676" i="1"/>
  <c r="R1660" i="1"/>
  <c r="Q1660" i="1"/>
  <c r="R1646" i="1"/>
  <c r="Q1646" i="1"/>
  <c r="R1623" i="1"/>
  <c r="Q1623" i="1"/>
  <c r="R1617" i="1"/>
  <c r="Q1617" i="1"/>
  <c r="R1601" i="1"/>
  <c r="Q1601" i="1"/>
  <c r="R1585" i="1"/>
  <c r="Q1585" i="1"/>
  <c r="R1569" i="1"/>
  <c r="Q1569" i="1"/>
  <c r="R1554" i="1"/>
  <c r="Q1554" i="1"/>
  <c r="R1538" i="1"/>
  <c r="Q1538" i="1"/>
  <c r="R1522" i="1"/>
  <c r="Q1522" i="1"/>
  <c r="R1506" i="1"/>
  <c r="Q1506" i="1"/>
  <c r="R1491" i="1"/>
  <c r="Q1491" i="1"/>
  <c r="R1475" i="1"/>
  <c r="Q1475" i="1"/>
  <c r="R1459" i="1"/>
  <c r="Q1459" i="1"/>
  <c r="R1443" i="1"/>
  <c r="Q1443" i="1"/>
  <c r="R1428" i="1"/>
  <c r="Q1428" i="1"/>
  <c r="R1404" i="1"/>
  <c r="Q1404" i="1"/>
  <c r="R1393" i="1"/>
  <c r="Q1393" i="1"/>
  <c r="R1387" i="1"/>
  <c r="Q1387" i="1"/>
  <c r="R1371" i="1"/>
  <c r="Q1371" i="1"/>
  <c r="R1355" i="1"/>
  <c r="Q1355" i="1"/>
  <c r="R1339" i="1"/>
  <c r="Q1339" i="1"/>
  <c r="Q3401" i="1"/>
  <c r="Q3232" i="1"/>
  <c r="Q1633" i="1"/>
  <c r="R807" i="1"/>
  <c r="Q807" i="1"/>
  <c r="R791" i="1"/>
  <c r="Q791" i="1"/>
  <c r="R775" i="1"/>
  <c r="Q775" i="1"/>
  <c r="R759" i="1"/>
  <c r="Q759" i="1"/>
  <c r="R743" i="1"/>
  <c r="Q743" i="1"/>
  <c r="R727" i="1"/>
  <c r="Q727" i="1"/>
  <c r="R711" i="1"/>
  <c r="Q711" i="1"/>
  <c r="R695" i="1"/>
  <c r="Q695" i="1"/>
  <c r="R679" i="1"/>
  <c r="Q679" i="1"/>
  <c r="R665" i="1"/>
  <c r="Q665" i="1"/>
  <c r="R649" i="1"/>
  <c r="Q649" i="1"/>
  <c r="R633" i="1"/>
  <c r="Q633" i="1"/>
  <c r="R617" i="1"/>
  <c r="Q617" i="1"/>
  <c r="R601" i="1"/>
  <c r="Q601" i="1"/>
  <c r="R585" i="1"/>
  <c r="Q585" i="1"/>
  <c r="R569" i="1"/>
  <c r="Q569" i="1"/>
  <c r="R553" i="1"/>
  <c r="Q553" i="1"/>
  <c r="R530" i="1"/>
  <c r="Q530" i="1"/>
  <c r="R514" i="1"/>
  <c r="Q514" i="1"/>
  <c r="R498" i="1"/>
  <c r="Q498" i="1"/>
  <c r="R482" i="1"/>
  <c r="Q482" i="1"/>
  <c r="R466" i="1"/>
  <c r="Q466" i="1"/>
  <c r="R450" i="1"/>
  <c r="Q450" i="1"/>
  <c r="R434" i="1"/>
  <c r="Q434" i="1"/>
  <c r="R418" i="1"/>
  <c r="Q418" i="1"/>
  <c r="R402" i="1"/>
  <c r="Q402" i="1"/>
  <c r="R386" i="1"/>
  <c r="Q386" i="1"/>
  <c r="R370" i="1"/>
  <c r="Q370" i="1"/>
  <c r="R354" i="1"/>
  <c r="Q354" i="1"/>
  <c r="R338" i="1"/>
  <c r="Q338" i="1"/>
  <c r="R322" i="1"/>
  <c r="Q322" i="1"/>
  <c r="R306" i="1"/>
  <c r="Q306" i="1"/>
  <c r="R290" i="1"/>
  <c r="Q290" i="1"/>
  <c r="R274" i="1"/>
  <c r="Q274" i="1"/>
  <c r="R258" i="1"/>
  <c r="Q258" i="1"/>
  <c r="R242" i="1"/>
  <c r="Q242" i="1"/>
  <c r="R226" i="1"/>
  <c r="Q226" i="1"/>
  <c r="R210" i="1"/>
  <c r="Q210" i="1"/>
  <c r="R194" i="1"/>
  <c r="Q194" i="1"/>
  <c r="R178" i="1"/>
  <c r="Q178" i="1"/>
  <c r="R162" i="1"/>
  <c r="Q162" i="1"/>
  <c r="R146" i="1"/>
  <c r="Q146" i="1"/>
  <c r="R130" i="1"/>
  <c r="Q130" i="1"/>
  <c r="R114" i="1"/>
  <c r="Q114" i="1"/>
  <c r="R98" i="1"/>
  <c r="Q98" i="1"/>
  <c r="R82" i="1"/>
  <c r="Q82" i="1"/>
  <c r="R66" i="1"/>
  <c r="Q66" i="1"/>
  <c r="R50" i="1"/>
  <c r="Q50" i="1"/>
  <c r="R34" i="1"/>
  <c r="Q34" i="1"/>
  <c r="R18" i="1"/>
  <c r="Q18" i="1"/>
  <c r="R1332" i="1"/>
  <c r="Q1332" i="1"/>
  <c r="R1316" i="1"/>
  <c r="Q1316" i="1"/>
  <c r="R1300" i="1"/>
  <c r="Q1300" i="1"/>
  <c r="R1284" i="1"/>
  <c r="Q1284" i="1"/>
  <c r="R1268" i="1"/>
  <c r="Q1268" i="1"/>
  <c r="R1246" i="1"/>
  <c r="Q1246" i="1"/>
  <c r="R1230" i="1"/>
  <c r="Q1230" i="1"/>
  <c r="R1214" i="1"/>
  <c r="Q1214" i="1"/>
  <c r="R1199" i="1"/>
  <c r="Q1199" i="1"/>
  <c r="R1183" i="1"/>
  <c r="Q1183" i="1"/>
  <c r="R1167" i="1"/>
  <c r="Q1167" i="1"/>
  <c r="R1151" i="1"/>
  <c r="Q1151" i="1"/>
  <c r="R1137" i="1"/>
  <c r="Q1137" i="1"/>
  <c r="R1121" i="1"/>
  <c r="Q1121" i="1"/>
  <c r="R1105" i="1"/>
  <c r="Q1105" i="1"/>
  <c r="R1089" i="1"/>
  <c r="Q1089" i="1"/>
  <c r="R1073" i="1"/>
  <c r="Q1073" i="1"/>
  <c r="R1057" i="1"/>
  <c r="Q1057" i="1"/>
  <c r="R1041" i="1"/>
  <c r="Q1041" i="1"/>
  <c r="R1035" i="1"/>
  <c r="Q1035" i="1"/>
  <c r="R1019" i="1"/>
  <c r="Q1019" i="1"/>
  <c r="R1006" i="1"/>
  <c r="Q1006" i="1"/>
  <c r="R990" i="1"/>
  <c r="Q990" i="1"/>
  <c r="R974" i="1"/>
  <c r="Q974" i="1"/>
  <c r="R946" i="1"/>
  <c r="Q946" i="1"/>
  <c r="R932" i="1"/>
  <c r="Q932" i="1"/>
  <c r="R916" i="1"/>
  <c r="Q916" i="1"/>
  <c r="R900" i="1"/>
  <c r="Q900" i="1"/>
  <c r="R884" i="1"/>
  <c r="Q884" i="1"/>
  <c r="R868" i="1"/>
  <c r="Q868" i="1"/>
  <c r="R852" i="1"/>
  <c r="Q852" i="1"/>
  <c r="R822" i="1"/>
  <c r="Q822" i="1"/>
  <c r="R806" i="1"/>
  <c r="Q806" i="1"/>
  <c r="R790" i="1"/>
  <c r="Q790" i="1"/>
  <c r="R774" i="1"/>
  <c r="Q774" i="1"/>
  <c r="R758" i="1"/>
  <c r="Q758" i="1"/>
  <c r="R742" i="1"/>
  <c r="Q742" i="1"/>
  <c r="R726" i="1"/>
  <c r="Q726" i="1"/>
  <c r="R710" i="1"/>
  <c r="Q710" i="1"/>
  <c r="R694" i="1"/>
  <c r="Q694" i="1"/>
  <c r="R678" i="1"/>
  <c r="Q678" i="1"/>
  <c r="R664" i="1"/>
  <c r="Q664" i="1"/>
  <c r="R648" i="1"/>
  <c r="Q648" i="1"/>
  <c r="R632" i="1"/>
  <c r="Q632" i="1"/>
  <c r="R616" i="1"/>
  <c r="Q616" i="1"/>
  <c r="R600" i="1"/>
  <c r="Q600" i="1"/>
  <c r="R584" i="1"/>
  <c r="Q584" i="1"/>
  <c r="R568" i="1"/>
  <c r="Q568" i="1"/>
  <c r="R552" i="1"/>
  <c r="Q552" i="1"/>
  <c r="R529" i="1"/>
  <c r="Q529" i="1"/>
  <c r="R513" i="1"/>
  <c r="Q513" i="1"/>
  <c r="R497" i="1"/>
  <c r="Q497" i="1"/>
  <c r="R481" i="1"/>
  <c r="Q481" i="1"/>
  <c r="R465" i="1"/>
  <c r="Q465" i="1"/>
  <c r="R449" i="1"/>
  <c r="Q449" i="1"/>
  <c r="R433" i="1"/>
  <c r="Q433" i="1"/>
  <c r="R417" i="1"/>
  <c r="Q417" i="1"/>
  <c r="R401" i="1"/>
  <c r="Q401" i="1"/>
  <c r="R385" i="1"/>
  <c r="Q385" i="1"/>
  <c r="R369" i="1"/>
  <c r="Q369" i="1"/>
  <c r="R353" i="1"/>
  <c r="Q353" i="1"/>
  <c r="R337" i="1"/>
  <c r="Q337" i="1"/>
  <c r="R321" i="1"/>
  <c r="Q321" i="1"/>
  <c r="R305" i="1"/>
  <c r="Q305" i="1"/>
  <c r="R289" i="1"/>
  <c r="Q289" i="1"/>
  <c r="R273" i="1"/>
  <c r="Q273" i="1"/>
  <c r="R257" i="1"/>
  <c r="Q257" i="1"/>
  <c r="R241" i="1"/>
  <c r="Q241" i="1"/>
  <c r="R225" i="1"/>
  <c r="Q225" i="1"/>
  <c r="R209" i="1"/>
  <c r="Q209" i="1"/>
  <c r="R193" i="1"/>
  <c r="Q193" i="1"/>
  <c r="R177" i="1"/>
  <c r="Q177" i="1"/>
  <c r="R161" i="1"/>
  <c r="Q161" i="1"/>
  <c r="R145" i="1"/>
  <c r="Q145" i="1"/>
  <c r="R129" i="1"/>
  <c r="Q129" i="1"/>
  <c r="R113" i="1"/>
  <c r="Q113" i="1"/>
  <c r="R97" i="1"/>
  <c r="Q97" i="1"/>
  <c r="R81" i="1"/>
  <c r="Q81" i="1"/>
  <c r="R65" i="1"/>
  <c r="Q65" i="1"/>
  <c r="R49" i="1"/>
  <c r="Q49" i="1"/>
  <c r="R33" i="1"/>
  <c r="Q33" i="1"/>
  <c r="R1331" i="1"/>
  <c r="Q1331" i="1"/>
  <c r="R1315" i="1"/>
  <c r="Q1315" i="1"/>
  <c r="R1299" i="1"/>
  <c r="Q1299" i="1"/>
  <c r="R1283" i="1"/>
  <c r="Q1283" i="1"/>
  <c r="R1267" i="1"/>
  <c r="Q1267" i="1"/>
  <c r="R1261" i="1"/>
  <c r="Q1261" i="1"/>
  <c r="R1245" i="1"/>
  <c r="Q1245" i="1"/>
  <c r="R1229" i="1"/>
  <c r="Q1229" i="1"/>
  <c r="R1213" i="1"/>
  <c r="Q1213" i="1"/>
  <c r="R1198" i="1"/>
  <c r="Q1198" i="1"/>
  <c r="R1182" i="1"/>
  <c r="Q1182" i="1"/>
  <c r="R1166" i="1"/>
  <c r="Q1166" i="1"/>
  <c r="R1150" i="1"/>
  <c r="Q1150" i="1"/>
  <c r="R1136" i="1"/>
  <c r="Q1136" i="1"/>
  <c r="R1120" i="1"/>
  <c r="Q1120" i="1"/>
  <c r="R1104" i="1"/>
  <c r="Q1104" i="1"/>
  <c r="R1088" i="1"/>
  <c r="Q1088" i="1"/>
  <c r="R1072" i="1"/>
  <c r="Q1072" i="1"/>
  <c r="R1056" i="1"/>
  <c r="Q1056" i="1"/>
  <c r="R1034" i="1"/>
  <c r="Q1034" i="1"/>
  <c r="R1018" i="1"/>
  <c r="Q1018" i="1"/>
  <c r="R1005" i="1"/>
  <c r="Q1005" i="1"/>
  <c r="R989" i="1"/>
  <c r="Q989" i="1"/>
  <c r="R973" i="1"/>
  <c r="Q973" i="1"/>
  <c r="R961" i="1"/>
  <c r="Q961" i="1"/>
  <c r="R945" i="1"/>
  <c r="Q945" i="1"/>
  <c r="R931" i="1"/>
  <c r="Q931" i="1"/>
  <c r="R915" i="1"/>
  <c r="Q915" i="1"/>
  <c r="R899" i="1"/>
  <c r="Q899" i="1"/>
  <c r="R883" i="1"/>
  <c r="Q883" i="1"/>
  <c r="R867" i="1"/>
  <c r="Q867" i="1"/>
  <c r="R851" i="1"/>
  <c r="Q851" i="1"/>
  <c r="R836" i="1"/>
  <c r="Q836" i="1"/>
  <c r="R821" i="1"/>
  <c r="Q821" i="1"/>
  <c r="R805" i="1"/>
  <c r="Q805" i="1"/>
  <c r="R789" i="1"/>
  <c r="Q789" i="1"/>
  <c r="R773" i="1"/>
  <c r="Q773" i="1"/>
  <c r="R757" i="1"/>
  <c r="Q757" i="1"/>
  <c r="R741" i="1"/>
  <c r="Q741" i="1"/>
  <c r="R725" i="1"/>
  <c r="Q725" i="1"/>
  <c r="R709" i="1"/>
  <c r="Q709" i="1"/>
  <c r="R693" i="1"/>
  <c r="Q693" i="1"/>
  <c r="R677" i="1"/>
  <c r="Q677" i="1"/>
  <c r="R663" i="1"/>
  <c r="Q663" i="1"/>
  <c r="R647" i="1"/>
  <c r="Q647" i="1"/>
  <c r="R631" i="1"/>
  <c r="Q631" i="1"/>
  <c r="R615" i="1"/>
  <c r="Q615" i="1"/>
  <c r="R599" i="1"/>
  <c r="Q599" i="1"/>
  <c r="R583" i="1"/>
  <c r="Q583" i="1"/>
  <c r="R567" i="1"/>
  <c r="Q567" i="1"/>
  <c r="R551" i="1"/>
  <c r="Q551" i="1"/>
  <c r="R528" i="1"/>
  <c r="Q528" i="1"/>
  <c r="R512" i="1"/>
  <c r="Q512" i="1"/>
  <c r="R496" i="1"/>
  <c r="Q496" i="1"/>
  <c r="R480" i="1"/>
  <c r="Q480" i="1"/>
  <c r="R464" i="1"/>
  <c r="Q464" i="1"/>
  <c r="R448" i="1"/>
  <c r="Q448" i="1"/>
  <c r="R432" i="1"/>
  <c r="Q432" i="1"/>
  <c r="R416" i="1"/>
  <c r="Q416" i="1"/>
  <c r="R400" i="1"/>
  <c r="Q400" i="1"/>
  <c r="R384" i="1"/>
  <c r="Q384" i="1"/>
  <c r="R368" i="1"/>
  <c r="Q368" i="1"/>
  <c r="R352" i="1"/>
  <c r="Q352" i="1"/>
  <c r="R336" i="1"/>
  <c r="Q336" i="1"/>
  <c r="R320" i="1"/>
  <c r="Q320" i="1"/>
  <c r="R304" i="1"/>
  <c r="Q304" i="1"/>
  <c r="R288" i="1"/>
  <c r="Q288" i="1"/>
  <c r="R272" i="1"/>
  <c r="Q272" i="1"/>
  <c r="R256" i="1"/>
  <c r="Q256" i="1"/>
  <c r="R240" i="1"/>
  <c r="Q240" i="1"/>
  <c r="R224" i="1"/>
  <c r="Q224" i="1"/>
  <c r="R208" i="1"/>
  <c r="Q208" i="1"/>
  <c r="R192" i="1"/>
  <c r="Q192" i="1"/>
  <c r="R176" i="1"/>
  <c r="Q176" i="1"/>
  <c r="R160" i="1"/>
  <c r="Q160" i="1"/>
  <c r="R144" i="1"/>
  <c r="Q144" i="1"/>
  <c r="R128" i="1"/>
  <c r="Q128" i="1"/>
  <c r="R112" i="1"/>
  <c r="Q112" i="1"/>
  <c r="R96" i="1"/>
  <c r="Q96" i="1"/>
  <c r="R80" i="1"/>
  <c r="Q80" i="1"/>
  <c r="R64" i="1"/>
  <c r="Q64" i="1"/>
  <c r="R48" i="1"/>
  <c r="Q48" i="1"/>
  <c r="R32" i="1"/>
  <c r="Q32" i="1"/>
  <c r="R16" i="1"/>
  <c r="Q16" i="1"/>
  <c r="R1330" i="1"/>
  <c r="Q1330" i="1"/>
  <c r="R1314" i="1"/>
  <c r="Q1314" i="1"/>
  <c r="R1298" i="1"/>
  <c r="Q1298" i="1"/>
  <c r="R1282" i="1"/>
  <c r="Q1282" i="1"/>
  <c r="R1266" i="1"/>
  <c r="Q1266" i="1"/>
  <c r="R1260" i="1"/>
  <c r="Q1260" i="1"/>
  <c r="R1244" i="1"/>
  <c r="Q1244" i="1"/>
  <c r="R1228" i="1"/>
  <c r="Q1228" i="1"/>
  <c r="R1212" i="1"/>
  <c r="Q1212" i="1"/>
  <c r="R1197" i="1"/>
  <c r="Q1197" i="1"/>
  <c r="R1181" i="1"/>
  <c r="Q1181" i="1"/>
  <c r="R1165" i="1"/>
  <c r="Q1165" i="1"/>
  <c r="R1149" i="1"/>
  <c r="Q1149" i="1"/>
  <c r="R1135" i="1"/>
  <c r="Q1135" i="1"/>
  <c r="R1119" i="1"/>
  <c r="Q1119" i="1"/>
  <c r="R1103" i="1"/>
  <c r="Q1103" i="1"/>
  <c r="R1087" i="1"/>
  <c r="Q1087" i="1"/>
  <c r="R1071" i="1"/>
  <c r="Q1071" i="1"/>
  <c r="R1055" i="1"/>
  <c r="Q1055" i="1"/>
  <c r="R1033" i="1"/>
  <c r="Q1033" i="1"/>
  <c r="R1017" i="1"/>
  <c r="Q1017" i="1"/>
  <c r="R1004" i="1"/>
  <c r="Q1004" i="1"/>
  <c r="R988" i="1"/>
  <c r="Q988" i="1"/>
  <c r="R972" i="1"/>
  <c r="Q972" i="1"/>
  <c r="R960" i="1"/>
  <c r="Q960" i="1"/>
  <c r="R944" i="1"/>
  <c r="Q944" i="1"/>
  <c r="R930" i="1"/>
  <c r="Q930" i="1"/>
  <c r="R914" i="1"/>
  <c r="Q914" i="1"/>
  <c r="R898" i="1"/>
  <c r="Q898" i="1"/>
  <c r="R882" i="1"/>
  <c r="Q882" i="1"/>
  <c r="R866" i="1"/>
  <c r="Q866" i="1"/>
  <c r="R850" i="1"/>
  <c r="Q850" i="1"/>
  <c r="R835" i="1"/>
  <c r="Q835" i="1"/>
  <c r="R820" i="1"/>
  <c r="Q820" i="1"/>
  <c r="R804" i="1"/>
  <c r="Q804" i="1"/>
  <c r="R788" i="1"/>
  <c r="Q788" i="1"/>
  <c r="R772" i="1"/>
  <c r="Q772" i="1"/>
  <c r="R756" i="1"/>
  <c r="Q756" i="1"/>
  <c r="R740" i="1"/>
  <c r="Q740" i="1"/>
  <c r="R724" i="1"/>
  <c r="Q724" i="1"/>
  <c r="R708" i="1"/>
  <c r="Q708" i="1"/>
  <c r="R692" i="1"/>
  <c r="Q692" i="1"/>
  <c r="R676" i="1"/>
  <c r="Q676" i="1"/>
  <c r="R662" i="1"/>
  <c r="Q662" i="1"/>
  <c r="R646" i="1"/>
  <c r="Q646" i="1"/>
  <c r="R630" i="1"/>
  <c r="Q630" i="1"/>
  <c r="R614" i="1"/>
  <c r="Q614" i="1"/>
  <c r="R598" i="1"/>
  <c r="Q598" i="1"/>
  <c r="R582" i="1"/>
  <c r="Q582" i="1"/>
  <c r="R566" i="1"/>
  <c r="Q566" i="1"/>
  <c r="R550" i="1"/>
  <c r="Q550" i="1"/>
  <c r="R527" i="1"/>
  <c r="Q527" i="1"/>
  <c r="R511" i="1"/>
  <c r="Q511" i="1"/>
  <c r="R495" i="1"/>
  <c r="Q495" i="1"/>
  <c r="R479" i="1"/>
  <c r="Q479" i="1"/>
  <c r="R463" i="1"/>
  <c r="Q463" i="1"/>
  <c r="R447" i="1"/>
  <c r="Q447" i="1"/>
  <c r="R431" i="1"/>
  <c r="Q431" i="1"/>
  <c r="R415" i="1"/>
  <c r="Q415" i="1"/>
  <c r="R399" i="1"/>
  <c r="Q399" i="1"/>
  <c r="R383" i="1"/>
  <c r="Q383" i="1"/>
  <c r="R367" i="1"/>
  <c r="Q367" i="1"/>
  <c r="R351" i="1"/>
  <c r="Q351" i="1"/>
  <c r="R335" i="1"/>
  <c r="Q335" i="1"/>
  <c r="R319" i="1"/>
  <c r="Q319" i="1"/>
  <c r="R303" i="1"/>
  <c r="Q303" i="1"/>
  <c r="R287" i="1"/>
  <c r="Q287" i="1"/>
  <c r="R271" i="1"/>
  <c r="Q271" i="1"/>
  <c r="R255" i="1"/>
  <c r="Q255" i="1"/>
  <c r="R239" i="1"/>
  <c r="Q239" i="1"/>
  <c r="R223" i="1"/>
  <c r="Q223" i="1"/>
  <c r="R207" i="1"/>
  <c r="Q207" i="1"/>
  <c r="R191" i="1"/>
  <c r="Q191" i="1"/>
  <c r="R175" i="1"/>
  <c r="Q175" i="1"/>
  <c r="R159" i="1"/>
  <c r="Q159" i="1"/>
  <c r="R143" i="1"/>
  <c r="Q143" i="1"/>
  <c r="R127" i="1"/>
  <c r="Q127" i="1"/>
  <c r="R111" i="1"/>
  <c r="Q111" i="1"/>
  <c r="R95" i="1"/>
  <c r="Q95" i="1"/>
  <c r="R79" i="1"/>
  <c r="Q79" i="1"/>
  <c r="R63" i="1"/>
  <c r="Q63" i="1"/>
  <c r="R47" i="1"/>
  <c r="Q47" i="1"/>
  <c r="R31" i="1"/>
  <c r="Q31" i="1"/>
  <c r="R15" i="1"/>
  <c r="Q15" i="1"/>
  <c r="R398" i="1"/>
  <c r="Q398" i="1"/>
  <c r="R382" i="1"/>
  <c r="Q382" i="1"/>
  <c r="R366" i="1"/>
  <c r="Q366" i="1"/>
  <c r="R350" i="1"/>
  <c r="Q350" i="1"/>
  <c r="R334" i="1"/>
  <c r="Q334" i="1"/>
  <c r="R318" i="1"/>
  <c r="Q318" i="1"/>
  <c r="R302" i="1"/>
  <c r="Q302" i="1"/>
  <c r="R286" i="1"/>
  <c r="Q286" i="1"/>
  <c r="R270" i="1"/>
  <c r="Q270" i="1"/>
  <c r="R254" i="1"/>
  <c r="Q254" i="1"/>
  <c r="R238" i="1"/>
  <c r="Q238" i="1"/>
  <c r="R222" i="1"/>
  <c r="Q222" i="1"/>
  <c r="R206" i="1"/>
  <c r="Q206" i="1"/>
  <c r="R190" i="1"/>
  <c r="Q190" i="1"/>
  <c r="R174" i="1"/>
  <c r="Q174" i="1"/>
  <c r="R158" i="1"/>
  <c r="Q158" i="1"/>
  <c r="R142" i="1"/>
  <c r="Q142" i="1"/>
  <c r="R126" i="1"/>
  <c r="Q126" i="1"/>
  <c r="R110" i="1"/>
  <c r="Q110" i="1"/>
  <c r="R94" i="1"/>
  <c r="Q94" i="1"/>
  <c r="R78" i="1"/>
  <c r="Q78" i="1"/>
  <c r="R62" i="1"/>
  <c r="Q62" i="1"/>
  <c r="R46" i="1"/>
  <c r="Q46" i="1"/>
  <c r="R30" i="1"/>
  <c r="Q30" i="1"/>
  <c r="R14" i="1"/>
  <c r="Q14" i="1"/>
  <c r="R1384" i="1"/>
  <c r="Q1384" i="1"/>
  <c r="R1368" i="1"/>
  <c r="Q1368" i="1"/>
  <c r="R1352" i="1"/>
  <c r="Q1352" i="1"/>
  <c r="R1328" i="1"/>
  <c r="Q1328" i="1"/>
  <c r="R1312" i="1"/>
  <c r="Q1312" i="1"/>
  <c r="R1296" i="1"/>
  <c r="Q1296" i="1"/>
  <c r="R1280" i="1"/>
  <c r="Q1280" i="1"/>
  <c r="R1264" i="1"/>
  <c r="Q1264" i="1"/>
  <c r="R1258" i="1"/>
  <c r="Q1258" i="1"/>
  <c r="R1242" i="1"/>
  <c r="Q1242" i="1"/>
  <c r="R1226" i="1"/>
  <c r="Q1226" i="1"/>
  <c r="R1210" i="1"/>
  <c r="Q1210" i="1"/>
  <c r="R1195" i="1"/>
  <c r="Q1195" i="1"/>
  <c r="R1179" i="1"/>
  <c r="Q1179" i="1"/>
  <c r="R1163" i="1"/>
  <c r="Q1163" i="1"/>
  <c r="R1147" i="1"/>
  <c r="Q1147" i="1"/>
  <c r="R1133" i="1"/>
  <c r="Q1133" i="1"/>
  <c r="R1117" i="1"/>
  <c r="Q1117" i="1"/>
  <c r="R1101" i="1"/>
  <c r="Q1101" i="1"/>
  <c r="R1085" i="1"/>
  <c r="Q1085" i="1"/>
  <c r="R1069" i="1"/>
  <c r="Q1069" i="1"/>
  <c r="R1053" i="1"/>
  <c r="Q1053" i="1"/>
  <c r="R1031" i="1"/>
  <c r="Q1031" i="1"/>
  <c r="R1015" i="1"/>
  <c r="Q1015" i="1"/>
  <c r="R1002" i="1"/>
  <c r="Q1002" i="1"/>
  <c r="R986" i="1"/>
  <c r="Q986" i="1"/>
  <c r="R970" i="1"/>
  <c r="Q970" i="1"/>
  <c r="R958" i="1"/>
  <c r="Q958" i="1"/>
  <c r="R928" i="1"/>
  <c r="Q928" i="1"/>
  <c r="R912" i="1"/>
  <c r="Q912" i="1"/>
  <c r="R896" i="1"/>
  <c r="Q896" i="1"/>
  <c r="R880" i="1"/>
  <c r="Q880" i="1"/>
  <c r="R864" i="1"/>
  <c r="Q864" i="1"/>
  <c r="R848" i="1"/>
  <c r="Q848" i="1"/>
  <c r="R833" i="1"/>
  <c r="Q833" i="1"/>
  <c r="R818" i="1"/>
  <c r="Q818" i="1"/>
  <c r="R802" i="1"/>
  <c r="Q802" i="1"/>
  <c r="R786" i="1"/>
  <c r="Q786" i="1"/>
  <c r="R770" i="1"/>
  <c r="Q770" i="1"/>
  <c r="R754" i="1"/>
  <c r="Q754" i="1"/>
  <c r="R738" i="1"/>
  <c r="Q738" i="1"/>
  <c r="R722" i="1"/>
  <c r="Q722" i="1"/>
  <c r="R706" i="1"/>
  <c r="Q706" i="1"/>
  <c r="R690" i="1"/>
  <c r="Q690" i="1"/>
  <c r="R674" i="1"/>
  <c r="Q674" i="1"/>
  <c r="R660" i="1"/>
  <c r="Q660" i="1"/>
  <c r="R644" i="1"/>
  <c r="Q644" i="1"/>
  <c r="R628" i="1"/>
  <c r="Q628" i="1"/>
  <c r="R612" i="1"/>
  <c r="Q612" i="1"/>
  <c r="R596" i="1"/>
  <c r="Q596" i="1"/>
  <c r="R580" i="1"/>
  <c r="Q580" i="1"/>
  <c r="R564" i="1"/>
  <c r="Q564" i="1"/>
  <c r="R548" i="1"/>
  <c r="Q548" i="1"/>
  <c r="R541" i="1"/>
  <c r="Q541" i="1"/>
  <c r="R525" i="1"/>
  <c r="Q525" i="1"/>
  <c r="R509" i="1"/>
  <c r="Q509" i="1"/>
  <c r="R493" i="1"/>
  <c r="Q493" i="1"/>
  <c r="R477" i="1"/>
  <c r="Q477" i="1"/>
  <c r="R461" i="1"/>
  <c r="Q461" i="1"/>
  <c r="R445" i="1"/>
  <c r="Q445" i="1"/>
  <c r="R429" i="1"/>
  <c r="Q429" i="1"/>
  <c r="R413" i="1"/>
  <c r="Q413" i="1"/>
  <c r="R397" i="1"/>
  <c r="Q397" i="1"/>
  <c r="R381" i="1"/>
  <c r="Q381" i="1"/>
  <c r="R365" i="1"/>
  <c r="Q365" i="1"/>
  <c r="R349" i="1"/>
  <c r="Q349" i="1"/>
  <c r="R333" i="1"/>
  <c r="Q333" i="1"/>
  <c r="R317" i="1"/>
  <c r="Q317" i="1"/>
  <c r="R301" i="1"/>
  <c r="Q301" i="1"/>
  <c r="R285" i="1"/>
  <c r="Q285" i="1"/>
  <c r="R269" i="1"/>
  <c r="Q269" i="1"/>
  <c r="R253" i="1"/>
  <c r="Q253" i="1"/>
  <c r="R237" i="1"/>
  <c r="Q237" i="1"/>
  <c r="R221" i="1"/>
  <c r="Q221" i="1"/>
  <c r="R205" i="1"/>
  <c r="Q205" i="1"/>
  <c r="R189" i="1"/>
  <c r="Q189" i="1"/>
  <c r="R173" i="1"/>
  <c r="Q173" i="1"/>
  <c r="R157" i="1"/>
  <c r="Q157" i="1"/>
  <c r="R141" i="1"/>
  <c r="Q141" i="1"/>
  <c r="R125" i="1"/>
  <c r="Q125" i="1"/>
  <c r="R109" i="1"/>
  <c r="Q109" i="1"/>
  <c r="R77" i="1"/>
  <c r="Q77" i="1"/>
  <c r="R61" i="1"/>
  <c r="Q61" i="1"/>
  <c r="R45" i="1"/>
  <c r="Q45" i="1"/>
  <c r="R29" i="1"/>
  <c r="Q29" i="1"/>
  <c r="R13" i="1"/>
  <c r="Q13" i="1"/>
  <c r="R1383" i="1"/>
  <c r="Q1383" i="1"/>
  <c r="R1367" i="1"/>
  <c r="Q1367" i="1"/>
  <c r="R1351" i="1"/>
  <c r="Q1351" i="1"/>
  <c r="R1327" i="1"/>
  <c r="Q1327" i="1"/>
  <c r="R1311" i="1"/>
  <c r="Q1311" i="1"/>
  <c r="R1295" i="1"/>
  <c r="Q1295" i="1"/>
  <c r="R1279" i="1"/>
  <c r="Q1279" i="1"/>
  <c r="R1263" i="1"/>
  <c r="Q1263" i="1"/>
  <c r="R1257" i="1"/>
  <c r="Q1257" i="1"/>
  <c r="R1241" i="1"/>
  <c r="Q1241" i="1"/>
  <c r="R1225" i="1"/>
  <c r="Q1225" i="1"/>
  <c r="R1209" i="1"/>
  <c r="Q1209" i="1"/>
  <c r="R1194" i="1"/>
  <c r="Q1194" i="1"/>
  <c r="R1178" i="1"/>
  <c r="Q1178" i="1"/>
  <c r="R1162" i="1"/>
  <c r="Q1162" i="1"/>
  <c r="R1146" i="1"/>
  <c r="Q1146" i="1"/>
  <c r="R1132" i="1"/>
  <c r="Q1132" i="1"/>
  <c r="R1116" i="1"/>
  <c r="Q1116" i="1"/>
  <c r="R1100" i="1"/>
  <c r="Q1100" i="1"/>
  <c r="R1084" i="1"/>
  <c r="Q1084" i="1"/>
  <c r="R1068" i="1"/>
  <c r="Q1068" i="1"/>
  <c r="R1052" i="1"/>
  <c r="Q1052" i="1"/>
  <c r="R1030" i="1"/>
  <c r="Q1030" i="1"/>
  <c r="R1014" i="1"/>
  <c r="Q1014" i="1"/>
  <c r="R1001" i="1"/>
  <c r="Q1001" i="1"/>
  <c r="R985" i="1"/>
  <c r="Q985" i="1"/>
  <c r="R969" i="1"/>
  <c r="Q969" i="1"/>
  <c r="R957" i="1"/>
  <c r="Q957" i="1"/>
  <c r="R943" i="1"/>
  <c r="Q943" i="1"/>
  <c r="R927" i="1"/>
  <c r="Q927" i="1"/>
  <c r="R911" i="1"/>
  <c r="Q911" i="1"/>
  <c r="R895" i="1"/>
  <c r="Q895" i="1"/>
  <c r="R879" i="1"/>
  <c r="Q879" i="1"/>
  <c r="R863" i="1"/>
  <c r="Q863" i="1"/>
  <c r="R847" i="1"/>
  <c r="Q847" i="1"/>
  <c r="R832" i="1"/>
  <c r="Q832" i="1"/>
  <c r="R817" i="1"/>
  <c r="Q817" i="1"/>
  <c r="R801" i="1"/>
  <c r="Q801" i="1"/>
  <c r="R785" i="1"/>
  <c r="Q785" i="1"/>
  <c r="R769" i="1"/>
  <c r="Q769" i="1"/>
  <c r="R753" i="1"/>
  <c r="Q753" i="1"/>
  <c r="R737" i="1"/>
  <c r="Q737" i="1"/>
  <c r="R721" i="1"/>
  <c r="Q721" i="1"/>
  <c r="R705" i="1"/>
  <c r="Q705" i="1"/>
  <c r="R689" i="1"/>
  <c r="Q689" i="1"/>
  <c r="R673" i="1"/>
  <c r="Q673" i="1"/>
  <c r="R659" i="1"/>
  <c r="Q659" i="1"/>
  <c r="R643" i="1"/>
  <c r="Q643" i="1"/>
  <c r="R627" i="1"/>
  <c r="Q627" i="1"/>
  <c r="R611" i="1"/>
  <c r="Q611" i="1"/>
  <c r="R595" i="1"/>
  <c r="Q595" i="1"/>
  <c r="R579" i="1"/>
  <c r="Q579" i="1"/>
  <c r="R563" i="1"/>
  <c r="Q563" i="1"/>
  <c r="R547" i="1"/>
  <c r="Q547" i="1"/>
  <c r="R540" i="1"/>
  <c r="Q540" i="1"/>
  <c r="R524" i="1"/>
  <c r="Q524" i="1"/>
  <c r="R508" i="1"/>
  <c r="Q508" i="1"/>
  <c r="R492" i="1"/>
  <c r="Q492" i="1"/>
  <c r="R476" i="1"/>
  <c r="Q476" i="1"/>
  <c r="R460" i="1"/>
  <c r="Q460" i="1"/>
  <c r="R444" i="1"/>
  <c r="Q444" i="1"/>
  <c r="R428" i="1"/>
  <c r="Q428" i="1"/>
  <c r="R412" i="1"/>
  <c r="Q412" i="1"/>
  <c r="R396" i="1"/>
  <c r="Q396" i="1"/>
  <c r="R380" i="1"/>
  <c r="Q380" i="1"/>
  <c r="R364" i="1"/>
  <c r="Q364" i="1"/>
  <c r="R348" i="1"/>
  <c r="Q348" i="1"/>
  <c r="R332" i="1"/>
  <c r="Q332" i="1"/>
  <c r="R316" i="1"/>
  <c r="Q316" i="1"/>
  <c r="R300" i="1"/>
  <c r="Q300" i="1"/>
  <c r="R284" i="1"/>
  <c r="Q284" i="1"/>
  <c r="R268" i="1"/>
  <c r="Q268" i="1"/>
  <c r="R252" i="1"/>
  <c r="Q252" i="1"/>
  <c r="R236" i="1"/>
  <c r="Q236" i="1"/>
  <c r="R220" i="1"/>
  <c r="Q220" i="1"/>
  <c r="R204" i="1"/>
  <c r="Q204" i="1"/>
  <c r="R188" i="1"/>
  <c r="Q188" i="1"/>
  <c r="R172" i="1"/>
  <c r="Q172" i="1"/>
  <c r="R156" i="1"/>
  <c r="Q156" i="1"/>
  <c r="R140" i="1"/>
  <c r="Q140" i="1"/>
  <c r="R124" i="1"/>
  <c r="Q124" i="1"/>
  <c r="R108" i="1"/>
  <c r="Q108" i="1"/>
  <c r="R76" i="1"/>
  <c r="Q76" i="1"/>
  <c r="R60" i="1"/>
  <c r="Q60" i="1"/>
  <c r="R44" i="1"/>
  <c r="Q44" i="1"/>
  <c r="R28" i="1"/>
  <c r="Q28" i="1"/>
  <c r="R12" i="1"/>
  <c r="Q12" i="1"/>
  <c r="R443" i="1"/>
  <c r="Q443" i="1"/>
  <c r="R427" i="1"/>
  <c r="Q427" i="1"/>
  <c r="R411" i="1"/>
  <c r="Q411" i="1"/>
  <c r="R395" i="1"/>
  <c r="Q395" i="1"/>
  <c r="R379" i="1"/>
  <c r="Q379" i="1"/>
  <c r="R363" i="1"/>
  <c r="Q363" i="1"/>
  <c r="R347" i="1"/>
  <c r="Q347" i="1"/>
  <c r="R331" i="1"/>
  <c r="Q331" i="1"/>
  <c r="R315" i="1"/>
  <c r="Q315" i="1"/>
  <c r="R299" i="1"/>
  <c r="Q299" i="1"/>
  <c r="R283" i="1"/>
  <c r="Q283" i="1"/>
  <c r="R267" i="1"/>
  <c r="Q267" i="1"/>
  <c r="R251" i="1"/>
  <c r="Q251" i="1"/>
  <c r="R235" i="1"/>
  <c r="Q235" i="1"/>
  <c r="R219" i="1"/>
  <c r="Q219" i="1"/>
  <c r="R203" i="1"/>
  <c r="Q203" i="1"/>
  <c r="R187" i="1"/>
  <c r="Q187" i="1"/>
  <c r="R171" i="1"/>
  <c r="Q171" i="1"/>
  <c r="R155" i="1"/>
  <c r="Q155" i="1"/>
  <c r="R139" i="1"/>
  <c r="Q139" i="1"/>
  <c r="R123" i="1"/>
  <c r="Q123" i="1"/>
  <c r="R107" i="1"/>
  <c r="Q107" i="1"/>
  <c r="R75" i="1"/>
  <c r="Q75" i="1"/>
  <c r="R59" i="1"/>
  <c r="Q59" i="1"/>
  <c r="R43" i="1"/>
  <c r="Q43" i="1"/>
  <c r="R27" i="1"/>
  <c r="Q27" i="1"/>
  <c r="R11" i="1"/>
  <c r="Q11" i="1"/>
  <c r="Q1398" i="1"/>
  <c r="R1381" i="1"/>
  <c r="Q1381" i="1"/>
  <c r="R1365" i="1"/>
  <c r="Q1365" i="1"/>
  <c r="R1349" i="1"/>
  <c r="Q1349" i="1"/>
  <c r="R1325" i="1"/>
  <c r="Q1325" i="1"/>
  <c r="R1309" i="1"/>
  <c r="Q1309" i="1"/>
  <c r="R1293" i="1"/>
  <c r="Q1293" i="1"/>
  <c r="R1277" i="1"/>
  <c r="Q1277" i="1"/>
  <c r="R1255" i="1"/>
  <c r="Q1255" i="1"/>
  <c r="R1239" i="1"/>
  <c r="Q1239" i="1"/>
  <c r="R1223" i="1"/>
  <c r="Q1223" i="1"/>
  <c r="R1207" i="1"/>
  <c r="Q1207" i="1"/>
  <c r="R1192" i="1"/>
  <c r="Q1192" i="1"/>
  <c r="R1176" i="1"/>
  <c r="Q1176" i="1"/>
  <c r="R1160" i="1"/>
  <c r="Q1160" i="1"/>
  <c r="R1144" i="1"/>
  <c r="Q1144" i="1"/>
  <c r="R1130" i="1"/>
  <c r="Q1130" i="1"/>
  <c r="R1114" i="1"/>
  <c r="Q1114" i="1"/>
  <c r="R1098" i="1"/>
  <c r="Q1098" i="1"/>
  <c r="R1082" i="1"/>
  <c r="Q1082" i="1"/>
  <c r="R1066" i="1"/>
  <c r="Q1066" i="1"/>
  <c r="R1050" i="1"/>
  <c r="Q1050" i="1"/>
  <c r="R1028" i="1"/>
  <c r="Q1028" i="1"/>
  <c r="R1012" i="1"/>
  <c r="Q1012" i="1"/>
  <c r="R999" i="1"/>
  <c r="Q999" i="1"/>
  <c r="R983" i="1"/>
  <c r="Q983" i="1"/>
  <c r="R967" i="1"/>
  <c r="Q967" i="1"/>
  <c r="R955" i="1"/>
  <c r="Q955" i="1"/>
  <c r="R941" i="1"/>
  <c r="Q941" i="1"/>
  <c r="R925" i="1"/>
  <c r="Q925" i="1"/>
  <c r="R909" i="1"/>
  <c r="Q909" i="1"/>
  <c r="R893" i="1"/>
  <c r="Q893" i="1"/>
  <c r="R877" i="1"/>
  <c r="Q877" i="1"/>
  <c r="R861" i="1"/>
  <c r="Q861" i="1"/>
  <c r="R845" i="1"/>
  <c r="Q845" i="1"/>
  <c r="R830" i="1"/>
  <c r="Q830" i="1"/>
  <c r="R815" i="1"/>
  <c r="Q815" i="1"/>
  <c r="R799" i="1"/>
  <c r="Q799" i="1"/>
  <c r="R783" i="1"/>
  <c r="Q783" i="1"/>
  <c r="R767" i="1"/>
  <c r="Q767" i="1"/>
  <c r="R751" i="1"/>
  <c r="Q751" i="1"/>
  <c r="R735" i="1"/>
  <c r="Q735" i="1"/>
  <c r="R719" i="1"/>
  <c r="Q719" i="1"/>
  <c r="R703" i="1"/>
  <c r="Q703" i="1"/>
  <c r="R687" i="1"/>
  <c r="Q687" i="1"/>
  <c r="R671" i="1"/>
  <c r="Q671" i="1"/>
  <c r="R657" i="1"/>
  <c r="Q657" i="1"/>
  <c r="R641" i="1"/>
  <c r="Q641" i="1"/>
  <c r="R625" i="1"/>
  <c r="Q625" i="1"/>
  <c r="R609" i="1"/>
  <c r="Q609" i="1"/>
  <c r="R593" i="1"/>
  <c r="Q593" i="1"/>
  <c r="R577" i="1"/>
  <c r="Q577" i="1"/>
  <c r="R561" i="1"/>
  <c r="Q561" i="1"/>
  <c r="R545" i="1"/>
  <c r="Q545" i="1"/>
  <c r="R538" i="1"/>
  <c r="Q538" i="1"/>
  <c r="R522" i="1"/>
  <c r="Q522" i="1"/>
  <c r="R506" i="1"/>
  <c r="Q506" i="1"/>
  <c r="R490" i="1"/>
  <c r="Q490" i="1"/>
  <c r="R474" i="1"/>
  <c r="Q474" i="1"/>
  <c r="R458" i="1"/>
  <c r="Q458" i="1"/>
  <c r="R442" i="1"/>
  <c r="Q442" i="1"/>
  <c r="R426" i="1"/>
  <c r="Q426" i="1"/>
  <c r="R410" i="1"/>
  <c r="Q410" i="1"/>
  <c r="R394" i="1"/>
  <c r="Q394" i="1"/>
  <c r="R378" i="1"/>
  <c r="Q378" i="1"/>
  <c r="R362" i="1"/>
  <c r="Q362" i="1"/>
  <c r="R346" i="1"/>
  <c r="Q346" i="1"/>
  <c r="R330" i="1"/>
  <c r="Q330" i="1"/>
  <c r="R314" i="1"/>
  <c r="Q314" i="1"/>
  <c r="R298" i="1"/>
  <c r="Q298" i="1"/>
  <c r="R282" i="1"/>
  <c r="Q282" i="1"/>
  <c r="R266" i="1"/>
  <c r="Q266" i="1"/>
  <c r="R250" i="1"/>
  <c r="Q250" i="1"/>
  <c r="R234" i="1"/>
  <c r="Q234" i="1"/>
  <c r="R218" i="1"/>
  <c r="Q218" i="1"/>
  <c r="R202" i="1"/>
  <c r="Q202" i="1"/>
  <c r="R186" i="1"/>
  <c r="Q186" i="1"/>
  <c r="R170" i="1"/>
  <c r="Q170" i="1"/>
  <c r="R154" i="1"/>
  <c r="Q154" i="1"/>
  <c r="R138" i="1"/>
  <c r="Q138" i="1"/>
  <c r="R122" i="1"/>
  <c r="Q122" i="1"/>
  <c r="R106" i="1"/>
  <c r="Q106" i="1"/>
  <c r="R74" i="1"/>
  <c r="Q74" i="1"/>
  <c r="R58" i="1"/>
  <c r="Q58" i="1"/>
  <c r="R42" i="1"/>
  <c r="Q42" i="1"/>
  <c r="R26" i="1"/>
  <c r="Q26" i="1"/>
  <c r="R10" i="1"/>
  <c r="Q10" i="1"/>
  <c r="R1413" i="1"/>
  <c r="Q1413" i="1"/>
  <c r="R1380" i="1"/>
  <c r="Q1380" i="1"/>
  <c r="R1364" i="1"/>
  <c r="Q1364" i="1"/>
  <c r="R1348" i="1"/>
  <c r="Q1348" i="1"/>
  <c r="R1324" i="1"/>
  <c r="Q1324" i="1"/>
  <c r="R1308" i="1"/>
  <c r="Q1308" i="1"/>
  <c r="R1292" i="1"/>
  <c r="Q1292" i="1"/>
  <c r="R1276" i="1"/>
  <c r="Q1276" i="1"/>
  <c r="R1254" i="1"/>
  <c r="Q1254" i="1"/>
  <c r="R1238" i="1"/>
  <c r="Q1238" i="1"/>
  <c r="R1222" i="1"/>
  <c r="Q1222" i="1"/>
  <c r="R1206" i="1"/>
  <c r="Q1206" i="1"/>
  <c r="R1191" i="1"/>
  <c r="Q1191" i="1"/>
  <c r="R1175" i="1"/>
  <c r="Q1175" i="1"/>
  <c r="R1159" i="1"/>
  <c r="Q1159" i="1"/>
  <c r="R1143" i="1"/>
  <c r="Q1143" i="1"/>
  <c r="R1129" i="1"/>
  <c r="Q1129" i="1"/>
  <c r="R1113" i="1"/>
  <c r="Q1113" i="1"/>
  <c r="R1097" i="1"/>
  <c r="Q1097" i="1"/>
  <c r="R1081" i="1"/>
  <c r="Q1081" i="1"/>
  <c r="R1065" i="1"/>
  <c r="Q1065" i="1"/>
  <c r="R1049" i="1"/>
  <c r="Q1049" i="1"/>
  <c r="R1027" i="1"/>
  <c r="Q1027" i="1"/>
  <c r="R1011" i="1"/>
  <c r="Q1011" i="1"/>
  <c r="R998" i="1"/>
  <c r="Q998" i="1"/>
  <c r="R982" i="1"/>
  <c r="Q982" i="1"/>
  <c r="R966" i="1"/>
  <c r="Q966" i="1"/>
  <c r="R954" i="1"/>
  <c r="Q954" i="1"/>
  <c r="R940" i="1"/>
  <c r="Q940" i="1"/>
  <c r="R924" i="1"/>
  <c r="Q924" i="1"/>
  <c r="R908" i="1"/>
  <c r="Q908" i="1"/>
  <c r="R892" i="1"/>
  <c r="Q892" i="1"/>
  <c r="R876" i="1"/>
  <c r="Q876" i="1"/>
  <c r="R860" i="1"/>
  <c r="Q860" i="1"/>
  <c r="R844" i="1"/>
  <c r="Q844" i="1"/>
  <c r="R829" i="1"/>
  <c r="Q829" i="1"/>
  <c r="R814" i="1"/>
  <c r="Q814" i="1"/>
  <c r="R798" i="1"/>
  <c r="Q798" i="1"/>
  <c r="R782" i="1"/>
  <c r="Q782" i="1"/>
  <c r="R766" i="1"/>
  <c r="Q766" i="1"/>
  <c r="R750" i="1"/>
  <c r="Q750" i="1"/>
  <c r="R734" i="1"/>
  <c r="Q734" i="1"/>
  <c r="R718" i="1"/>
  <c r="Q718" i="1"/>
  <c r="R702" i="1"/>
  <c r="Q702" i="1"/>
  <c r="R686" i="1"/>
  <c r="Q686" i="1"/>
  <c r="R670" i="1"/>
  <c r="Q670" i="1"/>
  <c r="R656" i="1"/>
  <c r="Q656" i="1"/>
  <c r="R640" i="1"/>
  <c r="Q640" i="1"/>
  <c r="R624" i="1"/>
  <c r="Q624" i="1"/>
  <c r="R608" i="1"/>
  <c r="Q608" i="1"/>
  <c r="R592" i="1"/>
  <c r="Q592" i="1"/>
  <c r="R576" i="1"/>
  <c r="Q576" i="1"/>
  <c r="R560" i="1"/>
  <c r="Q560" i="1"/>
  <c r="R544" i="1"/>
  <c r="Q544" i="1"/>
  <c r="R537" i="1"/>
  <c r="Q537" i="1"/>
  <c r="R521" i="1"/>
  <c r="Q521" i="1"/>
  <c r="R505" i="1"/>
  <c r="Q505" i="1"/>
  <c r="R489" i="1"/>
  <c r="Q489" i="1"/>
  <c r="R473" i="1"/>
  <c r="Q473" i="1"/>
  <c r="R457" i="1"/>
  <c r="Q457" i="1"/>
  <c r="R441" i="1"/>
  <c r="Q441" i="1"/>
  <c r="R425" i="1"/>
  <c r="Q425" i="1"/>
  <c r="R409" i="1"/>
  <c r="Q409" i="1"/>
  <c r="R393" i="1"/>
  <c r="Q393" i="1"/>
  <c r="R377" i="1"/>
  <c r="Q377" i="1"/>
  <c r="R361" i="1"/>
  <c r="Q361" i="1"/>
  <c r="R345" i="1"/>
  <c r="Q345" i="1"/>
  <c r="R329" i="1"/>
  <c r="Q329" i="1"/>
  <c r="R313" i="1"/>
  <c r="Q313" i="1"/>
  <c r="R297" i="1"/>
  <c r="Q297" i="1"/>
  <c r="R281" i="1"/>
  <c r="Q281" i="1"/>
  <c r="R265" i="1"/>
  <c r="Q265" i="1"/>
  <c r="R249" i="1"/>
  <c r="Q249" i="1"/>
  <c r="R233" i="1"/>
  <c r="Q233" i="1"/>
  <c r="R217" i="1"/>
  <c r="Q217" i="1"/>
  <c r="R201" i="1"/>
  <c r="Q201" i="1"/>
  <c r="R185" i="1"/>
  <c r="Q185" i="1"/>
  <c r="R169" i="1"/>
  <c r="Q169" i="1"/>
  <c r="R153" i="1"/>
  <c r="Q153" i="1"/>
  <c r="R137" i="1"/>
  <c r="Q137" i="1"/>
  <c r="R121" i="1"/>
  <c r="Q121" i="1"/>
  <c r="R105" i="1"/>
  <c r="Q105" i="1"/>
  <c r="R73" i="1"/>
  <c r="Q73" i="1"/>
  <c r="R57" i="1"/>
  <c r="Q57" i="1"/>
  <c r="R41" i="1"/>
  <c r="Q41" i="1"/>
  <c r="R25" i="1"/>
  <c r="Q25" i="1"/>
  <c r="R9" i="1"/>
  <c r="Q9" i="1"/>
  <c r="R1412" i="1"/>
  <c r="Q1412" i="1"/>
  <c r="R1379" i="1"/>
  <c r="Q1379" i="1"/>
  <c r="R1363" i="1"/>
  <c r="Q1363" i="1"/>
  <c r="R1347" i="1"/>
  <c r="Q1347" i="1"/>
  <c r="R1323" i="1"/>
  <c r="Q1323" i="1"/>
  <c r="R1307" i="1"/>
  <c r="Q1307" i="1"/>
  <c r="R1291" i="1"/>
  <c r="Q1291" i="1"/>
  <c r="R1275" i="1"/>
  <c r="Q1275" i="1"/>
  <c r="R1253" i="1"/>
  <c r="Q1253" i="1"/>
  <c r="R1237" i="1"/>
  <c r="Q1237" i="1"/>
  <c r="R1221" i="1"/>
  <c r="Q1221" i="1"/>
  <c r="R1205" i="1"/>
  <c r="Q1205" i="1"/>
  <c r="R1190" i="1"/>
  <c r="Q1190" i="1"/>
  <c r="R1174" i="1"/>
  <c r="Q1174" i="1"/>
  <c r="R1158" i="1"/>
  <c r="Q1158" i="1"/>
  <c r="R1128" i="1"/>
  <c r="Q1128" i="1"/>
  <c r="R1112" i="1"/>
  <c r="Q1112" i="1"/>
  <c r="R1096" i="1"/>
  <c r="Q1096" i="1"/>
  <c r="R1080" i="1"/>
  <c r="Q1080" i="1"/>
  <c r="R1064" i="1"/>
  <c r="Q1064" i="1"/>
  <c r="R1048" i="1"/>
  <c r="Q1048" i="1"/>
  <c r="R1026" i="1"/>
  <c r="Q1026" i="1"/>
  <c r="R997" i="1"/>
  <c r="Q997" i="1"/>
  <c r="R981" i="1"/>
  <c r="Q981" i="1"/>
  <c r="R965" i="1"/>
  <c r="Q965" i="1"/>
  <c r="R953" i="1"/>
  <c r="Q953" i="1"/>
  <c r="R939" i="1"/>
  <c r="Q939" i="1"/>
  <c r="R923" i="1"/>
  <c r="Q923" i="1"/>
  <c r="R907" i="1"/>
  <c r="Q907" i="1"/>
  <c r="R891" i="1"/>
  <c r="Q891" i="1"/>
  <c r="R875" i="1"/>
  <c r="Q875" i="1"/>
  <c r="R859" i="1"/>
  <c r="Q859" i="1"/>
  <c r="R843" i="1"/>
  <c r="Q843" i="1"/>
  <c r="R828" i="1"/>
  <c r="Q828" i="1"/>
  <c r="R813" i="1"/>
  <c r="Q813" i="1"/>
  <c r="R797" i="1"/>
  <c r="Q797" i="1"/>
  <c r="R781" i="1"/>
  <c r="Q781" i="1"/>
  <c r="R765" i="1"/>
  <c r="Q765" i="1"/>
  <c r="R749" i="1"/>
  <c r="Q749" i="1"/>
  <c r="R733" i="1"/>
  <c r="Q733" i="1"/>
  <c r="R717" i="1"/>
  <c r="Q717" i="1"/>
  <c r="R701" i="1"/>
  <c r="Q701" i="1"/>
  <c r="R685" i="1"/>
  <c r="Q685" i="1"/>
  <c r="R669" i="1"/>
  <c r="Q669" i="1"/>
  <c r="R655" i="1"/>
  <c r="Q655" i="1"/>
  <c r="R639" i="1"/>
  <c r="Q639" i="1"/>
  <c r="R623" i="1"/>
  <c r="Q623" i="1"/>
  <c r="R607" i="1"/>
  <c r="Q607" i="1"/>
  <c r="R591" i="1"/>
  <c r="Q591" i="1"/>
  <c r="R575" i="1"/>
  <c r="Q575" i="1"/>
  <c r="R559" i="1"/>
  <c r="Q559" i="1"/>
  <c r="R543" i="1"/>
  <c r="Q543" i="1"/>
  <c r="R536" i="1"/>
  <c r="Q536" i="1"/>
  <c r="R520" i="1"/>
  <c r="Q520" i="1"/>
  <c r="R504" i="1"/>
  <c r="Q504" i="1"/>
  <c r="R488" i="1"/>
  <c r="Q488" i="1"/>
  <c r="R472" i="1"/>
  <c r="Q472" i="1"/>
  <c r="R456" i="1"/>
  <c r="Q456" i="1"/>
  <c r="R440" i="1"/>
  <c r="Q440" i="1"/>
  <c r="R424" i="1"/>
  <c r="Q424" i="1"/>
  <c r="R408" i="1"/>
  <c r="Q408" i="1"/>
  <c r="R392" i="1"/>
  <c r="Q392" i="1"/>
  <c r="R376" i="1"/>
  <c r="Q376" i="1"/>
  <c r="R360" i="1"/>
  <c r="Q360" i="1"/>
  <c r="R344" i="1"/>
  <c r="Q344" i="1"/>
  <c r="R328" i="1"/>
  <c r="Q328" i="1"/>
  <c r="R312" i="1"/>
  <c r="Q312" i="1"/>
  <c r="R296" i="1"/>
  <c r="Q296" i="1"/>
  <c r="R280" i="1"/>
  <c r="Q280" i="1"/>
  <c r="R264" i="1"/>
  <c r="Q264" i="1"/>
  <c r="R248" i="1"/>
  <c r="Q248" i="1"/>
  <c r="R232" i="1"/>
  <c r="Q232" i="1"/>
  <c r="R216" i="1"/>
  <c r="Q216" i="1"/>
  <c r="R200" i="1"/>
  <c r="Q200" i="1"/>
  <c r="R184" i="1"/>
  <c r="Q184" i="1"/>
  <c r="R168" i="1"/>
  <c r="Q168" i="1"/>
  <c r="R152" i="1"/>
  <c r="Q152" i="1"/>
  <c r="R136" i="1"/>
  <c r="Q136" i="1"/>
  <c r="R120" i="1"/>
  <c r="Q120" i="1"/>
  <c r="R104" i="1"/>
  <c r="Q104" i="1"/>
  <c r="R88" i="1"/>
  <c r="Q88" i="1"/>
  <c r="R72" i="1"/>
  <c r="Q72" i="1"/>
  <c r="R56" i="1"/>
  <c r="Q56" i="1"/>
  <c r="R40" i="1"/>
  <c r="Q40" i="1"/>
  <c r="R24" i="1"/>
  <c r="Q24" i="1"/>
  <c r="R8" i="1"/>
  <c r="Q8" i="1"/>
  <c r="R1435" i="1"/>
  <c r="Q1435" i="1"/>
  <c r="R1411" i="1"/>
  <c r="Q1411" i="1"/>
  <c r="R1378" i="1"/>
  <c r="Q1378" i="1"/>
  <c r="R1362" i="1"/>
  <c r="Q1362" i="1"/>
  <c r="R1346" i="1"/>
  <c r="Q1346" i="1"/>
  <c r="R1322" i="1"/>
  <c r="Q1322" i="1"/>
  <c r="R1306" i="1"/>
  <c r="Q1306" i="1"/>
  <c r="R1290" i="1"/>
  <c r="Q1290" i="1"/>
  <c r="R1274" i="1"/>
  <c r="Q1274" i="1"/>
  <c r="R1252" i="1"/>
  <c r="Q1252" i="1"/>
  <c r="R1236" i="1"/>
  <c r="Q1236" i="1"/>
  <c r="R1220" i="1"/>
  <c r="Q1220" i="1"/>
  <c r="R1204" i="1"/>
  <c r="Q1204" i="1"/>
  <c r="R1189" i="1"/>
  <c r="Q1189" i="1"/>
  <c r="R1173" i="1"/>
  <c r="Q1173" i="1"/>
  <c r="R1157" i="1"/>
  <c r="Q1157" i="1"/>
  <c r="R1127" i="1"/>
  <c r="Q1127" i="1"/>
  <c r="R1111" i="1"/>
  <c r="Q1111" i="1"/>
  <c r="R1095" i="1"/>
  <c r="Q1095" i="1"/>
  <c r="R1079" i="1"/>
  <c r="Q1079" i="1"/>
  <c r="R1063" i="1"/>
  <c r="Q1063" i="1"/>
  <c r="R1047" i="1"/>
  <c r="Q1047" i="1"/>
  <c r="R1025" i="1"/>
  <c r="Q1025" i="1"/>
  <c r="R996" i="1"/>
  <c r="Q996" i="1"/>
  <c r="R980" i="1"/>
  <c r="Q980" i="1"/>
  <c r="R964" i="1"/>
  <c r="Q964" i="1"/>
  <c r="R952" i="1"/>
  <c r="Q952" i="1"/>
  <c r="R938" i="1"/>
  <c r="Q938" i="1"/>
  <c r="R922" i="1"/>
  <c r="Q922" i="1"/>
  <c r="R906" i="1"/>
  <c r="Q906" i="1"/>
  <c r="R890" i="1"/>
  <c r="Q890" i="1"/>
  <c r="R874" i="1"/>
  <c r="Q874" i="1"/>
  <c r="R858" i="1"/>
  <c r="Q858" i="1"/>
  <c r="R842" i="1"/>
  <c r="Q842" i="1"/>
  <c r="R827" i="1"/>
  <c r="Q827" i="1"/>
  <c r="R812" i="1"/>
  <c r="Q812" i="1"/>
  <c r="R796" i="1"/>
  <c r="Q796" i="1"/>
  <c r="R780" i="1"/>
  <c r="Q780" i="1"/>
  <c r="R764" i="1"/>
  <c r="Q764" i="1"/>
  <c r="R748" i="1"/>
  <c r="Q748" i="1"/>
  <c r="R732" i="1"/>
  <c r="Q732" i="1"/>
  <c r="R716" i="1"/>
  <c r="Q716" i="1"/>
  <c r="R700" i="1"/>
  <c r="Q700" i="1"/>
  <c r="R684" i="1"/>
  <c r="Q684" i="1"/>
  <c r="R668" i="1"/>
  <c r="Q668" i="1"/>
  <c r="R654" i="1"/>
  <c r="Q654" i="1"/>
  <c r="R638" i="1"/>
  <c r="Q638" i="1"/>
  <c r="R622" i="1"/>
  <c r="Q622" i="1"/>
  <c r="R606" i="1"/>
  <c r="Q606" i="1"/>
  <c r="R590" i="1"/>
  <c r="Q590" i="1"/>
  <c r="R574" i="1"/>
  <c r="Q574" i="1"/>
  <c r="R558" i="1"/>
  <c r="Q558" i="1"/>
  <c r="R535" i="1"/>
  <c r="Q535" i="1"/>
  <c r="R519" i="1"/>
  <c r="Q519" i="1"/>
  <c r="R503" i="1"/>
  <c r="Q503" i="1"/>
  <c r="R487" i="1"/>
  <c r="Q487" i="1"/>
  <c r="R471" i="1"/>
  <c r="Q471" i="1"/>
  <c r="R455" i="1"/>
  <c r="Q455" i="1"/>
  <c r="R439" i="1"/>
  <c r="Q439" i="1"/>
  <c r="R423" i="1"/>
  <c r="Q423" i="1"/>
  <c r="R407" i="1"/>
  <c r="Q407" i="1"/>
  <c r="R391" i="1"/>
  <c r="Q391" i="1"/>
  <c r="R375" i="1"/>
  <c r="Q375" i="1"/>
  <c r="R359" i="1"/>
  <c r="Q359" i="1"/>
  <c r="R343" i="1"/>
  <c r="Q343" i="1"/>
  <c r="R327" i="1"/>
  <c r="Q327" i="1"/>
  <c r="R311" i="1"/>
  <c r="Q311" i="1"/>
  <c r="R295" i="1"/>
  <c r="Q295" i="1"/>
  <c r="R279" i="1"/>
  <c r="Q279" i="1"/>
  <c r="R263" i="1"/>
  <c r="Q263" i="1"/>
  <c r="R247" i="1"/>
  <c r="Q247" i="1"/>
  <c r="R231" i="1"/>
  <c r="Q231" i="1"/>
  <c r="R215" i="1"/>
  <c r="Q215" i="1"/>
  <c r="R199" i="1"/>
  <c r="Q199" i="1"/>
  <c r="R183" i="1"/>
  <c r="Q183" i="1"/>
  <c r="R167" i="1"/>
  <c r="Q167" i="1"/>
  <c r="R151" i="1"/>
  <c r="Q151" i="1"/>
  <c r="R135" i="1"/>
  <c r="Q135" i="1"/>
  <c r="R119" i="1"/>
  <c r="Q119" i="1"/>
  <c r="R103" i="1"/>
  <c r="Q103" i="1"/>
  <c r="R87" i="1"/>
  <c r="Q87" i="1"/>
  <c r="R71" i="1"/>
  <c r="Q71" i="1"/>
  <c r="R55" i="1"/>
  <c r="Q55" i="1"/>
  <c r="R39" i="1"/>
  <c r="Q39" i="1"/>
  <c r="R23" i="1"/>
  <c r="Q23" i="1"/>
  <c r="Q1251" i="1"/>
  <c r="R1496" i="1"/>
  <c r="Q1496" i="1"/>
  <c r="R1481" i="1"/>
  <c r="Q1481" i="1"/>
  <c r="R1465" i="1"/>
  <c r="Q1465" i="1"/>
  <c r="R1449" i="1"/>
  <c r="Q1449" i="1"/>
  <c r="R1434" i="1"/>
  <c r="Q1434" i="1"/>
  <c r="R1410" i="1"/>
  <c r="Q1410" i="1"/>
  <c r="R1399" i="1"/>
  <c r="Q1399" i="1"/>
  <c r="R1377" i="1"/>
  <c r="Q1377" i="1"/>
  <c r="R1361" i="1"/>
  <c r="Q1361" i="1"/>
  <c r="R1345" i="1"/>
  <c r="Q1345" i="1"/>
  <c r="R1321" i="1"/>
  <c r="Q1321" i="1"/>
  <c r="R1305" i="1"/>
  <c r="Q1305" i="1"/>
  <c r="R1289" i="1"/>
  <c r="Q1289" i="1"/>
  <c r="R1273" i="1"/>
  <c r="Q1273" i="1"/>
  <c r="R1235" i="1"/>
  <c r="Q1235" i="1"/>
  <c r="R1219" i="1"/>
  <c r="Q1219" i="1"/>
  <c r="R1203" i="1"/>
  <c r="Q1203" i="1"/>
  <c r="R1188" i="1"/>
  <c r="Q1188" i="1"/>
  <c r="R1172" i="1"/>
  <c r="Q1172" i="1"/>
  <c r="R1156" i="1"/>
  <c r="Q1156" i="1"/>
  <c r="R1142" i="1"/>
  <c r="Q1142" i="1"/>
  <c r="R1126" i="1"/>
  <c r="Q1126" i="1"/>
  <c r="R1110" i="1"/>
  <c r="Q1110" i="1"/>
  <c r="R1094" i="1"/>
  <c r="Q1094" i="1"/>
  <c r="R1078" i="1"/>
  <c r="Q1078" i="1"/>
  <c r="R1062" i="1"/>
  <c r="Q1062" i="1"/>
  <c r="R1046" i="1"/>
  <c r="Q1046" i="1"/>
  <c r="R1040" i="1"/>
  <c r="Q1040" i="1"/>
  <c r="R1024" i="1"/>
  <c r="Q1024" i="1"/>
  <c r="R995" i="1"/>
  <c r="Q995" i="1"/>
  <c r="R979" i="1"/>
  <c r="Q979" i="1"/>
  <c r="R963" i="1"/>
  <c r="Q963" i="1"/>
  <c r="R951" i="1"/>
  <c r="Q951" i="1"/>
  <c r="R937" i="1"/>
  <c r="Q937" i="1"/>
  <c r="R921" i="1"/>
  <c r="Q921" i="1"/>
  <c r="R905" i="1"/>
  <c r="Q905" i="1"/>
  <c r="R873" i="1"/>
  <c r="Q873" i="1"/>
  <c r="R857" i="1"/>
  <c r="Q857" i="1"/>
  <c r="R841" i="1"/>
  <c r="Q841" i="1"/>
  <c r="R826" i="1"/>
  <c r="Q826" i="1"/>
  <c r="R811" i="1"/>
  <c r="Q811" i="1"/>
  <c r="R795" i="1"/>
  <c r="Q795" i="1"/>
  <c r="R779" i="1"/>
  <c r="Q779" i="1"/>
  <c r="R763" i="1"/>
  <c r="Q763" i="1"/>
  <c r="R747" i="1"/>
  <c r="Q747" i="1"/>
  <c r="R731" i="1"/>
  <c r="Q731" i="1"/>
  <c r="R715" i="1"/>
  <c r="Q715" i="1"/>
  <c r="R699" i="1"/>
  <c r="Q699" i="1"/>
  <c r="R683" i="1"/>
  <c r="Q683" i="1"/>
  <c r="R653" i="1"/>
  <c r="Q653" i="1"/>
  <c r="R637" i="1"/>
  <c r="Q637" i="1"/>
  <c r="R621" i="1"/>
  <c r="Q621" i="1"/>
  <c r="R605" i="1"/>
  <c r="Q605" i="1"/>
  <c r="R589" i="1"/>
  <c r="Q589" i="1"/>
  <c r="R573" i="1"/>
  <c r="Q573" i="1"/>
  <c r="R557" i="1"/>
  <c r="Q557" i="1"/>
  <c r="R534" i="1"/>
  <c r="Q534" i="1"/>
  <c r="R518" i="1"/>
  <c r="Q518" i="1"/>
  <c r="R502" i="1"/>
  <c r="Q502" i="1"/>
  <c r="R486" i="1"/>
  <c r="Q486" i="1"/>
  <c r="R470" i="1"/>
  <c r="Q470" i="1"/>
  <c r="R454" i="1"/>
  <c r="Q454" i="1"/>
  <c r="R438" i="1"/>
  <c r="Q438" i="1"/>
  <c r="R422" i="1"/>
  <c r="Q422" i="1"/>
  <c r="R406" i="1"/>
  <c r="Q406" i="1"/>
  <c r="R390" i="1"/>
  <c r="Q390" i="1"/>
  <c r="R374" i="1"/>
  <c r="Q374" i="1"/>
  <c r="R358" i="1"/>
  <c r="Q358" i="1"/>
  <c r="R342" i="1"/>
  <c r="Q342" i="1"/>
  <c r="R326" i="1"/>
  <c r="Q326" i="1"/>
  <c r="R310" i="1"/>
  <c r="Q310" i="1"/>
  <c r="R294" i="1"/>
  <c r="Q294" i="1"/>
  <c r="R278" i="1"/>
  <c r="Q278" i="1"/>
  <c r="R262" i="1"/>
  <c r="Q262" i="1"/>
  <c r="R246" i="1"/>
  <c r="Q246" i="1"/>
  <c r="R230" i="1"/>
  <c r="Q230" i="1"/>
  <c r="R214" i="1"/>
  <c r="Q214" i="1"/>
  <c r="R198" i="1"/>
  <c r="Q198" i="1"/>
  <c r="R182" i="1"/>
  <c r="Q182" i="1"/>
  <c r="R166" i="1"/>
  <c r="Q166" i="1"/>
  <c r="R150" i="1"/>
  <c r="Q150" i="1"/>
  <c r="R134" i="1"/>
  <c r="Q134" i="1"/>
  <c r="R118" i="1"/>
  <c r="Q118" i="1"/>
  <c r="R102" i="1"/>
  <c r="Q102" i="1"/>
  <c r="R86" i="1"/>
  <c r="Q86" i="1"/>
  <c r="R70" i="1"/>
  <c r="Q70" i="1"/>
  <c r="R54" i="1"/>
  <c r="Q54" i="1"/>
  <c r="R38" i="1"/>
  <c r="Q38" i="1"/>
  <c r="R22" i="1"/>
  <c r="Q22" i="1"/>
  <c r="R6" i="1"/>
  <c r="Q6" i="1"/>
  <c r="Q1250" i="1"/>
  <c r="R1527" i="1"/>
  <c r="Q1527" i="1"/>
  <c r="R1511" i="1"/>
  <c r="Q1511" i="1"/>
  <c r="R1495" i="1"/>
  <c r="Q1495" i="1"/>
  <c r="R1480" i="1"/>
  <c r="Q1480" i="1"/>
  <c r="R1464" i="1"/>
  <c r="Q1464" i="1"/>
  <c r="R1448" i="1"/>
  <c r="Q1448" i="1"/>
  <c r="R1433" i="1"/>
  <c r="Q1433" i="1"/>
  <c r="R1409" i="1"/>
  <c r="Q1409" i="1"/>
  <c r="R1376" i="1"/>
  <c r="Q1376" i="1"/>
  <c r="R1360" i="1"/>
  <c r="Q1360" i="1"/>
  <c r="R1344" i="1"/>
  <c r="Q1344" i="1"/>
  <c r="R1336" i="1"/>
  <c r="Q1336" i="1"/>
  <c r="R1320" i="1"/>
  <c r="Q1320" i="1"/>
  <c r="R1304" i="1"/>
  <c r="Q1304" i="1"/>
  <c r="R1288" i="1"/>
  <c r="Q1288" i="1"/>
  <c r="R1272" i="1"/>
  <c r="Q1272" i="1"/>
  <c r="R1234" i="1"/>
  <c r="Q1234" i="1"/>
  <c r="R1218" i="1"/>
  <c r="Q1218" i="1"/>
  <c r="R1202" i="1"/>
  <c r="Q1202" i="1"/>
  <c r="R1187" i="1"/>
  <c r="Q1187" i="1"/>
  <c r="R1171" i="1"/>
  <c r="Q1171" i="1"/>
  <c r="R1155" i="1"/>
  <c r="Q1155" i="1"/>
  <c r="R1141" i="1"/>
  <c r="Q1141" i="1"/>
  <c r="R1125" i="1"/>
  <c r="Q1125" i="1"/>
  <c r="R1109" i="1"/>
  <c r="Q1109" i="1"/>
  <c r="R1093" i="1"/>
  <c r="Q1093" i="1"/>
  <c r="R1077" i="1"/>
  <c r="Q1077" i="1"/>
  <c r="R1061" i="1"/>
  <c r="Q1061" i="1"/>
  <c r="R1045" i="1"/>
  <c r="Q1045" i="1"/>
  <c r="R1039" i="1"/>
  <c r="Q1039" i="1"/>
  <c r="R1023" i="1"/>
  <c r="Q1023" i="1"/>
  <c r="R1010" i="1"/>
  <c r="Q1010" i="1"/>
  <c r="R994" i="1"/>
  <c r="Q994" i="1"/>
  <c r="R978" i="1"/>
  <c r="Q978" i="1"/>
  <c r="R962" i="1"/>
  <c r="Q962" i="1"/>
  <c r="R950" i="1"/>
  <c r="Q950" i="1"/>
  <c r="R936" i="1"/>
  <c r="Q936" i="1"/>
  <c r="R920" i="1"/>
  <c r="Q920" i="1"/>
  <c r="R904" i="1"/>
  <c r="Q904" i="1"/>
  <c r="R888" i="1"/>
  <c r="Q888" i="1"/>
  <c r="R872" i="1"/>
  <c r="Q872" i="1"/>
  <c r="R856" i="1"/>
  <c r="Q856" i="1"/>
  <c r="R840" i="1"/>
  <c r="Q840" i="1"/>
  <c r="R825" i="1"/>
  <c r="Q825" i="1"/>
  <c r="R810" i="1"/>
  <c r="Q810" i="1"/>
  <c r="R794" i="1"/>
  <c r="Q794" i="1"/>
  <c r="R778" i="1"/>
  <c r="Q778" i="1"/>
  <c r="R762" i="1"/>
  <c r="Q762" i="1"/>
  <c r="R746" i="1"/>
  <c r="Q746" i="1"/>
  <c r="R730" i="1"/>
  <c r="Q730" i="1"/>
  <c r="R714" i="1"/>
  <c r="Q714" i="1"/>
  <c r="R698" i="1"/>
  <c r="Q698" i="1"/>
  <c r="R682" i="1"/>
  <c r="Q682" i="1"/>
  <c r="R652" i="1"/>
  <c r="Q652" i="1"/>
  <c r="R636" i="1"/>
  <c r="Q636" i="1"/>
  <c r="R620" i="1"/>
  <c r="Q620" i="1"/>
  <c r="R604" i="1"/>
  <c r="Q604" i="1"/>
  <c r="R588" i="1"/>
  <c r="Q588" i="1"/>
  <c r="R572" i="1"/>
  <c r="Q572" i="1"/>
  <c r="R556" i="1"/>
  <c r="Q556" i="1"/>
  <c r="R533" i="1"/>
  <c r="Q533" i="1"/>
  <c r="R517" i="1"/>
  <c r="Q517" i="1"/>
  <c r="R501" i="1"/>
  <c r="Q501" i="1"/>
  <c r="R485" i="1"/>
  <c r="Q485" i="1"/>
  <c r="R469" i="1"/>
  <c r="Q469" i="1"/>
  <c r="R453" i="1"/>
  <c r="Q453" i="1"/>
  <c r="R437" i="1"/>
  <c r="Q437" i="1"/>
  <c r="R421" i="1"/>
  <c r="Q421" i="1"/>
  <c r="R405" i="1"/>
  <c r="Q405" i="1"/>
  <c r="R389" i="1"/>
  <c r="Q389" i="1"/>
  <c r="R373" i="1"/>
  <c r="Q373" i="1"/>
  <c r="R357" i="1"/>
  <c r="Q357" i="1"/>
  <c r="R341" i="1"/>
  <c r="Q341" i="1"/>
  <c r="R325" i="1"/>
  <c r="Q325" i="1"/>
  <c r="R309" i="1"/>
  <c r="Q309" i="1"/>
  <c r="R293" i="1"/>
  <c r="Q293" i="1"/>
  <c r="R277" i="1"/>
  <c r="Q277" i="1"/>
  <c r="R261" i="1"/>
  <c r="Q261" i="1"/>
  <c r="R245" i="1"/>
  <c r="Q245" i="1"/>
  <c r="R229" i="1"/>
  <c r="Q229" i="1"/>
  <c r="R213" i="1"/>
  <c r="Q213" i="1"/>
  <c r="R197" i="1"/>
  <c r="Q197" i="1"/>
  <c r="R181" i="1"/>
  <c r="Q181" i="1"/>
  <c r="R165" i="1"/>
  <c r="Q165" i="1"/>
  <c r="R149" i="1"/>
  <c r="Q149" i="1"/>
  <c r="R133" i="1"/>
  <c r="Q133" i="1"/>
  <c r="R117" i="1"/>
  <c r="Q117" i="1"/>
  <c r="R101" i="1"/>
  <c r="Q101" i="1"/>
  <c r="R85" i="1"/>
  <c r="Q85" i="1"/>
  <c r="R69" i="1"/>
  <c r="Q69" i="1"/>
  <c r="R53" i="1"/>
  <c r="Q53" i="1"/>
  <c r="R37" i="1"/>
  <c r="Q37" i="1"/>
  <c r="R21" i="1"/>
  <c r="Q21" i="1"/>
  <c r="R5" i="1"/>
  <c r="Q5" i="1"/>
  <c r="Q889" i="1"/>
  <c r="R1494" i="1"/>
  <c r="Q1494" i="1"/>
  <c r="R1479" i="1"/>
  <c r="Q1479" i="1"/>
  <c r="R1463" i="1"/>
  <c r="Q1463" i="1"/>
  <c r="R1447" i="1"/>
  <c r="Q1447" i="1"/>
  <c r="R1432" i="1"/>
  <c r="Q1432" i="1"/>
  <c r="R1408" i="1"/>
  <c r="Q1408" i="1"/>
  <c r="R1397" i="1"/>
  <c r="Q1397" i="1"/>
  <c r="R1375" i="1"/>
  <c r="Q1375" i="1"/>
  <c r="R1359" i="1"/>
  <c r="Q1359" i="1"/>
  <c r="R1343" i="1"/>
  <c r="Q1343" i="1"/>
  <c r="R1335" i="1"/>
  <c r="Q1335" i="1"/>
  <c r="R1319" i="1"/>
  <c r="Q1319" i="1"/>
  <c r="R1303" i="1"/>
  <c r="Q1303" i="1"/>
  <c r="R1287" i="1"/>
  <c r="Q1287" i="1"/>
  <c r="R1271" i="1"/>
  <c r="Q1271" i="1"/>
  <c r="R1249" i="1"/>
  <c r="Q1249" i="1"/>
  <c r="R1233" i="1"/>
  <c r="Q1233" i="1"/>
  <c r="R1217" i="1"/>
  <c r="Q1217" i="1"/>
  <c r="R1186" i="1"/>
  <c r="Q1186" i="1"/>
  <c r="R1170" i="1"/>
  <c r="Q1170" i="1"/>
  <c r="R1154" i="1"/>
  <c r="Q1154" i="1"/>
  <c r="R1140" i="1"/>
  <c r="Q1140" i="1"/>
  <c r="R1124" i="1"/>
  <c r="Q1124" i="1"/>
  <c r="R1108" i="1"/>
  <c r="Q1108" i="1"/>
  <c r="R1092" i="1"/>
  <c r="Q1092" i="1"/>
  <c r="R1076" i="1"/>
  <c r="Q1076" i="1"/>
  <c r="R1060" i="1"/>
  <c r="Q1060" i="1"/>
  <c r="R1044" i="1"/>
  <c r="Q1044" i="1"/>
  <c r="R1038" i="1"/>
  <c r="Q1038" i="1"/>
  <c r="R1022" i="1"/>
  <c r="Q1022" i="1"/>
  <c r="R1009" i="1"/>
  <c r="Q1009" i="1"/>
  <c r="R993" i="1"/>
  <c r="Q993" i="1"/>
  <c r="R977" i="1"/>
  <c r="Q977" i="1"/>
  <c r="R949" i="1"/>
  <c r="Q949" i="1"/>
  <c r="R935" i="1"/>
  <c r="Q935" i="1"/>
  <c r="R919" i="1"/>
  <c r="Q919" i="1"/>
  <c r="R903" i="1"/>
  <c r="Q903" i="1"/>
  <c r="R871" i="1"/>
  <c r="Q871" i="1"/>
  <c r="R855" i="1"/>
  <c r="Q855" i="1"/>
  <c r="R839" i="1"/>
  <c r="Q839" i="1"/>
  <c r="R809" i="1"/>
  <c r="Q809" i="1"/>
  <c r="R793" i="1"/>
  <c r="Q793" i="1"/>
  <c r="R777" i="1"/>
  <c r="Q777" i="1"/>
  <c r="R761" i="1"/>
  <c r="Q761" i="1"/>
  <c r="R745" i="1"/>
  <c r="Q745" i="1"/>
  <c r="R729" i="1"/>
  <c r="Q729" i="1"/>
  <c r="R713" i="1"/>
  <c r="Q713" i="1"/>
  <c r="R697" i="1"/>
  <c r="Q697" i="1"/>
  <c r="R681" i="1"/>
  <c r="Q681" i="1"/>
  <c r="R667" i="1"/>
  <c r="Q667" i="1"/>
  <c r="R651" i="1"/>
  <c r="Q651" i="1"/>
  <c r="R635" i="1"/>
  <c r="Q635" i="1"/>
  <c r="R619" i="1"/>
  <c r="Q619" i="1"/>
  <c r="R603" i="1"/>
  <c r="Q603" i="1"/>
  <c r="R587" i="1"/>
  <c r="Q587" i="1"/>
  <c r="R571" i="1"/>
  <c r="Q571" i="1"/>
  <c r="R555" i="1"/>
  <c r="Q555" i="1"/>
  <c r="R532" i="1"/>
  <c r="Q532" i="1"/>
  <c r="R516" i="1"/>
  <c r="Q516" i="1"/>
  <c r="R500" i="1"/>
  <c r="Q500" i="1"/>
  <c r="R484" i="1"/>
  <c r="Q484" i="1"/>
  <c r="R468" i="1"/>
  <c r="Q468" i="1"/>
  <c r="R452" i="1"/>
  <c r="Q452" i="1"/>
  <c r="R436" i="1"/>
  <c r="Q436" i="1"/>
  <c r="R420" i="1"/>
  <c r="Q420" i="1"/>
  <c r="R404" i="1"/>
  <c r="Q404" i="1"/>
  <c r="R388" i="1"/>
  <c r="Q388" i="1"/>
  <c r="R372" i="1"/>
  <c r="Q372" i="1"/>
  <c r="R356" i="1"/>
  <c r="Q356" i="1"/>
  <c r="R340" i="1"/>
  <c r="Q340" i="1"/>
  <c r="R324" i="1"/>
  <c r="Q324" i="1"/>
  <c r="R308" i="1"/>
  <c r="Q308" i="1"/>
  <c r="R292" i="1"/>
  <c r="Q292" i="1"/>
  <c r="R276" i="1"/>
  <c r="Q276" i="1"/>
  <c r="R260" i="1"/>
  <c r="Q260" i="1"/>
  <c r="R244" i="1"/>
  <c r="Q244" i="1"/>
  <c r="R228" i="1"/>
  <c r="Q228" i="1"/>
  <c r="R212" i="1"/>
  <c r="Q212" i="1"/>
  <c r="R196" i="1"/>
  <c r="Q196" i="1"/>
  <c r="R180" i="1"/>
  <c r="Q180" i="1"/>
  <c r="R164" i="1"/>
  <c r="Q164" i="1"/>
  <c r="R148" i="1"/>
  <c r="Q148" i="1"/>
  <c r="R132" i="1"/>
  <c r="Q132" i="1"/>
  <c r="R116" i="1"/>
  <c r="Q116" i="1"/>
  <c r="R100" i="1"/>
  <c r="Q100" i="1"/>
  <c r="R84" i="1"/>
  <c r="Q84" i="1"/>
  <c r="R68" i="1"/>
  <c r="Q68" i="1"/>
  <c r="R52" i="1"/>
  <c r="Q52" i="1"/>
  <c r="R36" i="1"/>
  <c r="Q36" i="1"/>
  <c r="R20" i="1"/>
  <c r="Q20" i="1"/>
  <c r="R4" i="1"/>
  <c r="Q4" i="1"/>
  <c r="Q887" i="1"/>
  <c r="D22" i="1"/>
  <c r="F22" i="1" s="1"/>
  <c r="E9" i="1"/>
  <c r="G9" i="1" s="1"/>
  <c r="D9" i="1"/>
  <c r="F9" i="1" s="1"/>
  <c r="E6" i="1"/>
  <c r="G6" i="1" s="1"/>
  <c r="E5" i="1"/>
  <c r="D26" i="1"/>
  <c r="F26" i="1" s="1"/>
  <c r="E7" i="1"/>
  <c r="G7" i="1" s="1"/>
  <c r="E25" i="1"/>
  <c r="G25" i="1" s="1"/>
  <c r="D11" i="1"/>
  <c r="F11" i="1" s="1"/>
  <c r="E29" i="1"/>
  <c r="G29" i="1" s="1"/>
  <c r="E23" i="1"/>
  <c r="G23" i="1" s="1"/>
  <c r="E22" i="1"/>
  <c r="G22" i="1" s="1"/>
  <c r="D12" i="1"/>
  <c r="F12" i="1" s="1"/>
  <c r="D10" i="1"/>
  <c r="F10" i="1" s="1"/>
  <c r="E4" i="1"/>
  <c r="G4" i="1" s="1"/>
  <c r="D24" i="1"/>
  <c r="F24" i="1" s="1"/>
  <c r="E3" i="1"/>
  <c r="G3" i="1" s="1"/>
  <c r="E10" i="1"/>
  <c r="G10" i="1" s="1"/>
  <c r="E17" i="1"/>
  <c r="G17" i="1" s="1"/>
  <c r="D3" i="1"/>
  <c r="F3" i="1" s="1"/>
  <c r="D29" i="1"/>
  <c r="F29" i="1" s="1"/>
  <c r="E2" i="1"/>
  <c r="G2" i="1" s="1"/>
  <c r="E12" i="1"/>
  <c r="G12" i="1" s="1"/>
  <c r="D5" i="1"/>
  <c r="F5" i="1" s="1"/>
  <c r="D23" i="1"/>
  <c r="F23" i="1" s="1"/>
  <c r="E11" i="1"/>
  <c r="G11" i="1" s="1"/>
  <c r="E8" i="1"/>
  <c r="G8" i="1" s="1"/>
  <c r="D2" i="1"/>
  <c r="F2" i="1" s="1"/>
  <c r="E26" i="1"/>
  <c r="G26" i="1" s="1"/>
  <c r="E27" i="1"/>
  <c r="G27" i="1" s="1"/>
  <c r="D27" i="1"/>
  <c r="F27" i="1" s="1"/>
  <c r="D8" i="1"/>
  <c r="F8" i="1" s="1"/>
  <c r="D14" i="1"/>
  <c r="F14" i="1" s="1"/>
  <c r="D25" i="1"/>
  <c r="F25" i="1" s="1"/>
  <c r="D4" i="1"/>
  <c r="F4" i="1" s="1"/>
  <c r="D21" i="1"/>
  <c r="F21" i="1" s="1"/>
  <c r="E21" i="1"/>
  <c r="G21" i="1" s="1"/>
  <c r="E20" i="1"/>
  <c r="G20" i="1" s="1"/>
  <c r="D20" i="1"/>
  <c r="F20" i="1" s="1"/>
  <c r="D7" i="1"/>
  <c r="F7" i="1" s="1"/>
  <c r="D6" i="1"/>
  <c r="F6" i="1" s="1"/>
  <c r="E24" i="1"/>
  <c r="G24" i="1" s="1"/>
  <c r="E16" i="1"/>
  <c r="G16" i="1" s="1"/>
  <c r="E14" i="1"/>
  <c r="G14" i="1" s="1"/>
  <c r="G28" i="1" l="1"/>
  <c r="G38" i="1"/>
  <c r="G81" i="1"/>
  <c r="G142" i="1"/>
  <c r="G44" i="1"/>
  <c r="G15" i="1"/>
  <c r="G5" i="1"/>
  <c r="G19" i="1"/>
  <c r="G61" i="1"/>
  <c r="G147" i="1"/>
  <c r="G136" i="1"/>
  <c r="G141" i="1"/>
  <c r="G85" i="1"/>
  <c r="G101" i="1"/>
  <c r="G13" i="1"/>
  <c r="G34" i="1"/>
  <c r="G95" i="1"/>
  <c r="G14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<sst xmlns="http://schemas.openxmlformats.org/spreadsheetml/2006/main" count="3833" uniqueCount="172">
  <si>
    <t>weather_station</t>
  </si>
  <si>
    <t>longitude</t>
  </si>
  <si>
    <t>latitude</t>
  </si>
  <si>
    <t>CONT_DATE</t>
  </si>
  <si>
    <t>Alturas</t>
  </si>
  <si>
    <t>Arleta</t>
  </si>
  <si>
    <t>Arroyo Seco</t>
  </si>
  <si>
    <t>Arvin-Edison</t>
  </si>
  <si>
    <t>Atascadero</t>
  </si>
  <si>
    <t>Auburn</t>
  </si>
  <si>
    <t>Belridge</t>
  </si>
  <si>
    <t>Bennett Valley</t>
  </si>
  <si>
    <t>Big Bear Lake</t>
  </si>
  <si>
    <t>Biggs</t>
  </si>
  <si>
    <t>Bishop</t>
  </si>
  <si>
    <t>Blythe NE</t>
  </si>
  <si>
    <t>Brentwood</t>
  </si>
  <si>
    <t>Browns Valley</t>
  </si>
  <si>
    <t>Bryte (Experimental)</t>
  </si>
  <si>
    <t>Cadiz Valley</t>
  </si>
  <si>
    <t>Calipatria</t>
  </si>
  <si>
    <t>Camarillo</t>
  </si>
  <si>
    <t>Camino</t>
  </si>
  <si>
    <t>Carmel</t>
  </si>
  <si>
    <t>Chatsworth</t>
  </si>
  <si>
    <t>Chino</t>
  </si>
  <si>
    <t>Coalinga</t>
  </si>
  <si>
    <t>Concord</t>
  </si>
  <si>
    <t>Coto de Caza</t>
  </si>
  <si>
    <t>Cuyama</t>
  </si>
  <si>
    <t>De Laveaga</t>
  </si>
  <si>
    <t>Delano</t>
  </si>
  <si>
    <t>Denair II</t>
  </si>
  <si>
    <t>Diamond Springs</t>
  </si>
  <si>
    <t>Durham</t>
  </si>
  <si>
    <t>El Cerrito</t>
  </si>
  <si>
    <t>Escondido SPV</t>
  </si>
  <si>
    <t>Fair Oaks</t>
  </si>
  <si>
    <t>Ferndale Plain</t>
  </si>
  <si>
    <t>Fresno State</t>
  </si>
  <si>
    <t>Gazelle</t>
  </si>
  <si>
    <t>Gerber South</t>
  </si>
  <si>
    <t>Gilroy</t>
  </si>
  <si>
    <t>Hastings Tract East</t>
  </si>
  <si>
    <t>Hemet</t>
  </si>
  <si>
    <t>Highland</t>
  </si>
  <si>
    <t>Indio II</t>
  </si>
  <si>
    <t>Irvine</t>
  </si>
  <si>
    <t>Johnstonville</t>
  </si>
  <si>
    <t xml:space="preserve">Joshua Tree </t>
  </si>
  <si>
    <t>King City-Oasis Rd.</t>
  </si>
  <si>
    <t>La Quinta II</t>
  </si>
  <si>
    <t>Laguna Seca</t>
  </si>
  <si>
    <t>Lake Arrowhead</t>
  </si>
  <si>
    <t>Lancaster</t>
  </si>
  <si>
    <t>Lemon Cove</t>
  </si>
  <si>
    <t>Linden</t>
  </si>
  <si>
    <t>Lompoc</t>
  </si>
  <si>
    <t>Long Beach</t>
  </si>
  <si>
    <t>Los Banos</t>
  </si>
  <si>
    <t>Macdoel II</t>
  </si>
  <si>
    <t>Markleeville</t>
  </si>
  <si>
    <t>McArthur</t>
  </si>
  <si>
    <t>Meloland</t>
  </si>
  <si>
    <t>Merced</t>
  </si>
  <si>
    <t>Miramar</t>
  </si>
  <si>
    <t>Modesto</t>
  </si>
  <si>
    <t>Monrovia</t>
  </si>
  <si>
    <t>Montague</t>
  </si>
  <si>
    <t>Moorpark</t>
  </si>
  <si>
    <t>Nipomo</t>
  </si>
  <si>
    <t>Oakdale</t>
  </si>
  <si>
    <t>Oakland Metro</t>
  </si>
  <si>
    <t>Oakville</t>
  </si>
  <si>
    <t>Oasis</t>
  </si>
  <si>
    <t>Otay Lake</t>
  </si>
  <si>
    <t>Owens Lake North</t>
  </si>
  <si>
    <t>Owens Lake South</t>
  </si>
  <si>
    <t>Pajaro</t>
  </si>
  <si>
    <t>Palmdale</t>
  </si>
  <si>
    <t>Palmdale Central</t>
  </si>
  <si>
    <t>Palo Verde II</t>
  </si>
  <si>
    <t>Panoche</t>
  </si>
  <si>
    <t>Parlier</t>
  </si>
  <si>
    <t>Paso Robles</t>
  </si>
  <si>
    <t>Perris - Menifee</t>
  </si>
  <si>
    <t>Pescadero</t>
  </si>
  <si>
    <t>Petaluma</t>
  </si>
  <si>
    <t>Pleasanton</t>
  </si>
  <si>
    <t>Plymouth</t>
  </si>
  <si>
    <t>Point San Pedro</t>
  </si>
  <si>
    <t>Pomona</t>
  </si>
  <si>
    <t>Porterville</t>
  </si>
  <si>
    <t>Ripley</t>
  </si>
  <si>
    <t>Ripon</t>
  </si>
  <si>
    <t>Riverside</t>
  </si>
  <si>
    <t>Ryde</t>
  </si>
  <si>
    <t>Salinas North</t>
  </si>
  <si>
    <t>Salinas South II</t>
  </si>
  <si>
    <t>San Benito</t>
  </si>
  <si>
    <t>San Clemente</t>
  </si>
  <si>
    <t>San Juan Valley</t>
  </si>
  <si>
    <t>San Luis Obispo</t>
  </si>
  <si>
    <t>San Luis Obispo West</t>
  </si>
  <si>
    <t>Sanel Valley</t>
  </si>
  <si>
    <t>Santa Barbara</t>
  </si>
  <si>
    <t>Santa Clarita</t>
  </si>
  <si>
    <t>Santa Maria II</t>
  </si>
  <si>
    <t>Santa Monica</t>
  </si>
  <si>
    <t>Santa Paula</t>
  </si>
  <si>
    <t>Santa Rosa</t>
  </si>
  <si>
    <t>Santa Ynez</t>
  </si>
  <si>
    <t>Scott Valley</t>
  </si>
  <si>
    <t>Seeley</t>
  </si>
  <si>
    <t>Shandon</t>
  </si>
  <si>
    <t>Shasta College</t>
  </si>
  <si>
    <t>Sierra Valley Center</t>
  </si>
  <si>
    <t>Sisquoc</t>
  </si>
  <si>
    <t>Soledad II</t>
  </si>
  <si>
    <t>Stratford</t>
  </si>
  <si>
    <t>Temecula</t>
  </si>
  <si>
    <t>Temecula East III</t>
  </si>
  <si>
    <t>Thermal South</t>
  </si>
  <si>
    <t>Torrey Pines</t>
  </si>
  <si>
    <t>Tulelake FS</t>
  </si>
  <si>
    <t>Twitchell Island</t>
  </si>
  <si>
    <t>Union City</t>
  </si>
  <si>
    <t>Verona</t>
  </si>
  <si>
    <t>Victorville</t>
  </si>
  <si>
    <t>Watsonville West II</t>
  </si>
  <si>
    <t>West Hills</t>
  </si>
  <si>
    <t>Westlands</t>
  </si>
  <si>
    <t>Westmorland North</t>
  </si>
  <si>
    <t>Williams</t>
  </si>
  <si>
    <t>Winchester</t>
  </si>
  <si>
    <t>Windsor</t>
  </si>
  <si>
    <t>Winters</t>
  </si>
  <si>
    <t>Woodland</t>
  </si>
  <si>
    <t>Data_available</t>
  </si>
  <si>
    <t>Shafter</t>
  </si>
  <si>
    <t>Davis</t>
  </si>
  <si>
    <t>Manteca</t>
  </si>
  <si>
    <t>Moraga</t>
  </si>
  <si>
    <t>San Diego II</t>
  </si>
  <si>
    <t>Black Point</t>
  </si>
  <si>
    <t>Pacific Grove</t>
  </si>
  <si>
    <t>Borrego Springs</t>
  </si>
  <si>
    <t>North Hollywood</t>
  </si>
  <si>
    <t>Staten Island</t>
  </si>
  <si>
    <t>Jersey Island</t>
  </si>
  <si>
    <t>Holt</t>
  </si>
  <si>
    <t>Ridgecrest</t>
  </si>
  <si>
    <t>Smith River</t>
  </si>
  <si>
    <t>Active_Date</t>
  </si>
  <si>
    <t>Station_ID</t>
  </si>
  <si>
    <t>Earliest Date</t>
  </si>
  <si>
    <t>Latest Date</t>
  </si>
  <si>
    <t>Earliest (year)</t>
  </si>
  <si>
    <t>Latest (year)</t>
  </si>
  <si>
    <t>Earliest</t>
  </si>
  <si>
    <t>Latest</t>
  </si>
  <si>
    <t>Check</t>
  </si>
  <si>
    <t>1year</t>
  </si>
  <si>
    <t>2year</t>
  </si>
  <si>
    <t>days</t>
  </si>
  <si>
    <t>rain1year(before)</t>
  </si>
  <si>
    <t>rain1year(of)</t>
  </si>
  <si>
    <t>rain2year(before)</t>
  </si>
  <si>
    <t>rain2year(of)</t>
  </si>
  <si>
    <t>Station Name</t>
  </si>
  <si>
    <t>Five Points</t>
  </si>
  <si>
    <t>Firebaugh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</si>
</sst>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9EAD-71F1-49A2-8A55-EDA961C7C966}">
  <sheetPr filterMode="1"/>
  <dimension ref="A1:W3667"/>
  <sheetViews>
    <sheetView tabSelected="1" topLeftCell="M79" zoomScaleNormal="100" workbookViewId="0">
      <selection activeCell="S240" sqref="S240"/>
    </sheetView>
  </sheetViews>
  <sheetFormatPr defaultRowHeight="14.5" x14ac:dyDescent="0.35"/>
  <cols>
    <col min="1" max="1" width="18.7265625" bestFit="1" customWidth="1"/>
    <col min="2" max="2" width="9.453125" bestFit="1" customWidth="1"/>
    <col min="3" max="3" width="10.7265625" bestFit="1" customWidth="1"/>
    <col min="4" max="5" width="10.7265625" customWidth="1"/>
    <col min="6" max="7" width="10.7265625" style="7" customWidth="1"/>
    <col min="8" max="9" width="10.7265625" style="5" customWidth="1"/>
    <col min="13" max="13" width="26.08984375" bestFit="1" customWidth="1"/>
    <col min="14" max="14" width="11" bestFit="1" customWidth="1"/>
    <col min="15" max="15" width="13.26953125" bestFit="1" customWidth="1"/>
    <col min="16" max="16" width="10.453125" style="7" bestFit="1" customWidth="1"/>
    <col min="19" max="19" width="9.453125" style="7" bestFit="1" customWidth="1"/>
    <col min="20" max="21" width="9.453125" style="7" customWidth="1"/>
  </cols>
  <sheetData>
    <row r="1" spans="1:23" x14ac:dyDescent="0.35">
      <c r="A1" s="3" t="s">
        <v>169</v>
      </c>
      <c r="B1" s="3" t="s">
        <v>154</v>
      </c>
      <c r="C1" s="3" t="s">
        <v>153</v>
      </c>
      <c r="D1" s="3" t="s">
        <v>155</v>
      </c>
      <c r="E1" s="3" t="s">
        <v>156</v>
      </c>
      <c r="F1" s="6" t="s">
        <v>157</v>
      </c>
      <c r="G1" s="6" t="s">
        <v>158</v>
      </c>
      <c r="H1" s="4" t="s">
        <v>159</v>
      </c>
      <c r="I1" s="4" t="s">
        <v>160</v>
      </c>
      <c r="K1" s="1" t="s">
        <v>0</v>
      </c>
      <c r="L1" s="1" t="s">
        <v>1</v>
      </c>
      <c r="M1" s="1" t="s">
        <v>2</v>
      </c>
      <c r="N1" s="3" t="s">
        <v>3</v>
      </c>
      <c r="O1" s="1" t="s">
        <v>138</v>
      </c>
      <c r="P1" s="6" t="s">
        <v>161</v>
      </c>
      <c r="Q1" s="3" t="s">
        <v>162</v>
      </c>
      <c r="R1" s="3" t="s">
        <v>163</v>
      </c>
      <c r="S1" s="6" t="s">
        <v>164</v>
      </c>
      <c r="T1" s="3" t="s">
        <v>165</v>
      </c>
      <c r="U1" s="3" t="s">
        <v>166</v>
      </c>
      <c r="V1" s="3" t="s">
        <v>167</v>
      </c>
      <c r="W1" s="3" t="s">
        <v>168</v>
      </c>
    </row>
    <row r="2" spans="1:23" x14ac:dyDescent="0.35">
      <c r="A2" t="s">
        <v>4</v>
      </c>
      <c r="B2">
        <v>90</v>
      </c>
      <c r="C2" s="2">
        <v>32621</v>
      </c>
      <c r="D2" s="2">
        <f t="shared" ref="D2:D17" si="0">_xlfn.MINIFS(N:N, K:K, A2, O:O, "yes")</f>
        <v>39189</v>
      </c>
      <c r="E2" s="2">
        <f t="shared" ref="E2:E17" si="1">_xlfn.MAXIFS(N:N, K:K, A2, O:O, "yes")</f>
        <v>44334</v>
      </c>
      <c r="F2" s="7">
        <f>YEAR(D2) + 1</f>
        <v>2008</v>
      </c>
      <c r="G2" s="7">
        <f>YEAR(E2) + 2</f>
        <v>2023</v>
      </c>
      <c r="H2" s="7">
        <v>2008</v>
      </c>
      <c r="I2" s="7">
        <v>2023</v>
      </c>
      <c r="K2" t="s">
        <v>4</v>
      </c>
      <c r="L2">
        <v>-120.09180915430299</v>
      </c>
      <c r="M2">
        <v>40.978780803297198</v>
      </c>
      <c r="N2" s="2">
        <v>44334</v>
      </c>
      <c r="O2" t="str">
        <f t="shared" ref="O2:O65" si="2">IF(N2&gt;VLOOKUP(K2, $A$2:$C$147,3), "yes", "no")</f>
        <v>yes</v>
      </c>
      <c r="P2" s="7">
        <f>YEAR(N2)</f>
        <v>2021</v>
      </c>
      <c r="Q2" s="7">
        <f>P2+1</f>
        <v>2022</v>
      </c>
      <c r="R2" s="7">
        <f>P2+2</f>
        <v>2023</v>
      </c>
      <c r="S2" s="7">
        <f>N2-DATE(YEAR(N2),1,0)</f>
        <v>138</v>
      </c>
    </row>
    <row r="3" spans="1:23" x14ac:dyDescent="0.35">
      <c r="A3" t="s">
        <v>5</v>
      </c>
      <c r="B3">
        <v>216</v>
      </c>
      <c r="C3" s="2">
        <v>40794</v>
      </c>
      <c r="D3" s="2">
        <f t="shared" si="0"/>
        <v>41115</v>
      </c>
      <c r="E3" s="2">
        <f t="shared" si="1"/>
        <v>43074</v>
      </c>
      <c r="F3" s="7">
        <f t="shared" ref="F3:F65" si="3">YEAR(D3) + 1</f>
        <v>2013</v>
      </c>
      <c r="G3" s="7">
        <f t="shared" ref="G3:G65" si="4">YEAR(E3) + 2</f>
        <v>2019</v>
      </c>
      <c r="H3" s="7">
        <v>2013</v>
      </c>
      <c r="I3" s="7">
        <v>2019</v>
      </c>
      <c r="K3" t="s">
        <v>4</v>
      </c>
      <c r="L3">
        <v>-120.540008804198</v>
      </c>
      <c r="M3">
        <v>41.560794392970003</v>
      </c>
      <c r="N3" s="2">
        <v>44252</v>
      </c>
      <c r="O3" t="str">
        <f t="shared" si="2"/>
        <v>yes</v>
      </c>
      <c r="P3" s="7">
        <f t="shared" ref="P3:P66" si="5">YEAR(N3)</f>
        <v>2021</v>
      </c>
      <c r="Q3" s="7">
        <f t="shared" ref="Q3:Q66" si="6">P3+1</f>
        <v>2022</v>
      </c>
      <c r="R3" s="7">
        <f t="shared" ref="R3:R66" si="7">P3+2</f>
        <v>2023</v>
      </c>
      <c r="S3" s="7">
        <f t="shared" ref="S3:S66" si="8">N3-DATE(YEAR(N3),1,0)</f>
        <v>56</v>
      </c>
    </row>
    <row r="4" spans="1:23" x14ac:dyDescent="0.35">
      <c r="A4" t="s">
        <v>6</v>
      </c>
      <c r="B4">
        <v>114</v>
      </c>
      <c r="C4" s="2">
        <v>34138</v>
      </c>
      <c r="D4" s="2">
        <f t="shared" si="0"/>
        <v>39264</v>
      </c>
      <c r="E4" s="2">
        <f t="shared" si="1"/>
        <v>44002</v>
      </c>
      <c r="F4" s="7">
        <f t="shared" si="3"/>
        <v>2008</v>
      </c>
      <c r="G4" s="7">
        <f t="shared" si="4"/>
        <v>2022</v>
      </c>
      <c r="H4" s="7">
        <v>2008</v>
      </c>
      <c r="I4" s="7">
        <v>2022</v>
      </c>
      <c r="K4" t="s">
        <v>4</v>
      </c>
      <c r="L4">
        <v>-120.81621839499699</v>
      </c>
      <c r="M4">
        <v>41.063860366646402</v>
      </c>
      <c r="N4" s="2">
        <v>44133</v>
      </c>
      <c r="O4" t="str">
        <f t="shared" si="2"/>
        <v>yes</v>
      </c>
      <c r="P4" s="7">
        <f t="shared" si="5"/>
        <v>2020</v>
      </c>
      <c r="Q4" s="7">
        <f t="shared" si="6"/>
        <v>2021</v>
      </c>
      <c r="R4" s="7">
        <f t="shared" si="7"/>
        <v>2022</v>
      </c>
      <c r="S4" s="7">
        <f t="shared" si="8"/>
        <v>303</v>
      </c>
    </row>
    <row r="5" spans="1:23" x14ac:dyDescent="0.35">
      <c r="A5" t="s">
        <v>7</v>
      </c>
      <c r="B5">
        <v>125</v>
      </c>
      <c r="C5" s="2">
        <v>34780</v>
      </c>
      <c r="D5" s="2">
        <f t="shared" si="0"/>
        <v>39215</v>
      </c>
      <c r="E5" s="2">
        <f t="shared" si="1"/>
        <v>44342</v>
      </c>
      <c r="F5" s="7">
        <f t="shared" si="3"/>
        <v>2008</v>
      </c>
      <c r="G5" s="7">
        <f t="shared" si="4"/>
        <v>2023</v>
      </c>
      <c r="H5" s="7">
        <v>2008</v>
      </c>
      <c r="I5" s="7">
        <v>2023</v>
      </c>
      <c r="K5" t="s">
        <v>4</v>
      </c>
      <c r="L5">
        <v>-120.079571914532</v>
      </c>
      <c r="M5">
        <v>41.094231712305003</v>
      </c>
      <c r="N5" s="2">
        <v>44087</v>
      </c>
      <c r="O5" t="str">
        <f t="shared" si="2"/>
        <v>yes</v>
      </c>
      <c r="P5" s="7">
        <f t="shared" si="5"/>
        <v>2020</v>
      </c>
      <c r="Q5" s="7">
        <f t="shared" si="6"/>
        <v>2021</v>
      </c>
      <c r="R5" s="7">
        <f t="shared" si="7"/>
        <v>2022</v>
      </c>
      <c r="S5" s="7">
        <f t="shared" si="8"/>
        <v>257</v>
      </c>
    </row>
    <row r="6" spans="1:23" x14ac:dyDescent="0.35">
      <c r="A6" t="s">
        <v>8</v>
      </c>
      <c r="B6">
        <v>163</v>
      </c>
      <c r="C6" s="2">
        <v>36851</v>
      </c>
      <c r="D6" s="2">
        <f t="shared" si="0"/>
        <v>39097</v>
      </c>
      <c r="E6" s="2">
        <f t="shared" si="1"/>
        <v>44322</v>
      </c>
      <c r="F6" s="7">
        <f t="shared" si="3"/>
        <v>2008</v>
      </c>
      <c r="G6" s="7">
        <f t="shared" si="4"/>
        <v>2023</v>
      </c>
      <c r="H6" s="7">
        <v>2008</v>
      </c>
      <c r="I6" s="7">
        <v>2023</v>
      </c>
      <c r="K6" t="s">
        <v>4</v>
      </c>
      <c r="L6">
        <v>-120.256490773572</v>
      </c>
      <c r="M6">
        <v>40.914337185663399</v>
      </c>
      <c r="N6" s="2">
        <v>44063</v>
      </c>
      <c r="O6" t="str">
        <f t="shared" si="2"/>
        <v>yes</v>
      </c>
      <c r="P6" s="7">
        <f t="shared" si="5"/>
        <v>2020</v>
      </c>
      <c r="Q6" s="7">
        <f t="shared" si="6"/>
        <v>2021</v>
      </c>
      <c r="R6" s="7">
        <f t="shared" si="7"/>
        <v>2022</v>
      </c>
      <c r="S6" s="7">
        <f t="shared" si="8"/>
        <v>233</v>
      </c>
    </row>
    <row r="7" spans="1:23" x14ac:dyDescent="0.35">
      <c r="A7" t="s">
        <v>9</v>
      </c>
      <c r="B7">
        <v>195</v>
      </c>
      <c r="C7" s="2">
        <v>38399</v>
      </c>
      <c r="D7" s="2">
        <f t="shared" si="0"/>
        <v>39181</v>
      </c>
      <c r="E7" s="2">
        <f t="shared" si="1"/>
        <v>44339</v>
      </c>
      <c r="F7" s="7">
        <f t="shared" si="3"/>
        <v>2008</v>
      </c>
      <c r="G7" s="7">
        <f t="shared" si="4"/>
        <v>2023</v>
      </c>
      <c r="H7" s="7">
        <v>2008</v>
      </c>
      <c r="I7" s="7">
        <v>2023</v>
      </c>
      <c r="K7" t="s">
        <v>4</v>
      </c>
      <c r="L7">
        <v>-120.255136509382</v>
      </c>
      <c r="M7">
        <v>41.429632493821103</v>
      </c>
      <c r="N7" s="2">
        <v>43767</v>
      </c>
      <c r="O7" t="str">
        <f t="shared" si="2"/>
        <v>yes</v>
      </c>
      <c r="P7" s="7">
        <f t="shared" si="5"/>
        <v>2019</v>
      </c>
      <c r="Q7" s="7">
        <f t="shared" si="6"/>
        <v>2020</v>
      </c>
      <c r="R7" s="7">
        <f t="shared" si="7"/>
        <v>2021</v>
      </c>
      <c r="S7" s="7">
        <f t="shared" si="8"/>
        <v>302</v>
      </c>
    </row>
    <row r="8" spans="1:23" x14ac:dyDescent="0.35">
      <c r="A8" t="s">
        <v>10</v>
      </c>
      <c r="B8">
        <v>146</v>
      </c>
      <c r="C8" s="2">
        <v>36077</v>
      </c>
      <c r="D8" s="2">
        <f t="shared" si="0"/>
        <v>39256</v>
      </c>
      <c r="E8" s="2">
        <f t="shared" si="1"/>
        <v>44072</v>
      </c>
      <c r="F8" s="7">
        <f t="shared" si="3"/>
        <v>2008</v>
      </c>
      <c r="G8" s="7">
        <f t="shared" si="4"/>
        <v>2022</v>
      </c>
      <c r="H8" s="7">
        <v>2008</v>
      </c>
      <c r="I8" s="7">
        <v>2022</v>
      </c>
      <c r="K8" t="s">
        <v>4</v>
      </c>
      <c r="L8">
        <v>-120.518488412908</v>
      </c>
      <c r="M8">
        <v>41.729542078987897</v>
      </c>
      <c r="N8" s="2">
        <v>43725</v>
      </c>
      <c r="O8" t="str">
        <f t="shared" si="2"/>
        <v>yes</v>
      </c>
      <c r="P8" s="7">
        <f t="shared" si="5"/>
        <v>2019</v>
      </c>
      <c r="Q8" s="7">
        <f t="shared" si="6"/>
        <v>2020</v>
      </c>
      <c r="R8" s="7">
        <f t="shared" si="7"/>
        <v>2021</v>
      </c>
      <c r="S8" s="7">
        <f t="shared" si="8"/>
        <v>260</v>
      </c>
    </row>
    <row r="9" spans="1:23" x14ac:dyDescent="0.35">
      <c r="A9" t="s">
        <v>11</v>
      </c>
      <c r="B9">
        <v>158</v>
      </c>
      <c r="C9" s="2">
        <v>36800</v>
      </c>
      <c r="D9" s="2">
        <f t="shared" si="0"/>
        <v>39584</v>
      </c>
      <c r="E9" s="2">
        <f t="shared" si="1"/>
        <v>44062</v>
      </c>
      <c r="F9" s="7">
        <f t="shared" si="3"/>
        <v>2009</v>
      </c>
      <c r="G9" s="7">
        <f t="shared" si="4"/>
        <v>2022</v>
      </c>
      <c r="H9" s="7">
        <v>2009</v>
      </c>
      <c r="I9" s="7">
        <v>2022</v>
      </c>
      <c r="K9" t="s">
        <v>4</v>
      </c>
      <c r="L9">
        <v>-120.47349180931</v>
      </c>
      <c r="M9">
        <v>41.690761565269398</v>
      </c>
      <c r="N9" s="2">
        <v>43717</v>
      </c>
      <c r="O9" t="str">
        <f t="shared" si="2"/>
        <v>yes</v>
      </c>
      <c r="P9" s="7">
        <f t="shared" si="5"/>
        <v>2019</v>
      </c>
      <c r="Q9" s="7">
        <f t="shared" si="6"/>
        <v>2020</v>
      </c>
      <c r="R9" s="7">
        <f t="shared" si="7"/>
        <v>2021</v>
      </c>
      <c r="S9" s="7">
        <f t="shared" si="8"/>
        <v>252</v>
      </c>
    </row>
    <row r="10" spans="1:23" x14ac:dyDescent="0.35">
      <c r="A10" t="s">
        <v>12</v>
      </c>
      <c r="B10">
        <v>199</v>
      </c>
      <c r="C10" s="2">
        <v>38552</v>
      </c>
      <c r="D10" s="2">
        <f t="shared" si="0"/>
        <v>39269</v>
      </c>
      <c r="E10" s="2">
        <f t="shared" si="1"/>
        <v>44150</v>
      </c>
      <c r="F10" s="7">
        <f t="shared" si="3"/>
        <v>2008</v>
      </c>
      <c r="G10" s="7">
        <f t="shared" si="4"/>
        <v>2022</v>
      </c>
      <c r="H10" s="7">
        <v>2008</v>
      </c>
      <c r="I10" s="7">
        <v>2022</v>
      </c>
      <c r="K10" t="s">
        <v>4</v>
      </c>
      <c r="L10">
        <v>-120.657117934927</v>
      </c>
      <c r="M10">
        <v>41.725676696937803</v>
      </c>
      <c r="N10" s="2">
        <v>43716</v>
      </c>
      <c r="O10" t="str">
        <f t="shared" si="2"/>
        <v>yes</v>
      </c>
      <c r="P10" s="7">
        <f t="shared" si="5"/>
        <v>2019</v>
      </c>
      <c r="Q10" s="7">
        <f t="shared" si="6"/>
        <v>2020</v>
      </c>
      <c r="R10" s="7">
        <f t="shared" si="7"/>
        <v>2021</v>
      </c>
      <c r="S10" s="7">
        <f t="shared" si="8"/>
        <v>251</v>
      </c>
    </row>
    <row r="11" spans="1:23" x14ac:dyDescent="0.35">
      <c r="A11" t="s">
        <v>13</v>
      </c>
      <c r="B11">
        <v>244</v>
      </c>
      <c r="C11" s="2">
        <v>42173</v>
      </c>
      <c r="D11" s="2">
        <f t="shared" si="0"/>
        <v>42560</v>
      </c>
      <c r="E11" s="2">
        <f t="shared" si="1"/>
        <v>43648</v>
      </c>
      <c r="F11" s="7">
        <f t="shared" si="3"/>
        <v>2017</v>
      </c>
      <c r="G11" s="7">
        <f t="shared" si="4"/>
        <v>2021</v>
      </c>
      <c r="H11" s="7">
        <v>2017</v>
      </c>
      <c r="I11" s="7">
        <v>2021</v>
      </c>
      <c r="K11" t="s">
        <v>4</v>
      </c>
      <c r="L11">
        <v>-120.298099912879</v>
      </c>
      <c r="M11">
        <v>41.9111189815941</v>
      </c>
      <c r="N11" s="2">
        <v>43698</v>
      </c>
      <c r="O11" t="str">
        <f t="shared" si="2"/>
        <v>yes</v>
      </c>
      <c r="P11" s="7">
        <f t="shared" si="5"/>
        <v>2019</v>
      </c>
      <c r="Q11" s="7">
        <f t="shared" si="6"/>
        <v>2020</v>
      </c>
      <c r="R11" s="7">
        <f t="shared" si="7"/>
        <v>2021</v>
      </c>
      <c r="S11" s="7">
        <f t="shared" si="8"/>
        <v>233</v>
      </c>
    </row>
    <row r="12" spans="1:23" x14ac:dyDescent="0.35">
      <c r="A12" t="s">
        <v>14</v>
      </c>
      <c r="B12">
        <v>35</v>
      </c>
      <c r="C12" s="2">
        <v>30351</v>
      </c>
      <c r="D12" s="2">
        <f t="shared" si="0"/>
        <v>39184</v>
      </c>
      <c r="E12" s="2">
        <f t="shared" si="1"/>
        <v>44256</v>
      </c>
      <c r="F12" s="7">
        <f t="shared" si="3"/>
        <v>2008</v>
      </c>
      <c r="G12" s="7">
        <f t="shared" si="4"/>
        <v>2023</v>
      </c>
      <c r="H12" s="7">
        <v>2008</v>
      </c>
      <c r="I12" s="7">
        <v>2023</v>
      </c>
      <c r="K12" t="s">
        <v>4</v>
      </c>
      <c r="L12">
        <v>-120.289868173823</v>
      </c>
      <c r="M12">
        <v>40.973830735186603</v>
      </c>
      <c r="N12" s="2">
        <v>43689</v>
      </c>
      <c r="O12" t="str">
        <f t="shared" si="2"/>
        <v>yes</v>
      </c>
      <c r="P12" s="7">
        <f t="shared" si="5"/>
        <v>2019</v>
      </c>
      <c r="Q12" s="7">
        <f t="shared" si="6"/>
        <v>2020</v>
      </c>
      <c r="R12" s="7">
        <f t="shared" si="7"/>
        <v>2021</v>
      </c>
      <c r="S12" s="7">
        <f t="shared" si="8"/>
        <v>224</v>
      </c>
    </row>
    <row r="13" spans="1:23" x14ac:dyDescent="0.35">
      <c r="A13" t="s">
        <v>144</v>
      </c>
      <c r="B13">
        <v>187</v>
      </c>
      <c r="C13" s="2">
        <v>37773</v>
      </c>
      <c r="D13" s="2">
        <f t="shared" si="0"/>
        <v>40819</v>
      </c>
      <c r="E13" s="2">
        <f t="shared" si="1"/>
        <v>44155</v>
      </c>
      <c r="F13" s="7">
        <f t="shared" si="3"/>
        <v>2012</v>
      </c>
      <c r="G13" s="7">
        <f t="shared" si="4"/>
        <v>2022</v>
      </c>
      <c r="H13" s="7">
        <v>2012</v>
      </c>
      <c r="I13" s="7">
        <v>2022</v>
      </c>
      <c r="K13" t="s">
        <v>4</v>
      </c>
      <c r="L13">
        <v>-120.54700080258399</v>
      </c>
      <c r="M13">
        <v>41.442498117628197</v>
      </c>
      <c r="N13" s="2">
        <v>43665</v>
      </c>
      <c r="O13" t="str">
        <f t="shared" si="2"/>
        <v>yes</v>
      </c>
      <c r="P13" s="7">
        <f t="shared" si="5"/>
        <v>2019</v>
      </c>
      <c r="Q13" s="7">
        <f t="shared" si="6"/>
        <v>2020</v>
      </c>
      <c r="R13" s="7">
        <f t="shared" si="7"/>
        <v>2021</v>
      </c>
      <c r="S13" s="7">
        <f t="shared" si="8"/>
        <v>200</v>
      </c>
    </row>
    <row r="14" spans="1:23" x14ac:dyDescent="0.35">
      <c r="A14" t="s">
        <v>15</v>
      </c>
      <c r="B14">
        <v>135</v>
      </c>
      <c r="C14" s="2">
        <v>35446</v>
      </c>
      <c r="D14" s="2">
        <f t="shared" si="0"/>
        <v>40015</v>
      </c>
      <c r="E14" s="2">
        <f t="shared" si="1"/>
        <v>43885</v>
      </c>
      <c r="F14" s="7">
        <f t="shared" si="3"/>
        <v>2010</v>
      </c>
      <c r="G14" s="7">
        <f t="shared" si="4"/>
        <v>2022</v>
      </c>
      <c r="H14" s="7">
        <v>2010</v>
      </c>
      <c r="I14" s="7">
        <v>2022</v>
      </c>
      <c r="K14" t="s">
        <v>4</v>
      </c>
      <c r="L14">
        <v>-120.318882651674</v>
      </c>
      <c r="M14">
        <v>41.989322648900597</v>
      </c>
      <c r="N14" s="2">
        <v>43556</v>
      </c>
      <c r="O14" t="str">
        <f t="shared" si="2"/>
        <v>yes</v>
      </c>
      <c r="P14" s="7">
        <f t="shared" si="5"/>
        <v>2019</v>
      </c>
      <c r="Q14" s="7">
        <f t="shared" si="6"/>
        <v>2020</v>
      </c>
      <c r="R14" s="7">
        <f t="shared" si="7"/>
        <v>2021</v>
      </c>
      <c r="S14" s="7">
        <f t="shared" si="8"/>
        <v>91</v>
      </c>
    </row>
    <row r="15" spans="1:23" x14ac:dyDescent="0.35">
      <c r="A15" t="s">
        <v>146</v>
      </c>
      <c r="B15">
        <v>207</v>
      </c>
      <c r="C15" s="2">
        <v>39451</v>
      </c>
      <c r="D15" s="2">
        <f t="shared" si="0"/>
        <v>40346</v>
      </c>
      <c r="E15" s="2">
        <f t="shared" si="1"/>
        <v>43771</v>
      </c>
      <c r="F15" s="7">
        <f t="shared" si="3"/>
        <v>2011</v>
      </c>
      <c r="G15" s="7">
        <f t="shared" si="4"/>
        <v>2021</v>
      </c>
      <c r="H15" s="7">
        <v>2011</v>
      </c>
      <c r="I15" s="7">
        <v>2021</v>
      </c>
      <c r="K15" t="s">
        <v>4</v>
      </c>
      <c r="L15">
        <v>-120.710022272326</v>
      </c>
      <c r="M15">
        <v>41.540296570441399</v>
      </c>
      <c r="N15" s="2">
        <v>43359</v>
      </c>
      <c r="O15" t="str">
        <f t="shared" si="2"/>
        <v>yes</v>
      </c>
      <c r="P15" s="7">
        <f t="shared" si="5"/>
        <v>2018</v>
      </c>
      <c r="Q15" s="7">
        <f t="shared" si="6"/>
        <v>2019</v>
      </c>
      <c r="R15" s="7">
        <f t="shared" si="7"/>
        <v>2020</v>
      </c>
      <c r="S15" s="7">
        <f t="shared" si="8"/>
        <v>259</v>
      </c>
    </row>
    <row r="16" spans="1:23" x14ac:dyDescent="0.35">
      <c r="A16" t="s">
        <v>16</v>
      </c>
      <c r="B16">
        <v>47</v>
      </c>
      <c r="C16" s="2">
        <v>31369</v>
      </c>
      <c r="D16" s="2">
        <f t="shared" si="0"/>
        <v>40374</v>
      </c>
      <c r="E16" s="2">
        <f t="shared" si="1"/>
        <v>43686</v>
      </c>
      <c r="F16" s="7">
        <f t="shared" si="3"/>
        <v>2011</v>
      </c>
      <c r="G16" s="7">
        <f t="shared" si="4"/>
        <v>2021</v>
      </c>
      <c r="H16" s="7">
        <v>2011</v>
      </c>
      <c r="I16" s="7">
        <v>2021</v>
      </c>
      <c r="K16" t="s">
        <v>4</v>
      </c>
      <c r="L16">
        <v>-121.01548965056899</v>
      </c>
      <c r="M16">
        <v>41.424220216965701</v>
      </c>
      <c r="N16" s="2">
        <v>43341</v>
      </c>
      <c r="O16" t="str">
        <f t="shared" si="2"/>
        <v>yes</v>
      </c>
      <c r="P16" s="7">
        <f t="shared" si="5"/>
        <v>2018</v>
      </c>
      <c r="Q16" s="7">
        <f t="shared" si="6"/>
        <v>2019</v>
      </c>
      <c r="R16" s="7">
        <f t="shared" si="7"/>
        <v>2020</v>
      </c>
      <c r="S16" s="7">
        <f t="shared" si="8"/>
        <v>241</v>
      </c>
    </row>
    <row r="17" spans="1:19" x14ac:dyDescent="0.35">
      <c r="A17" t="s">
        <v>17</v>
      </c>
      <c r="B17">
        <v>84</v>
      </c>
      <c r="C17" s="2">
        <v>32611</v>
      </c>
      <c r="D17" s="2">
        <f t="shared" si="0"/>
        <v>39255</v>
      </c>
      <c r="E17" s="2">
        <f t="shared" si="1"/>
        <v>44328</v>
      </c>
      <c r="F17" s="7">
        <f t="shared" si="3"/>
        <v>2008</v>
      </c>
      <c r="G17" s="7">
        <f t="shared" si="4"/>
        <v>2023</v>
      </c>
      <c r="H17" s="7">
        <v>2008</v>
      </c>
      <c r="I17" s="7">
        <v>2023</v>
      </c>
      <c r="K17" t="s">
        <v>4</v>
      </c>
      <c r="L17">
        <v>-120.50324394774</v>
      </c>
      <c r="M17">
        <v>41.286514847692999</v>
      </c>
      <c r="N17" s="2">
        <v>43319</v>
      </c>
      <c r="O17" t="str">
        <f t="shared" si="2"/>
        <v>yes</v>
      </c>
      <c r="P17" s="7">
        <f t="shared" si="5"/>
        <v>2018</v>
      </c>
      <c r="Q17" s="7">
        <f t="shared" si="6"/>
        <v>2019</v>
      </c>
      <c r="R17" s="7">
        <f t="shared" si="7"/>
        <v>2020</v>
      </c>
      <c r="S17" s="7">
        <f t="shared" si="8"/>
        <v>219</v>
      </c>
    </row>
    <row r="18" spans="1:19" x14ac:dyDescent="0.35">
      <c r="A18" t="s">
        <v>18</v>
      </c>
      <c r="B18">
        <v>155</v>
      </c>
      <c r="C18" s="2">
        <v>36139</v>
      </c>
      <c r="D18" s="2"/>
      <c r="E18" s="2"/>
      <c r="H18" s="7"/>
      <c r="I18" s="7"/>
      <c r="K18" t="s">
        <v>4</v>
      </c>
      <c r="L18">
        <v>-120.104492459715</v>
      </c>
      <c r="M18">
        <v>41.268192607602799</v>
      </c>
      <c r="N18" s="2">
        <v>43318</v>
      </c>
      <c r="O18" t="str">
        <f t="shared" si="2"/>
        <v>yes</v>
      </c>
      <c r="P18" s="7">
        <f t="shared" si="5"/>
        <v>2018</v>
      </c>
      <c r="Q18" s="7">
        <f t="shared" si="6"/>
        <v>2019</v>
      </c>
      <c r="R18" s="7">
        <f t="shared" si="7"/>
        <v>2020</v>
      </c>
      <c r="S18" s="7">
        <f t="shared" si="8"/>
        <v>218</v>
      </c>
    </row>
    <row r="19" spans="1:19" x14ac:dyDescent="0.35">
      <c r="A19" t="s">
        <v>19</v>
      </c>
      <c r="B19">
        <v>221</v>
      </c>
      <c r="C19" s="2">
        <v>40483</v>
      </c>
      <c r="D19" s="2">
        <f t="shared" ref="D19:D29" si="9">_xlfn.MINIFS(N:N, K:K, A19, O:O, "yes")</f>
        <v>40795</v>
      </c>
      <c r="E19" s="2">
        <f t="shared" ref="E19:E29" si="10">_xlfn.MAXIFS(N:N, K:K, A19, O:O, "yes")</f>
        <v>44276</v>
      </c>
      <c r="F19" s="7">
        <f t="shared" si="3"/>
        <v>2012</v>
      </c>
      <c r="G19" s="7">
        <f t="shared" si="4"/>
        <v>2023</v>
      </c>
      <c r="H19" s="7">
        <v>2012</v>
      </c>
      <c r="I19" s="7">
        <v>2023</v>
      </c>
      <c r="K19" t="s">
        <v>4</v>
      </c>
      <c r="L19">
        <v>-120.78636421962899</v>
      </c>
      <c r="M19">
        <v>41.815142731493403</v>
      </c>
      <c r="N19" s="2">
        <v>43317</v>
      </c>
      <c r="O19" t="str">
        <f t="shared" si="2"/>
        <v>yes</v>
      </c>
      <c r="P19" s="7">
        <f t="shared" si="5"/>
        <v>2018</v>
      </c>
      <c r="Q19" s="7">
        <f t="shared" si="6"/>
        <v>2019</v>
      </c>
      <c r="R19" s="7">
        <f t="shared" si="7"/>
        <v>2020</v>
      </c>
      <c r="S19" s="7">
        <f t="shared" si="8"/>
        <v>217</v>
      </c>
    </row>
    <row r="20" spans="1:19" x14ac:dyDescent="0.35">
      <c r="A20" t="s">
        <v>20</v>
      </c>
      <c r="B20">
        <v>41</v>
      </c>
      <c r="C20" s="2">
        <v>30514</v>
      </c>
      <c r="D20" s="2">
        <f t="shared" si="9"/>
        <v>39545</v>
      </c>
      <c r="E20" s="2">
        <f t="shared" si="10"/>
        <v>43540</v>
      </c>
      <c r="F20" s="7">
        <f t="shared" si="3"/>
        <v>2009</v>
      </c>
      <c r="G20" s="7">
        <f t="shared" si="4"/>
        <v>2021</v>
      </c>
      <c r="H20" s="7">
        <v>2009</v>
      </c>
      <c r="I20" s="7">
        <v>2021</v>
      </c>
      <c r="K20" t="s">
        <v>4</v>
      </c>
      <c r="L20">
        <v>-120.68248417474599</v>
      </c>
      <c r="M20">
        <v>41.515644735719398</v>
      </c>
      <c r="N20" s="2">
        <v>43315</v>
      </c>
      <c r="O20" t="str">
        <f t="shared" si="2"/>
        <v>yes</v>
      </c>
      <c r="P20" s="7">
        <f t="shared" si="5"/>
        <v>2018</v>
      </c>
      <c r="Q20" s="7">
        <f t="shared" si="6"/>
        <v>2019</v>
      </c>
      <c r="R20" s="7">
        <f t="shared" si="7"/>
        <v>2020</v>
      </c>
      <c r="S20" s="7">
        <f t="shared" si="8"/>
        <v>215</v>
      </c>
    </row>
    <row r="21" spans="1:19" x14ac:dyDescent="0.35">
      <c r="A21" t="s">
        <v>21</v>
      </c>
      <c r="B21">
        <v>152</v>
      </c>
      <c r="C21" s="2">
        <v>36546</v>
      </c>
      <c r="D21" s="2">
        <f t="shared" si="9"/>
        <v>39173</v>
      </c>
      <c r="E21" s="2">
        <f t="shared" si="10"/>
        <v>44035</v>
      </c>
      <c r="F21" s="7">
        <f t="shared" si="3"/>
        <v>2008</v>
      </c>
      <c r="G21" s="7">
        <f t="shared" si="4"/>
        <v>2022</v>
      </c>
      <c r="H21" s="7">
        <v>2008</v>
      </c>
      <c r="I21" s="7">
        <v>2022</v>
      </c>
      <c r="K21" t="s">
        <v>4</v>
      </c>
      <c r="L21">
        <v>-120.6810818444</v>
      </c>
      <c r="M21">
        <v>41.798101065042701</v>
      </c>
      <c r="N21" s="2">
        <v>43312</v>
      </c>
      <c r="O21" t="str">
        <f t="shared" si="2"/>
        <v>yes</v>
      </c>
      <c r="P21" s="7">
        <f t="shared" si="5"/>
        <v>2018</v>
      </c>
      <c r="Q21" s="7">
        <f t="shared" si="6"/>
        <v>2019</v>
      </c>
      <c r="R21" s="7">
        <f t="shared" si="7"/>
        <v>2020</v>
      </c>
      <c r="S21" s="7">
        <f t="shared" si="8"/>
        <v>212</v>
      </c>
    </row>
    <row r="22" spans="1:19" x14ac:dyDescent="0.35">
      <c r="A22" t="s">
        <v>22</v>
      </c>
      <c r="B22">
        <v>13</v>
      </c>
      <c r="C22" s="2">
        <v>30243</v>
      </c>
      <c r="D22" s="2">
        <f t="shared" si="9"/>
        <v>39251</v>
      </c>
      <c r="E22" s="2">
        <f t="shared" si="10"/>
        <v>44216</v>
      </c>
      <c r="F22" s="7">
        <f t="shared" si="3"/>
        <v>2008</v>
      </c>
      <c r="G22" s="7">
        <f t="shared" si="4"/>
        <v>2023</v>
      </c>
      <c r="H22" s="7">
        <v>2008</v>
      </c>
      <c r="I22" s="7">
        <v>2023</v>
      </c>
      <c r="K22" t="s">
        <v>4</v>
      </c>
      <c r="L22">
        <v>-120.791499199101</v>
      </c>
      <c r="M22">
        <v>41.891246009628802</v>
      </c>
      <c r="N22" s="2">
        <v>43025</v>
      </c>
      <c r="O22" t="str">
        <f t="shared" si="2"/>
        <v>yes</v>
      </c>
      <c r="P22" s="7">
        <f t="shared" si="5"/>
        <v>2017</v>
      </c>
      <c r="Q22" s="7">
        <f t="shared" si="6"/>
        <v>2018</v>
      </c>
      <c r="R22" s="7">
        <f t="shared" si="7"/>
        <v>2019</v>
      </c>
      <c r="S22" s="7">
        <f t="shared" si="8"/>
        <v>290</v>
      </c>
    </row>
    <row r="23" spans="1:19" x14ac:dyDescent="0.35">
      <c r="A23" t="s">
        <v>23</v>
      </c>
      <c r="B23">
        <v>210</v>
      </c>
      <c r="C23" s="2">
        <v>39651</v>
      </c>
      <c r="D23" s="2">
        <f t="shared" si="9"/>
        <v>39656</v>
      </c>
      <c r="E23" s="2">
        <f t="shared" si="10"/>
        <v>41628</v>
      </c>
      <c r="F23" s="7">
        <f t="shared" si="3"/>
        <v>2009</v>
      </c>
      <c r="G23" s="7">
        <f t="shared" si="4"/>
        <v>2015</v>
      </c>
      <c r="H23" s="7">
        <v>2009</v>
      </c>
      <c r="I23" s="7">
        <v>2015</v>
      </c>
      <c r="K23" t="s">
        <v>4</v>
      </c>
      <c r="L23">
        <v>-120.37250251157</v>
      </c>
      <c r="M23">
        <v>41.750693487893699</v>
      </c>
      <c r="N23" s="2">
        <v>43021</v>
      </c>
      <c r="O23" t="str">
        <f t="shared" si="2"/>
        <v>yes</v>
      </c>
      <c r="P23" s="7">
        <f t="shared" si="5"/>
        <v>2017</v>
      </c>
      <c r="Q23" s="7">
        <f t="shared" si="6"/>
        <v>2018</v>
      </c>
      <c r="R23" s="7">
        <f t="shared" si="7"/>
        <v>2019</v>
      </c>
      <c r="S23" s="7">
        <f t="shared" si="8"/>
        <v>286</v>
      </c>
    </row>
    <row r="24" spans="1:19" x14ac:dyDescent="0.35">
      <c r="A24" t="s">
        <v>24</v>
      </c>
      <c r="B24">
        <v>215</v>
      </c>
      <c r="C24" s="2">
        <v>40792</v>
      </c>
      <c r="D24" s="2">
        <f t="shared" si="9"/>
        <v>41447</v>
      </c>
      <c r="E24" s="2">
        <f t="shared" si="10"/>
        <v>44218</v>
      </c>
      <c r="F24" s="7">
        <f t="shared" si="3"/>
        <v>2014</v>
      </c>
      <c r="G24" s="7">
        <f t="shared" si="4"/>
        <v>2023</v>
      </c>
      <c r="H24" s="7">
        <v>2014</v>
      </c>
      <c r="I24" s="7">
        <v>2023</v>
      </c>
      <c r="K24" t="s">
        <v>4</v>
      </c>
      <c r="L24">
        <v>-120.042787114576</v>
      </c>
      <c r="M24">
        <v>41.948623939627602</v>
      </c>
      <c r="N24" s="2">
        <v>43020</v>
      </c>
      <c r="O24" t="str">
        <f t="shared" si="2"/>
        <v>yes</v>
      </c>
      <c r="P24" s="7">
        <f t="shared" si="5"/>
        <v>2017</v>
      </c>
      <c r="Q24" s="7">
        <f t="shared" si="6"/>
        <v>2018</v>
      </c>
      <c r="R24" s="7">
        <f t="shared" si="7"/>
        <v>2019</v>
      </c>
      <c r="S24" s="7">
        <f t="shared" si="8"/>
        <v>285</v>
      </c>
    </row>
    <row r="25" spans="1:19" x14ac:dyDescent="0.35">
      <c r="A25" s="8" t="s">
        <v>25</v>
      </c>
      <c r="B25">
        <v>255</v>
      </c>
      <c r="C25" s="2">
        <v>43167</v>
      </c>
      <c r="D25" s="2">
        <f t="shared" si="9"/>
        <v>0</v>
      </c>
      <c r="E25" s="2">
        <f t="shared" si="10"/>
        <v>0</v>
      </c>
      <c r="F25" s="7">
        <f t="shared" si="3"/>
        <v>1901</v>
      </c>
      <c r="G25" s="7">
        <f t="shared" si="4"/>
        <v>1902</v>
      </c>
      <c r="H25" s="7">
        <v>2019</v>
      </c>
      <c r="I25" s="7">
        <v>2022</v>
      </c>
      <c r="K25" t="s">
        <v>4</v>
      </c>
      <c r="L25">
        <v>-120.843666555946</v>
      </c>
      <c r="M25">
        <v>41.222661200248503</v>
      </c>
      <c r="N25" s="2">
        <v>42989</v>
      </c>
      <c r="O25" t="str">
        <f t="shared" si="2"/>
        <v>yes</v>
      </c>
      <c r="P25" s="7">
        <f t="shared" si="5"/>
        <v>2017</v>
      </c>
      <c r="Q25" s="7">
        <f t="shared" si="6"/>
        <v>2018</v>
      </c>
      <c r="R25" s="7">
        <f t="shared" si="7"/>
        <v>2019</v>
      </c>
      <c r="S25" s="7">
        <f t="shared" si="8"/>
        <v>254</v>
      </c>
    </row>
    <row r="26" spans="1:19" x14ac:dyDescent="0.35">
      <c r="A26" t="s">
        <v>26</v>
      </c>
      <c r="B26">
        <v>205</v>
      </c>
      <c r="C26" s="2">
        <v>40262</v>
      </c>
      <c r="D26" s="2">
        <f t="shared" si="9"/>
        <v>40265</v>
      </c>
      <c r="E26" s="2">
        <f t="shared" si="10"/>
        <v>44101</v>
      </c>
      <c r="F26" s="7">
        <f t="shared" si="3"/>
        <v>2011</v>
      </c>
      <c r="G26" s="7">
        <f t="shared" si="4"/>
        <v>2022</v>
      </c>
      <c r="H26" s="7">
        <v>2011</v>
      </c>
      <c r="I26" s="7">
        <v>2022</v>
      </c>
      <c r="K26" t="s">
        <v>4</v>
      </c>
      <c r="L26">
        <v>-120.406303380341</v>
      </c>
      <c r="M26">
        <v>41.6328683318401</v>
      </c>
      <c r="N26" s="2">
        <v>42983</v>
      </c>
      <c r="O26" t="str">
        <f t="shared" si="2"/>
        <v>yes</v>
      </c>
      <c r="P26" s="7">
        <f t="shared" si="5"/>
        <v>2017</v>
      </c>
      <c r="Q26" s="7">
        <f t="shared" si="6"/>
        <v>2018</v>
      </c>
      <c r="R26" s="7">
        <f t="shared" si="7"/>
        <v>2019</v>
      </c>
      <c r="S26" s="7">
        <f t="shared" si="8"/>
        <v>248</v>
      </c>
    </row>
    <row r="27" spans="1:19" x14ac:dyDescent="0.35">
      <c r="A27" t="s">
        <v>27</v>
      </c>
      <c r="B27">
        <v>170</v>
      </c>
      <c r="C27" s="2">
        <v>36987</v>
      </c>
      <c r="D27" s="2">
        <f t="shared" si="9"/>
        <v>40418</v>
      </c>
      <c r="E27" s="2">
        <f t="shared" si="10"/>
        <v>44327</v>
      </c>
      <c r="F27" s="7">
        <f t="shared" si="3"/>
        <v>2011</v>
      </c>
      <c r="G27" s="7">
        <f t="shared" si="4"/>
        <v>2023</v>
      </c>
      <c r="H27" s="7">
        <v>2011</v>
      </c>
      <c r="I27" s="7">
        <v>2023</v>
      </c>
      <c r="K27" t="s">
        <v>4</v>
      </c>
      <c r="L27">
        <v>-120.94191162985</v>
      </c>
      <c r="M27">
        <v>41.7242991864833</v>
      </c>
      <c r="N27" s="2">
        <v>42973</v>
      </c>
      <c r="O27" t="str">
        <f t="shared" si="2"/>
        <v>yes</v>
      </c>
      <c r="P27" s="7">
        <f t="shared" si="5"/>
        <v>2017</v>
      </c>
      <c r="Q27" s="7">
        <f t="shared" si="6"/>
        <v>2018</v>
      </c>
      <c r="R27" s="7">
        <f t="shared" si="7"/>
        <v>2019</v>
      </c>
      <c r="S27" s="7">
        <f t="shared" si="8"/>
        <v>238</v>
      </c>
    </row>
    <row r="28" spans="1:19" x14ac:dyDescent="0.35">
      <c r="A28" s="8" t="s">
        <v>28</v>
      </c>
      <c r="B28">
        <v>245</v>
      </c>
      <c r="C28" s="2">
        <v>42284</v>
      </c>
      <c r="D28" s="2">
        <f t="shared" si="9"/>
        <v>42524</v>
      </c>
      <c r="E28" s="2">
        <f t="shared" si="10"/>
        <v>44065</v>
      </c>
      <c r="F28" s="7">
        <f t="shared" si="3"/>
        <v>2017</v>
      </c>
      <c r="G28" s="7">
        <f t="shared" si="4"/>
        <v>2022</v>
      </c>
      <c r="H28" s="7">
        <v>2017</v>
      </c>
      <c r="I28" s="7">
        <v>2022</v>
      </c>
      <c r="K28" t="s">
        <v>4</v>
      </c>
      <c r="L28">
        <v>-120.42659525002099</v>
      </c>
      <c r="M28">
        <v>41.328310811082702</v>
      </c>
      <c r="N28" s="2">
        <v>42971</v>
      </c>
      <c r="O28" t="str">
        <f t="shared" si="2"/>
        <v>yes</v>
      </c>
      <c r="P28" s="7">
        <f t="shared" si="5"/>
        <v>2017</v>
      </c>
      <c r="Q28" s="7">
        <f t="shared" si="6"/>
        <v>2018</v>
      </c>
      <c r="R28" s="7">
        <f t="shared" si="7"/>
        <v>2019</v>
      </c>
      <c r="S28" s="7">
        <f t="shared" si="8"/>
        <v>236</v>
      </c>
    </row>
    <row r="29" spans="1:19" x14ac:dyDescent="0.35">
      <c r="A29" t="s">
        <v>29</v>
      </c>
      <c r="B29">
        <v>88</v>
      </c>
      <c r="C29" s="2">
        <v>32648</v>
      </c>
      <c r="D29" s="2">
        <f t="shared" si="9"/>
        <v>39324</v>
      </c>
      <c r="E29" s="2">
        <f t="shared" si="10"/>
        <v>44335</v>
      </c>
      <c r="F29" s="7">
        <f t="shared" si="3"/>
        <v>2008</v>
      </c>
      <c r="G29" s="7">
        <f t="shared" si="4"/>
        <v>2023</v>
      </c>
      <c r="H29" s="7">
        <v>2008</v>
      </c>
      <c r="I29" s="7">
        <v>2023</v>
      </c>
      <c r="K29" t="s">
        <v>4</v>
      </c>
      <c r="L29">
        <v>-120.495587964103</v>
      </c>
      <c r="M29">
        <v>41.192438722321398</v>
      </c>
      <c r="N29" s="2">
        <v>42970</v>
      </c>
      <c r="O29" t="str">
        <f t="shared" si="2"/>
        <v>yes</v>
      </c>
      <c r="P29" s="7">
        <f t="shared" si="5"/>
        <v>2017</v>
      </c>
      <c r="Q29" s="7">
        <f t="shared" si="6"/>
        <v>2018</v>
      </c>
      <c r="R29" s="7">
        <f t="shared" si="7"/>
        <v>2019</v>
      </c>
      <c r="S29" s="7">
        <f t="shared" si="8"/>
        <v>235</v>
      </c>
    </row>
    <row r="30" spans="1:19" x14ac:dyDescent="0.35">
      <c r="A30" t="s">
        <v>140</v>
      </c>
      <c r="B30">
        <v>6</v>
      </c>
      <c r="C30" s="2">
        <v>30149</v>
      </c>
      <c r="D30" s="2"/>
      <c r="E30" s="2"/>
      <c r="H30" s="7"/>
      <c r="I30" s="7"/>
      <c r="K30" t="s">
        <v>4</v>
      </c>
      <c r="L30">
        <v>-120.270712504993</v>
      </c>
      <c r="M30">
        <v>41.463306875519599</v>
      </c>
      <c r="N30" s="2">
        <v>42962</v>
      </c>
      <c r="O30" t="str">
        <f t="shared" si="2"/>
        <v>yes</v>
      </c>
      <c r="P30" s="7">
        <f t="shared" si="5"/>
        <v>2017</v>
      </c>
      <c r="Q30" s="7">
        <f t="shared" si="6"/>
        <v>2018</v>
      </c>
      <c r="R30" s="7">
        <f t="shared" si="7"/>
        <v>2019</v>
      </c>
      <c r="S30" s="7">
        <f t="shared" si="8"/>
        <v>227</v>
      </c>
    </row>
    <row r="31" spans="1:19" x14ac:dyDescent="0.35">
      <c r="A31" t="s">
        <v>30</v>
      </c>
      <c r="B31">
        <v>104</v>
      </c>
      <c r="C31" s="2">
        <v>33144</v>
      </c>
      <c r="D31" s="2">
        <f t="shared" ref="D31:D40" si="11">_xlfn.MINIFS(N:N, K:K, A31, O:O, "yes")</f>
        <v>39615</v>
      </c>
      <c r="E31" s="2">
        <f t="shared" ref="E31:E40" si="12">_xlfn.MAXIFS(N:N, K:K, A31, O:O, "yes")</f>
        <v>44218</v>
      </c>
      <c r="F31" s="7">
        <f t="shared" si="3"/>
        <v>2009</v>
      </c>
      <c r="G31" s="7">
        <f t="shared" si="4"/>
        <v>2023</v>
      </c>
      <c r="H31" s="7">
        <v>2009</v>
      </c>
      <c r="I31" s="7">
        <v>2023</v>
      </c>
      <c r="K31" t="s">
        <v>4</v>
      </c>
      <c r="L31">
        <v>-120.35337051873699</v>
      </c>
      <c r="M31">
        <v>41.163519044451398</v>
      </c>
      <c r="N31" s="2">
        <v>42960</v>
      </c>
      <c r="O31" t="str">
        <f t="shared" si="2"/>
        <v>yes</v>
      </c>
      <c r="P31" s="7">
        <f t="shared" si="5"/>
        <v>2017</v>
      </c>
      <c r="Q31" s="7">
        <f t="shared" si="6"/>
        <v>2018</v>
      </c>
      <c r="R31" s="7">
        <f t="shared" si="7"/>
        <v>2019</v>
      </c>
      <c r="S31" s="7">
        <f t="shared" si="8"/>
        <v>225</v>
      </c>
    </row>
    <row r="32" spans="1:19" x14ac:dyDescent="0.35">
      <c r="A32" t="s">
        <v>31</v>
      </c>
      <c r="B32">
        <v>182</v>
      </c>
      <c r="C32" s="2">
        <v>37336</v>
      </c>
      <c r="D32" s="2">
        <f t="shared" si="11"/>
        <v>39600</v>
      </c>
      <c r="E32" s="2">
        <f t="shared" si="12"/>
        <v>44093</v>
      </c>
      <c r="F32" s="7">
        <f t="shared" si="3"/>
        <v>2009</v>
      </c>
      <c r="G32" s="7">
        <f t="shared" si="4"/>
        <v>2022</v>
      </c>
      <c r="H32" s="7">
        <v>2009</v>
      </c>
      <c r="I32" s="7">
        <v>2022</v>
      </c>
      <c r="K32" t="s">
        <v>4</v>
      </c>
      <c r="L32">
        <v>-120.342855419435</v>
      </c>
      <c r="M32">
        <v>41.405673373786001</v>
      </c>
      <c r="N32" s="2">
        <v>42952</v>
      </c>
      <c r="O32" t="str">
        <f t="shared" si="2"/>
        <v>yes</v>
      </c>
      <c r="P32" s="7">
        <f t="shared" si="5"/>
        <v>2017</v>
      </c>
      <c r="Q32" s="7">
        <f t="shared" si="6"/>
        <v>2018</v>
      </c>
      <c r="R32" s="7">
        <f t="shared" si="7"/>
        <v>2019</v>
      </c>
      <c r="S32" s="7">
        <f t="shared" si="8"/>
        <v>217</v>
      </c>
    </row>
    <row r="33" spans="1:19" x14ac:dyDescent="0.35">
      <c r="A33" t="s">
        <v>32</v>
      </c>
      <c r="B33">
        <v>206</v>
      </c>
      <c r="C33" s="2">
        <v>39912</v>
      </c>
      <c r="D33" s="2">
        <f t="shared" si="11"/>
        <v>39983</v>
      </c>
      <c r="E33" s="2">
        <f t="shared" si="12"/>
        <v>44079</v>
      </c>
      <c r="F33" s="7">
        <f t="shared" si="3"/>
        <v>2010</v>
      </c>
      <c r="G33" s="7">
        <f t="shared" si="4"/>
        <v>2022</v>
      </c>
      <c r="H33" s="7">
        <v>2010</v>
      </c>
      <c r="I33" s="7">
        <v>2022</v>
      </c>
      <c r="K33" t="s">
        <v>4</v>
      </c>
      <c r="L33">
        <v>-120.360093855277</v>
      </c>
      <c r="M33">
        <v>41.330236279382497</v>
      </c>
      <c r="N33" s="2">
        <v>42951</v>
      </c>
      <c r="O33" t="str">
        <f t="shared" si="2"/>
        <v>yes</v>
      </c>
      <c r="P33" s="7">
        <f t="shared" si="5"/>
        <v>2017</v>
      </c>
      <c r="Q33" s="7">
        <f t="shared" si="6"/>
        <v>2018</v>
      </c>
      <c r="R33" s="7">
        <f t="shared" si="7"/>
        <v>2019</v>
      </c>
      <c r="S33" s="7">
        <f t="shared" si="8"/>
        <v>216</v>
      </c>
    </row>
    <row r="34" spans="1:19" x14ac:dyDescent="0.35">
      <c r="A34" t="s">
        <v>33</v>
      </c>
      <c r="B34">
        <v>228</v>
      </c>
      <c r="C34" s="2">
        <v>40450</v>
      </c>
      <c r="D34" s="2">
        <f t="shared" si="11"/>
        <v>41626</v>
      </c>
      <c r="E34" s="2">
        <f t="shared" si="12"/>
        <v>44122</v>
      </c>
      <c r="F34" s="7">
        <f t="shared" si="3"/>
        <v>2014</v>
      </c>
      <c r="G34" s="7">
        <f t="shared" si="4"/>
        <v>2022</v>
      </c>
      <c r="H34" s="7">
        <v>2014</v>
      </c>
      <c r="I34" s="7">
        <v>2022</v>
      </c>
      <c r="K34" t="s">
        <v>4</v>
      </c>
      <c r="L34">
        <v>-120.42599673847999</v>
      </c>
      <c r="M34">
        <v>41.427426281420502</v>
      </c>
      <c r="N34" s="2">
        <v>42947</v>
      </c>
      <c r="O34" t="str">
        <f t="shared" si="2"/>
        <v>yes</v>
      </c>
      <c r="P34" s="7">
        <f t="shared" si="5"/>
        <v>2017</v>
      </c>
      <c r="Q34" s="7">
        <f t="shared" si="6"/>
        <v>2018</v>
      </c>
      <c r="R34" s="7">
        <f t="shared" si="7"/>
        <v>2019</v>
      </c>
      <c r="S34" s="7">
        <f t="shared" si="8"/>
        <v>212</v>
      </c>
    </row>
    <row r="35" spans="1:19" x14ac:dyDescent="0.35">
      <c r="A35" t="s">
        <v>34</v>
      </c>
      <c r="B35">
        <v>12</v>
      </c>
      <c r="C35" s="2">
        <v>30243</v>
      </c>
      <c r="D35" s="2">
        <f t="shared" si="11"/>
        <v>39230</v>
      </c>
      <c r="E35" s="2">
        <f t="shared" si="12"/>
        <v>44328</v>
      </c>
      <c r="F35" s="7">
        <f t="shared" si="3"/>
        <v>2008</v>
      </c>
      <c r="G35" s="7">
        <f t="shared" si="4"/>
        <v>2023</v>
      </c>
      <c r="H35" s="7">
        <v>2008</v>
      </c>
      <c r="I35" s="7">
        <v>2023</v>
      </c>
      <c r="K35" t="s">
        <v>4</v>
      </c>
      <c r="L35">
        <v>-120.847306281542</v>
      </c>
      <c r="M35">
        <v>41.829936397602197</v>
      </c>
      <c r="N35" s="2">
        <v>42942</v>
      </c>
      <c r="O35" t="str">
        <f t="shared" si="2"/>
        <v>yes</v>
      </c>
      <c r="P35" s="7">
        <f t="shared" si="5"/>
        <v>2017</v>
      </c>
      <c r="Q35" s="7">
        <f t="shared" si="6"/>
        <v>2018</v>
      </c>
      <c r="R35" s="7">
        <f t="shared" si="7"/>
        <v>2019</v>
      </c>
      <c r="S35" s="7">
        <f t="shared" si="8"/>
        <v>207</v>
      </c>
    </row>
    <row r="36" spans="1:19" x14ac:dyDescent="0.35">
      <c r="A36" t="s">
        <v>35</v>
      </c>
      <c r="B36">
        <v>213</v>
      </c>
      <c r="C36" s="2">
        <v>41541</v>
      </c>
      <c r="D36" s="2">
        <f t="shared" si="11"/>
        <v>42908</v>
      </c>
      <c r="E36" s="2">
        <f t="shared" si="12"/>
        <v>42908</v>
      </c>
      <c r="F36" s="7">
        <f t="shared" si="3"/>
        <v>2018</v>
      </c>
      <c r="G36" s="7">
        <f t="shared" si="4"/>
        <v>2019</v>
      </c>
      <c r="H36" s="7">
        <v>2018</v>
      </c>
      <c r="I36" s="7">
        <v>2019</v>
      </c>
      <c r="K36" t="s">
        <v>4</v>
      </c>
      <c r="L36">
        <v>-120.560961139529</v>
      </c>
      <c r="M36">
        <v>41.456051841124697</v>
      </c>
      <c r="N36" s="2">
        <v>42936</v>
      </c>
      <c r="O36" t="str">
        <f t="shared" si="2"/>
        <v>yes</v>
      </c>
      <c r="P36" s="7">
        <f t="shared" si="5"/>
        <v>2017</v>
      </c>
      <c r="Q36" s="7">
        <f t="shared" si="6"/>
        <v>2018</v>
      </c>
      <c r="R36" s="7">
        <f t="shared" si="7"/>
        <v>2019</v>
      </c>
      <c r="S36" s="7">
        <f t="shared" si="8"/>
        <v>201</v>
      </c>
    </row>
    <row r="37" spans="1:19" x14ac:dyDescent="0.35">
      <c r="A37" t="s">
        <v>36</v>
      </c>
      <c r="B37">
        <v>153</v>
      </c>
      <c r="C37" s="2">
        <v>36192</v>
      </c>
      <c r="D37" s="2">
        <f t="shared" si="11"/>
        <v>39273</v>
      </c>
      <c r="E37" s="2">
        <f t="shared" si="12"/>
        <v>44299</v>
      </c>
      <c r="F37" s="7">
        <f t="shared" si="3"/>
        <v>2008</v>
      </c>
      <c r="G37" s="7">
        <f t="shared" si="4"/>
        <v>2023</v>
      </c>
      <c r="H37" s="7">
        <v>2008</v>
      </c>
      <c r="I37" s="7">
        <v>2023</v>
      </c>
      <c r="K37" t="s">
        <v>4</v>
      </c>
      <c r="L37">
        <v>-120.54051708446001</v>
      </c>
      <c r="M37">
        <v>41.408542901464202</v>
      </c>
      <c r="N37" s="2">
        <v>42889</v>
      </c>
      <c r="O37" t="str">
        <f t="shared" si="2"/>
        <v>yes</v>
      </c>
      <c r="P37" s="7">
        <f t="shared" si="5"/>
        <v>2017</v>
      </c>
      <c r="Q37" s="7">
        <f t="shared" si="6"/>
        <v>2018</v>
      </c>
      <c r="R37" s="7">
        <f t="shared" si="7"/>
        <v>2019</v>
      </c>
      <c r="S37" s="7">
        <f t="shared" si="8"/>
        <v>154</v>
      </c>
    </row>
    <row r="38" spans="1:19" x14ac:dyDescent="0.35">
      <c r="A38" t="s">
        <v>37</v>
      </c>
      <c r="B38">
        <v>131</v>
      </c>
      <c r="C38" s="2">
        <v>35538</v>
      </c>
      <c r="D38" s="2">
        <f t="shared" si="11"/>
        <v>39614</v>
      </c>
      <c r="E38" s="2">
        <f t="shared" si="12"/>
        <v>44055</v>
      </c>
      <c r="F38" s="7">
        <f t="shared" si="3"/>
        <v>2009</v>
      </c>
      <c r="G38" s="7">
        <f t="shared" si="4"/>
        <v>2022</v>
      </c>
      <c r="H38" s="7">
        <v>2009</v>
      </c>
      <c r="I38" s="7">
        <v>2022</v>
      </c>
      <c r="K38" t="s">
        <v>4</v>
      </c>
      <c r="L38">
        <v>-120.449425373317</v>
      </c>
      <c r="M38">
        <v>41.306249287324</v>
      </c>
      <c r="N38" s="2">
        <v>42828</v>
      </c>
      <c r="O38" t="str">
        <f t="shared" si="2"/>
        <v>yes</v>
      </c>
      <c r="P38" s="7">
        <f t="shared" si="5"/>
        <v>2017</v>
      </c>
      <c r="Q38" s="7">
        <f t="shared" si="6"/>
        <v>2018</v>
      </c>
      <c r="R38" s="7">
        <f t="shared" si="7"/>
        <v>2019</v>
      </c>
      <c r="S38" s="7">
        <f t="shared" si="8"/>
        <v>93</v>
      </c>
    </row>
    <row r="39" spans="1:19" x14ac:dyDescent="0.35">
      <c r="A39" t="s">
        <v>38</v>
      </c>
      <c r="B39">
        <v>259</v>
      </c>
      <c r="C39" s="2">
        <v>43682</v>
      </c>
      <c r="D39" s="2">
        <f t="shared" si="11"/>
        <v>43702</v>
      </c>
      <c r="E39" s="2">
        <f t="shared" si="12"/>
        <v>44189</v>
      </c>
      <c r="F39" s="7">
        <f t="shared" si="3"/>
        <v>2020</v>
      </c>
      <c r="G39" s="7">
        <f t="shared" si="4"/>
        <v>2022</v>
      </c>
      <c r="H39" s="7">
        <v>2020</v>
      </c>
      <c r="I39" s="7">
        <v>2022</v>
      </c>
      <c r="K39" t="s">
        <v>4</v>
      </c>
      <c r="L39">
        <v>-120.253151004432</v>
      </c>
      <c r="M39">
        <v>41.289937893486801</v>
      </c>
      <c r="N39" s="2">
        <v>42716</v>
      </c>
      <c r="O39" t="str">
        <f t="shared" si="2"/>
        <v>yes</v>
      </c>
      <c r="P39" s="7">
        <f t="shared" si="5"/>
        <v>2016</v>
      </c>
      <c r="Q39" s="7">
        <f t="shared" si="6"/>
        <v>2017</v>
      </c>
      <c r="R39" s="7">
        <f t="shared" si="7"/>
        <v>2018</v>
      </c>
      <c r="S39" s="7">
        <f t="shared" si="8"/>
        <v>347</v>
      </c>
    </row>
    <row r="40" spans="1:19" x14ac:dyDescent="0.35">
      <c r="A40" t="s">
        <v>171</v>
      </c>
      <c r="B40">
        <v>7</v>
      </c>
      <c r="C40" s="2">
        <v>30216</v>
      </c>
      <c r="D40" s="2">
        <f t="shared" si="11"/>
        <v>42488</v>
      </c>
      <c r="E40" s="2">
        <f t="shared" si="12"/>
        <v>42488</v>
      </c>
      <c r="F40" s="7">
        <f t="shared" si="3"/>
        <v>2017</v>
      </c>
      <c r="G40" s="7">
        <f t="shared" si="4"/>
        <v>2018</v>
      </c>
      <c r="H40" s="7">
        <v>2017</v>
      </c>
      <c r="I40" s="7">
        <v>2018</v>
      </c>
      <c r="K40" t="s">
        <v>4</v>
      </c>
      <c r="L40">
        <v>-120.91574481145</v>
      </c>
      <c r="M40">
        <v>41.4707232421379</v>
      </c>
      <c r="N40" s="2">
        <v>42660</v>
      </c>
      <c r="O40" t="str">
        <f t="shared" si="2"/>
        <v>yes</v>
      </c>
      <c r="P40" s="7">
        <f t="shared" si="5"/>
        <v>2016</v>
      </c>
      <c r="Q40" s="7">
        <f t="shared" si="6"/>
        <v>2017</v>
      </c>
      <c r="R40" s="7">
        <f t="shared" si="7"/>
        <v>2018</v>
      </c>
      <c r="S40" s="7">
        <f t="shared" si="8"/>
        <v>291</v>
      </c>
    </row>
    <row r="41" spans="1:19" x14ac:dyDescent="0.35">
      <c r="A41" t="s">
        <v>170</v>
      </c>
      <c r="B41">
        <v>2</v>
      </c>
      <c r="C41" s="2">
        <v>30109</v>
      </c>
      <c r="D41" s="2"/>
      <c r="E41" s="2"/>
      <c r="H41" s="7"/>
      <c r="I41" s="7"/>
      <c r="K41" t="s">
        <v>4</v>
      </c>
      <c r="L41">
        <v>-120.314406491242</v>
      </c>
      <c r="M41">
        <v>41.276628544174798</v>
      </c>
      <c r="N41" s="2">
        <v>42634</v>
      </c>
      <c r="O41" t="str">
        <f t="shared" si="2"/>
        <v>yes</v>
      </c>
      <c r="P41" s="7">
        <f t="shared" si="5"/>
        <v>2016</v>
      </c>
      <c r="Q41" s="7">
        <f t="shared" si="6"/>
        <v>2017</v>
      </c>
      <c r="R41" s="7">
        <f t="shared" si="7"/>
        <v>2018</v>
      </c>
      <c r="S41" s="7">
        <f t="shared" si="8"/>
        <v>265</v>
      </c>
    </row>
    <row r="42" spans="1:19" x14ac:dyDescent="0.35">
      <c r="A42" t="s">
        <v>39</v>
      </c>
      <c r="B42">
        <v>80</v>
      </c>
      <c r="C42" s="2">
        <v>32419</v>
      </c>
      <c r="D42" s="2">
        <f t="shared" ref="D42:D48" si="13">_xlfn.MINIFS(N:N, K:K, A42, O:O, "yes")</f>
        <v>39313</v>
      </c>
      <c r="E42" s="2">
        <f t="shared" ref="E42:E48" si="14">_xlfn.MAXIFS(N:N, K:K, A42, O:O, "yes")</f>
        <v>44321</v>
      </c>
      <c r="F42" s="7">
        <f t="shared" si="3"/>
        <v>2008</v>
      </c>
      <c r="G42" s="7">
        <f t="shared" si="4"/>
        <v>2023</v>
      </c>
      <c r="H42" s="7">
        <v>2008</v>
      </c>
      <c r="I42" s="7">
        <v>2023</v>
      </c>
      <c r="K42" t="s">
        <v>4</v>
      </c>
      <c r="L42">
        <v>-120.03884173630701</v>
      </c>
      <c r="M42">
        <v>40.9771081708084</v>
      </c>
      <c r="N42" s="2">
        <v>42234</v>
      </c>
      <c r="O42" t="str">
        <f t="shared" si="2"/>
        <v>yes</v>
      </c>
      <c r="P42" s="7">
        <f t="shared" si="5"/>
        <v>2015</v>
      </c>
      <c r="Q42" s="7">
        <f t="shared" si="6"/>
        <v>2016</v>
      </c>
      <c r="R42" s="7">
        <f t="shared" si="7"/>
        <v>2017</v>
      </c>
      <c r="S42" s="7">
        <f t="shared" si="8"/>
        <v>230</v>
      </c>
    </row>
    <row r="43" spans="1:19" x14ac:dyDescent="0.35">
      <c r="A43" t="s">
        <v>40</v>
      </c>
      <c r="B43">
        <v>261</v>
      </c>
      <c r="C43" s="2">
        <v>43726</v>
      </c>
      <c r="D43" s="2">
        <f t="shared" si="13"/>
        <v>43743</v>
      </c>
      <c r="E43" s="2">
        <f t="shared" si="14"/>
        <v>44321</v>
      </c>
      <c r="F43" s="7">
        <f t="shared" si="3"/>
        <v>2020</v>
      </c>
      <c r="G43" s="7">
        <f t="shared" si="4"/>
        <v>2023</v>
      </c>
      <c r="H43" s="7">
        <v>2020</v>
      </c>
      <c r="I43" s="7">
        <v>2023</v>
      </c>
      <c r="K43" t="s">
        <v>4</v>
      </c>
      <c r="L43">
        <v>-120.057688513138</v>
      </c>
      <c r="M43">
        <v>40.953140536531599</v>
      </c>
      <c r="N43" s="2">
        <v>42233</v>
      </c>
      <c r="O43" t="str">
        <f t="shared" si="2"/>
        <v>yes</v>
      </c>
      <c r="P43" s="7">
        <f t="shared" si="5"/>
        <v>2015</v>
      </c>
      <c r="Q43" s="7">
        <f t="shared" si="6"/>
        <v>2016</v>
      </c>
      <c r="R43" s="7">
        <f t="shared" si="7"/>
        <v>2017</v>
      </c>
      <c r="S43" s="7">
        <f t="shared" si="8"/>
        <v>229</v>
      </c>
    </row>
    <row r="44" spans="1:19" x14ac:dyDescent="0.35">
      <c r="A44" t="s">
        <v>41</v>
      </c>
      <c r="B44">
        <v>222</v>
      </c>
      <c r="C44" s="2">
        <v>41864</v>
      </c>
      <c r="D44" s="2">
        <f t="shared" si="13"/>
        <v>41878</v>
      </c>
      <c r="E44" s="2">
        <f t="shared" si="14"/>
        <v>44146</v>
      </c>
      <c r="F44" s="7">
        <f t="shared" si="3"/>
        <v>2015</v>
      </c>
      <c r="G44" s="7">
        <f t="shared" si="4"/>
        <v>2022</v>
      </c>
      <c r="H44" s="7">
        <v>2015</v>
      </c>
      <c r="I44" s="7">
        <v>2022</v>
      </c>
      <c r="K44" t="s">
        <v>4</v>
      </c>
      <c r="L44">
        <v>-120.33902888288701</v>
      </c>
      <c r="M44">
        <v>41.800567700682102</v>
      </c>
      <c r="N44" s="2">
        <v>42208</v>
      </c>
      <c r="O44" t="str">
        <f t="shared" si="2"/>
        <v>yes</v>
      </c>
      <c r="P44" s="7">
        <f t="shared" si="5"/>
        <v>2015</v>
      </c>
      <c r="Q44" s="7">
        <f t="shared" si="6"/>
        <v>2016</v>
      </c>
      <c r="R44" s="7">
        <f t="shared" si="7"/>
        <v>2017</v>
      </c>
      <c r="S44" s="7">
        <f t="shared" si="8"/>
        <v>204</v>
      </c>
    </row>
    <row r="45" spans="1:19" x14ac:dyDescent="0.35">
      <c r="A45" t="s">
        <v>42</v>
      </c>
      <c r="B45">
        <v>211</v>
      </c>
      <c r="C45" s="2">
        <v>40057</v>
      </c>
      <c r="D45" s="2">
        <f t="shared" si="13"/>
        <v>40070</v>
      </c>
      <c r="E45" s="2">
        <f t="shared" si="14"/>
        <v>44085</v>
      </c>
      <c r="F45" s="7">
        <f t="shared" si="3"/>
        <v>2010</v>
      </c>
      <c r="G45" s="7">
        <f t="shared" si="4"/>
        <v>2022</v>
      </c>
      <c r="H45" s="7">
        <v>2010</v>
      </c>
      <c r="I45" s="7">
        <v>2022</v>
      </c>
      <c r="K45" t="s">
        <v>4</v>
      </c>
      <c r="L45">
        <v>-120.021952597786</v>
      </c>
      <c r="M45">
        <v>40.958900620536802</v>
      </c>
      <c r="N45" s="2">
        <v>42195</v>
      </c>
      <c r="O45" t="str">
        <f t="shared" si="2"/>
        <v>yes</v>
      </c>
      <c r="P45" s="7">
        <f t="shared" si="5"/>
        <v>2015</v>
      </c>
      <c r="Q45" s="7">
        <f t="shared" si="6"/>
        <v>2016</v>
      </c>
      <c r="R45" s="7">
        <f t="shared" si="7"/>
        <v>2017</v>
      </c>
      <c r="S45" s="7">
        <f t="shared" si="8"/>
        <v>191</v>
      </c>
    </row>
    <row r="46" spans="1:19" x14ac:dyDescent="0.35">
      <c r="A46" t="s">
        <v>43</v>
      </c>
      <c r="B46">
        <v>212</v>
      </c>
      <c r="C46" s="2">
        <v>40106</v>
      </c>
      <c r="D46" s="2">
        <f t="shared" si="13"/>
        <v>40785</v>
      </c>
      <c r="E46" s="2">
        <f t="shared" si="14"/>
        <v>40785</v>
      </c>
      <c r="F46" s="7">
        <f t="shared" si="3"/>
        <v>2012</v>
      </c>
      <c r="G46" s="7">
        <f t="shared" si="4"/>
        <v>2013</v>
      </c>
      <c r="H46" s="7">
        <v>2012</v>
      </c>
      <c r="I46" s="7">
        <v>2013</v>
      </c>
      <c r="K46" t="s">
        <v>4</v>
      </c>
      <c r="L46">
        <v>-120.92177987409001</v>
      </c>
      <c r="M46">
        <v>41.476152127806102</v>
      </c>
      <c r="N46" s="2">
        <v>41852</v>
      </c>
      <c r="O46" t="str">
        <f t="shared" si="2"/>
        <v>yes</v>
      </c>
      <c r="P46" s="7">
        <f t="shared" si="5"/>
        <v>2014</v>
      </c>
      <c r="Q46" s="7">
        <f t="shared" si="6"/>
        <v>2015</v>
      </c>
      <c r="R46" s="7">
        <f t="shared" si="7"/>
        <v>2016</v>
      </c>
      <c r="S46" s="7">
        <f t="shared" si="8"/>
        <v>213</v>
      </c>
    </row>
    <row r="47" spans="1:19" x14ac:dyDescent="0.35">
      <c r="A47" t="s">
        <v>44</v>
      </c>
      <c r="B47">
        <v>239</v>
      </c>
      <c r="C47" s="2">
        <v>42026</v>
      </c>
      <c r="D47" s="2">
        <f t="shared" si="13"/>
        <v>42160</v>
      </c>
      <c r="E47" s="2">
        <f t="shared" si="14"/>
        <v>44326</v>
      </c>
      <c r="F47" s="7">
        <f t="shared" si="3"/>
        <v>2016</v>
      </c>
      <c r="G47" s="7">
        <f t="shared" si="4"/>
        <v>2023</v>
      </c>
      <c r="H47" s="7">
        <v>2016</v>
      </c>
      <c r="I47" s="7">
        <v>2023</v>
      </c>
      <c r="K47" t="s">
        <v>4</v>
      </c>
      <c r="L47">
        <v>-120.961521022459</v>
      </c>
      <c r="M47">
        <v>41.494177328465703</v>
      </c>
      <c r="N47" s="2">
        <v>41852</v>
      </c>
      <c r="O47" t="str">
        <f t="shared" si="2"/>
        <v>yes</v>
      </c>
      <c r="P47" s="7">
        <f t="shared" si="5"/>
        <v>2014</v>
      </c>
      <c r="Q47" s="7">
        <f t="shared" si="6"/>
        <v>2015</v>
      </c>
      <c r="R47" s="7">
        <f t="shared" si="7"/>
        <v>2016</v>
      </c>
      <c r="S47" s="7">
        <f t="shared" si="8"/>
        <v>213</v>
      </c>
    </row>
    <row r="48" spans="1:19" x14ac:dyDescent="0.35">
      <c r="A48" t="s">
        <v>45</v>
      </c>
      <c r="B48">
        <v>251</v>
      </c>
      <c r="C48" s="2">
        <v>42653</v>
      </c>
      <c r="D48" s="2">
        <f t="shared" si="13"/>
        <v>42924</v>
      </c>
      <c r="E48" s="2">
        <f t="shared" si="14"/>
        <v>44166</v>
      </c>
      <c r="F48" s="7">
        <f t="shared" si="3"/>
        <v>2018</v>
      </c>
      <c r="G48" s="7">
        <f t="shared" si="4"/>
        <v>2022</v>
      </c>
      <c r="H48" s="7">
        <v>2018</v>
      </c>
      <c r="I48" s="7">
        <v>2022</v>
      </c>
      <c r="K48" t="s">
        <v>4</v>
      </c>
      <c r="L48">
        <v>-120.96492759751</v>
      </c>
      <c r="M48">
        <v>41.500173776270401</v>
      </c>
      <c r="N48" s="2">
        <v>41852</v>
      </c>
      <c r="O48" t="str">
        <f t="shared" si="2"/>
        <v>yes</v>
      </c>
      <c r="P48" s="7">
        <f t="shared" si="5"/>
        <v>2014</v>
      </c>
      <c r="Q48" s="7">
        <f t="shared" si="6"/>
        <v>2015</v>
      </c>
      <c r="R48" s="7">
        <f t="shared" si="7"/>
        <v>2016</v>
      </c>
      <c r="S48" s="7">
        <f t="shared" si="8"/>
        <v>213</v>
      </c>
    </row>
    <row r="49" spans="1:19" x14ac:dyDescent="0.35">
      <c r="A49" t="s">
        <v>150</v>
      </c>
      <c r="B49">
        <v>248</v>
      </c>
      <c r="C49" s="2">
        <v>42552</v>
      </c>
      <c r="D49" s="2"/>
      <c r="E49" s="2"/>
      <c r="H49" s="7"/>
      <c r="I49" s="7"/>
      <c r="K49" t="s">
        <v>4</v>
      </c>
      <c r="L49">
        <v>-120.958500324128</v>
      </c>
      <c r="M49">
        <v>41.486494117918198</v>
      </c>
      <c r="N49" s="2">
        <v>41794</v>
      </c>
      <c r="O49" t="str">
        <f t="shared" si="2"/>
        <v>yes</v>
      </c>
      <c r="P49" s="7">
        <f t="shared" si="5"/>
        <v>2014</v>
      </c>
      <c r="Q49" s="7">
        <f t="shared" si="6"/>
        <v>2015</v>
      </c>
      <c r="R49" s="7">
        <f t="shared" si="7"/>
        <v>2016</v>
      </c>
      <c r="S49" s="7">
        <f t="shared" si="8"/>
        <v>155</v>
      </c>
    </row>
    <row r="50" spans="1:19" x14ac:dyDescent="0.35">
      <c r="A50" t="s">
        <v>46</v>
      </c>
      <c r="B50">
        <v>200</v>
      </c>
      <c r="C50" s="2">
        <v>38853</v>
      </c>
      <c r="D50" s="2">
        <f>_xlfn.MINIFS(N:N, K:K, A50, O:O, "yes")</f>
        <v>39600</v>
      </c>
      <c r="E50" s="2">
        <f>_xlfn.MAXIFS(N:N, K:K, A50, O:O, "yes")</f>
        <v>44011</v>
      </c>
      <c r="F50" s="7">
        <f t="shared" si="3"/>
        <v>2009</v>
      </c>
      <c r="G50" s="7">
        <f t="shared" si="4"/>
        <v>2022</v>
      </c>
      <c r="H50" s="7">
        <v>2009</v>
      </c>
      <c r="I50" s="7">
        <v>2022</v>
      </c>
      <c r="K50" t="s">
        <v>4</v>
      </c>
      <c r="L50">
        <v>-120.955044710046</v>
      </c>
      <c r="M50">
        <v>41.572195710040802</v>
      </c>
      <c r="N50" s="2">
        <v>41524</v>
      </c>
      <c r="O50" t="str">
        <f t="shared" si="2"/>
        <v>yes</v>
      </c>
      <c r="P50" s="7">
        <f t="shared" si="5"/>
        <v>2013</v>
      </c>
      <c r="Q50" s="7">
        <f t="shared" si="6"/>
        <v>2014</v>
      </c>
      <c r="R50" s="7">
        <f t="shared" si="7"/>
        <v>2015</v>
      </c>
      <c r="S50" s="7">
        <f t="shared" si="8"/>
        <v>250</v>
      </c>
    </row>
    <row r="51" spans="1:19" x14ac:dyDescent="0.35">
      <c r="A51" t="s">
        <v>47</v>
      </c>
      <c r="B51">
        <v>75</v>
      </c>
      <c r="C51" s="2">
        <v>32057</v>
      </c>
      <c r="D51" s="2">
        <f>_xlfn.MINIFS(N:N, K:K, A51, O:O, "yes")</f>
        <v>39149</v>
      </c>
      <c r="E51" s="2">
        <f>_xlfn.MAXIFS(N:N, K:K, A51, O:O, "yes")</f>
        <v>44342</v>
      </c>
      <c r="F51" s="7">
        <f t="shared" si="3"/>
        <v>2008</v>
      </c>
      <c r="G51" s="7">
        <f t="shared" si="4"/>
        <v>2023</v>
      </c>
      <c r="H51" s="7">
        <v>2008</v>
      </c>
      <c r="I51" s="7">
        <v>2023</v>
      </c>
      <c r="K51" t="s">
        <v>4</v>
      </c>
      <c r="L51">
        <v>-120.37292486887399</v>
      </c>
      <c r="M51">
        <v>41.7547843670216</v>
      </c>
      <c r="N51" s="2">
        <v>41523</v>
      </c>
      <c r="O51" t="str">
        <f t="shared" si="2"/>
        <v>yes</v>
      </c>
      <c r="P51" s="7">
        <f t="shared" si="5"/>
        <v>2013</v>
      </c>
      <c r="Q51" s="7">
        <f t="shared" si="6"/>
        <v>2014</v>
      </c>
      <c r="R51" s="7">
        <f t="shared" si="7"/>
        <v>2015</v>
      </c>
      <c r="S51" s="7">
        <f t="shared" si="8"/>
        <v>249</v>
      </c>
    </row>
    <row r="52" spans="1:19" x14ac:dyDescent="0.35">
      <c r="A52" t="s">
        <v>149</v>
      </c>
      <c r="B52">
        <v>247</v>
      </c>
      <c r="C52" s="2">
        <v>42552</v>
      </c>
      <c r="D52" s="2"/>
      <c r="E52" s="2"/>
      <c r="H52" s="7"/>
      <c r="I52" s="7"/>
      <c r="K52" t="s">
        <v>4</v>
      </c>
      <c r="L52">
        <v>-120.682530863784</v>
      </c>
      <c r="M52">
        <v>41.599788174286701</v>
      </c>
      <c r="N52" s="2">
        <v>41508</v>
      </c>
      <c r="O52" t="str">
        <f t="shared" si="2"/>
        <v>yes</v>
      </c>
      <c r="P52" s="7">
        <f t="shared" si="5"/>
        <v>2013</v>
      </c>
      <c r="Q52" s="7">
        <f t="shared" si="6"/>
        <v>2014</v>
      </c>
      <c r="R52" s="7">
        <f t="shared" si="7"/>
        <v>2015</v>
      </c>
      <c r="S52" s="7">
        <f t="shared" si="8"/>
        <v>234</v>
      </c>
    </row>
    <row r="53" spans="1:19" x14ac:dyDescent="0.35">
      <c r="A53" t="s">
        <v>48</v>
      </c>
      <c r="B53">
        <v>267</v>
      </c>
      <c r="C53" s="2">
        <v>44678</v>
      </c>
      <c r="D53" s="2"/>
      <c r="E53" s="2"/>
      <c r="H53" s="7"/>
      <c r="I53" s="7"/>
      <c r="K53" t="s">
        <v>4</v>
      </c>
      <c r="L53">
        <v>-120.516717465174</v>
      </c>
      <c r="M53">
        <v>41.946596947769997</v>
      </c>
      <c r="N53" s="2">
        <v>41483</v>
      </c>
      <c r="O53" t="str">
        <f t="shared" si="2"/>
        <v>yes</v>
      </c>
      <c r="P53" s="7">
        <f t="shared" si="5"/>
        <v>2013</v>
      </c>
      <c r="Q53" s="7">
        <f t="shared" si="6"/>
        <v>2014</v>
      </c>
      <c r="R53" s="7">
        <f t="shared" si="7"/>
        <v>2015</v>
      </c>
      <c r="S53" s="7">
        <f t="shared" si="8"/>
        <v>209</v>
      </c>
    </row>
    <row r="54" spans="1:19" x14ac:dyDescent="0.35">
      <c r="A54" t="s">
        <v>49</v>
      </c>
      <c r="B54">
        <v>233</v>
      </c>
      <c r="C54" s="2">
        <v>40878</v>
      </c>
      <c r="D54" s="2">
        <f t="shared" ref="D54:D65" si="15">_xlfn.MINIFS(N:N, K:K, A54, O:O, "yes")</f>
        <v>0</v>
      </c>
      <c r="E54" s="2">
        <f t="shared" ref="E54:E65" si="16">_xlfn.MAXIFS(N:N, K:K, A54, O:O, "yes")</f>
        <v>0</v>
      </c>
      <c r="F54" s="7">
        <f t="shared" si="3"/>
        <v>1901</v>
      </c>
      <c r="G54" s="7">
        <f t="shared" si="4"/>
        <v>1902</v>
      </c>
      <c r="H54" s="7">
        <v>2013</v>
      </c>
      <c r="I54" s="7">
        <v>2019</v>
      </c>
      <c r="K54" t="s">
        <v>4</v>
      </c>
      <c r="L54">
        <v>-120.20553071204399</v>
      </c>
      <c r="M54">
        <v>41.057751810748101</v>
      </c>
      <c r="N54" s="2">
        <v>41419</v>
      </c>
      <c r="O54" t="str">
        <f t="shared" si="2"/>
        <v>yes</v>
      </c>
      <c r="P54" s="7">
        <f t="shared" si="5"/>
        <v>2013</v>
      </c>
      <c r="Q54" s="7">
        <f t="shared" si="6"/>
        <v>2014</v>
      </c>
      <c r="R54" s="7">
        <f t="shared" si="7"/>
        <v>2015</v>
      </c>
      <c r="S54" s="7">
        <f t="shared" si="8"/>
        <v>145</v>
      </c>
    </row>
    <row r="55" spans="1:19" x14ac:dyDescent="0.35">
      <c r="A55" t="s">
        <v>50</v>
      </c>
      <c r="B55">
        <v>113</v>
      </c>
      <c r="C55" s="2">
        <v>34132</v>
      </c>
      <c r="D55" s="2">
        <f t="shared" si="15"/>
        <v>39214</v>
      </c>
      <c r="E55" s="2">
        <f t="shared" si="16"/>
        <v>44190</v>
      </c>
      <c r="F55" s="7">
        <f t="shared" si="3"/>
        <v>2008</v>
      </c>
      <c r="G55" s="7">
        <f t="shared" si="4"/>
        <v>2022</v>
      </c>
      <c r="H55" s="7">
        <v>2008</v>
      </c>
      <c r="I55" s="7">
        <v>2022</v>
      </c>
      <c r="K55" t="s">
        <v>4</v>
      </c>
      <c r="L55">
        <v>-120.46430551773901</v>
      </c>
      <c r="M55">
        <v>41.157348720364702</v>
      </c>
      <c r="N55" s="2">
        <v>41203</v>
      </c>
      <c r="O55" t="str">
        <f t="shared" si="2"/>
        <v>yes</v>
      </c>
      <c r="P55" s="7">
        <f t="shared" si="5"/>
        <v>2012</v>
      </c>
      <c r="Q55" s="7">
        <f t="shared" si="6"/>
        <v>2013</v>
      </c>
      <c r="R55" s="7">
        <f t="shared" si="7"/>
        <v>2014</v>
      </c>
      <c r="S55" s="7">
        <f t="shared" si="8"/>
        <v>295</v>
      </c>
    </row>
    <row r="56" spans="1:19" x14ac:dyDescent="0.35">
      <c r="A56" t="s">
        <v>51</v>
      </c>
      <c r="B56">
        <v>208</v>
      </c>
      <c r="C56" s="2">
        <v>39119</v>
      </c>
      <c r="D56" s="2">
        <f t="shared" si="15"/>
        <v>40795</v>
      </c>
      <c r="E56" s="2">
        <f t="shared" si="16"/>
        <v>43315</v>
      </c>
      <c r="F56" s="7">
        <f t="shared" si="3"/>
        <v>2012</v>
      </c>
      <c r="G56" s="7">
        <f t="shared" si="4"/>
        <v>2020</v>
      </c>
      <c r="H56" s="7">
        <v>2012</v>
      </c>
      <c r="I56" s="7">
        <v>2020</v>
      </c>
      <c r="K56" t="s">
        <v>4</v>
      </c>
      <c r="L56">
        <v>-120.427753118235</v>
      </c>
      <c r="M56">
        <v>41.293479084797902</v>
      </c>
      <c r="N56" s="2">
        <v>41155</v>
      </c>
      <c r="O56" t="str">
        <f t="shared" si="2"/>
        <v>yes</v>
      </c>
      <c r="P56" s="7">
        <f t="shared" si="5"/>
        <v>2012</v>
      </c>
      <c r="Q56" s="7">
        <f t="shared" si="6"/>
        <v>2013</v>
      </c>
      <c r="R56" s="7">
        <f t="shared" si="7"/>
        <v>2014</v>
      </c>
      <c r="S56" s="7">
        <f t="shared" si="8"/>
        <v>247</v>
      </c>
    </row>
    <row r="57" spans="1:19" x14ac:dyDescent="0.35">
      <c r="A57" t="s">
        <v>52</v>
      </c>
      <c r="B57">
        <v>229</v>
      </c>
      <c r="C57" s="2">
        <v>40840</v>
      </c>
      <c r="D57" s="2">
        <f t="shared" si="15"/>
        <v>42268</v>
      </c>
      <c r="E57" s="2">
        <f t="shared" si="16"/>
        <v>44080</v>
      </c>
      <c r="F57" s="7">
        <f t="shared" si="3"/>
        <v>2016</v>
      </c>
      <c r="G57" s="7">
        <f t="shared" si="4"/>
        <v>2022</v>
      </c>
      <c r="H57" s="7">
        <v>2016</v>
      </c>
      <c r="I57" s="7">
        <v>2022</v>
      </c>
      <c r="K57" t="s">
        <v>4</v>
      </c>
      <c r="L57">
        <v>-120.81017999781101</v>
      </c>
      <c r="M57">
        <v>41.576788486082101</v>
      </c>
      <c r="N57" s="2">
        <v>41146</v>
      </c>
      <c r="O57" t="str">
        <f t="shared" si="2"/>
        <v>yes</v>
      </c>
      <c r="P57" s="7">
        <f t="shared" si="5"/>
        <v>2012</v>
      </c>
      <c r="Q57" s="7">
        <f t="shared" si="6"/>
        <v>2013</v>
      </c>
      <c r="R57" s="7">
        <f t="shared" si="7"/>
        <v>2014</v>
      </c>
      <c r="S57" s="7">
        <f t="shared" si="8"/>
        <v>238</v>
      </c>
    </row>
    <row r="58" spans="1:19" x14ac:dyDescent="0.35">
      <c r="A58" t="s">
        <v>53</v>
      </c>
      <c r="B58">
        <v>192</v>
      </c>
      <c r="C58" s="2">
        <v>38066</v>
      </c>
      <c r="D58" s="2">
        <f t="shared" si="15"/>
        <v>39225</v>
      </c>
      <c r="E58" s="2">
        <f t="shared" si="16"/>
        <v>44335</v>
      </c>
      <c r="F58" s="7">
        <f t="shared" si="3"/>
        <v>2008</v>
      </c>
      <c r="G58" s="7">
        <f t="shared" si="4"/>
        <v>2023</v>
      </c>
      <c r="H58" s="7">
        <v>2008</v>
      </c>
      <c r="I58" s="7">
        <v>2023</v>
      </c>
      <c r="K58" t="s">
        <v>4</v>
      </c>
      <c r="L58">
        <v>-120.710387916291</v>
      </c>
      <c r="M58">
        <v>41.567332775279802</v>
      </c>
      <c r="N58" s="2">
        <v>41132</v>
      </c>
      <c r="O58" t="str">
        <f t="shared" si="2"/>
        <v>yes</v>
      </c>
      <c r="P58" s="7">
        <f t="shared" si="5"/>
        <v>2012</v>
      </c>
      <c r="Q58" s="7">
        <f t="shared" si="6"/>
        <v>2013</v>
      </c>
      <c r="R58" s="7">
        <f t="shared" si="7"/>
        <v>2014</v>
      </c>
      <c r="S58" s="7">
        <f t="shared" si="8"/>
        <v>224</v>
      </c>
    </row>
    <row r="59" spans="1:19" x14ac:dyDescent="0.35">
      <c r="A59" t="s">
        <v>54</v>
      </c>
      <c r="B59">
        <v>256</v>
      </c>
      <c r="C59" s="2">
        <v>43307</v>
      </c>
      <c r="D59" s="2">
        <f t="shared" si="15"/>
        <v>44027</v>
      </c>
      <c r="E59" s="2">
        <f t="shared" si="16"/>
        <v>44311</v>
      </c>
      <c r="F59" s="7">
        <f t="shared" si="3"/>
        <v>2021</v>
      </c>
      <c r="G59" s="7">
        <f t="shared" si="4"/>
        <v>2023</v>
      </c>
      <c r="H59" s="7">
        <v>2021</v>
      </c>
      <c r="I59" s="7">
        <v>2023</v>
      </c>
      <c r="K59" t="s">
        <v>4</v>
      </c>
      <c r="L59">
        <v>-120.067768371499</v>
      </c>
      <c r="M59">
        <v>41.584331680508797</v>
      </c>
      <c r="N59" s="2">
        <v>41129</v>
      </c>
      <c r="O59" t="str">
        <f t="shared" si="2"/>
        <v>yes</v>
      </c>
      <c r="P59" s="7">
        <f t="shared" si="5"/>
        <v>2012</v>
      </c>
      <c r="Q59" s="7">
        <f t="shared" si="6"/>
        <v>2013</v>
      </c>
      <c r="R59" s="7">
        <f t="shared" si="7"/>
        <v>2014</v>
      </c>
      <c r="S59" s="7">
        <f t="shared" si="8"/>
        <v>221</v>
      </c>
    </row>
    <row r="60" spans="1:19" x14ac:dyDescent="0.35">
      <c r="A60" t="s">
        <v>55</v>
      </c>
      <c r="B60">
        <v>258</v>
      </c>
      <c r="C60" s="2">
        <v>43419</v>
      </c>
      <c r="D60" s="2">
        <f t="shared" si="15"/>
        <v>43432</v>
      </c>
      <c r="E60" s="2">
        <f t="shared" si="16"/>
        <v>44327</v>
      </c>
      <c r="F60" s="7">
        <f t="shared" si="3"/>
        <v>2019</v>
      </c>
      <c r="G60" s="7">
        <f t="shared" si="4"/>
        <v>2023</v>
      </c>
      <c r="H60" s="7">
        <v>2019</v>
      </c>
      <c r="I60" s="7">
        <v>2023</v>
      </c>
      <c r="K60" t="s">
        <v>4</v>
      </c>
      <c r="L60">
        <v>-120.059818180623</v>
      </c>
      <c r="M60">
        <v>41.928423645292703</v>
      </c>
      <c r="N60" s="2">
        <v>41106</v>
      </c>
      <c r="O60" t="str">
        <f t="shared" si="2"/>
        <v>yes</v>
      </c>
      <c r="P60" s="7">
        <f t="shared" si="5"/>
        <v>2012</v>
      </c>
      <c r="Q60" s="7">
        <f t="shared" si="6"/>
        <v>2013</v>
      </c>
      <c r="R60" s="7">
        <f t="shared" si="7"/>
        <v>2014</v>
      </c>
      <c r="S60" s="7">
        <f t="shared" si="8"/>
        <v>198</v>
      </c>
    </row>
    <row r="61" spans="1:19" x14ac:dyDescent="0.35">
      <c r="A61" t="s">
        <v>56</v>
      </c>
      <c r="B61">
        <v>262</v>
      </c>
      <c r="C61" s="2">
        <v>43887</v>
      </c>
      <c r="D61" s="2">
        <f t="shared" si="15"/>
        <v>43999</v>
      </c>
      <c r="E61" s="2">
        <f t="shared" si="16"/>
        <v>44320</v>
      </c>
      <c r="F61" s="7">
        <f t="shared" si="3"/>
        <v>2021</v>
      </c>
      <c r="G61" s="7">
        <f t="shared" si="4"/>
        <v>2023</v>
      </c>
      <c r="H61" s="7">
        <v>2021</v>
      </c>
      <c r="I61" s="7">
        <v>2023</v>
      </c>
      <c r="K61" t="s">
        <v>4</v>
      </c>
      <c r="L61">
        <v>-120.209645898853</v>
      </c>
      <c r="M61">
        <v>41.041925081929698</v>
      </c>
      <c r="N61" s="2">
        <v>41054</v>
      </c>
      <c r="O61" t="str">
        <f t="shared" si="2"/>
        <v>yes</v>
      </c>
      <c r="P61" s="7">
        <f t="shared" si="5"/>
        <v>2012</v>
      </c>
      <c r="Q61" s="7">
        <f t="shared" si="6"/>
        <v>2013</v>
      </c>
      <c r="R61" s="7">
        <f t="shared" si="7"/>
        <v>2014</v>
      </c>
      <c r="S61" s="7">
        <f t="shared" si="8"/>
        <v>146</v>
      </c>
    </row>
    <row r="62" spans="1:19" x14ac:dyDescent="0.35">
      <c r="A62" t="s">
        <v>57</v>
      </c>
      <c r="B62">
        <v>231</v>
      </c>
      <c r="C62" s="2">
        <v>40373</v>
      </c>
      <c r="D62" s="2">
        <f t="shared" si="15"/>
        <v>40481</v>
      </c>
      <c r="E62" s="2">
        <f t="shared" si="16"/>
        <v>44081</v>
      </c>
      <c r="F62" s="7">
        <f t="shared" si="3"/>
        <v>2011</v>
      </c>
      <c r="G62" s="7">
        <f t="shared" si="4"/>
        <v>2022</v>
      </c>
      <c r="H62" s="7">
        <v>2011</v>
      </c>
      <c r="I62" s="7">
        <v>2022</v>
      </c>
      <c r="K62" t="s">
        <v>4</v>
      </c>
      <c r="L62">
        <v>-120.745225097743</v>
      </c>
      <c r="M62">
        <v>41.004875040479703</v>
      </c>
      <c r="N62" s="2">
        <v>40836</v>
      </c>
      <c r="O62" t="str">
        <f t="shared" si="2"/>
        <v>yes</v>
      </c>
      <c r="P62" s="7">
        <f t="shared" si="5"/>
        <v>2011</v>
      </c>
      <c r="Q62" s="7">
        <f t="shared" si="6"/>
        <v>2012</v>
      </c>
      <c r="R62" s="7">
        <f t="shared" si="7"/>
        <v>2013</v>
      </c>
      <c r="S62" s="7">
        <f t="shared" si="8"/>
        <v>293</v>
      </c>
    </row>
    <row r="63" spans="1:19" x14ac:dyDescent="0.35">
      <c r="A63" t="s">
        <v>58</v>
      </c>
      <c r="B63">
        <v>174</v>
      </c>
      <c r="C63" s="2">
        <v>36791</v>
      </c>
      <c r="D63" s="2">
        <f t="shared" si="15"/>
        <v>39219</v>
      </c>
      <c r="E63" s="2">
        <f t="shared" si="16"/>
        <v>44185</v>
      </c>
      <c r="F63" s="7">
        <f t="shared" si="3"/>
        <v>2008</v>
      </c>
      <c r="G63" s="7">
        <f t="shared" si="4"/>
        <v>2022</v>
      </c>
      <c r="H63" s="7">
        <v>2008</v>
      </c>
      <c r="I63" s="7">
        <v>2022</v>
      </c>
      <c r="K63" t="s">
        <v>4</v>
      </c>
      <c r="L63">
        <v>-120.680390099411</v>
      </c>
      <c r="M63">
        <v>41.100248742095999</v>
      </c>
      <c r="N63" s="2">
        <v>40812</v>
      </c>
      <c r="O63" t="str">
        <f t="shared" si="2"/>
        <v>yes</v>
      </c>
      <c r="P63" s="7">
        <f t="shared" si="5"/>
        <v>2011</v>
      </c>
      <c r="Q63" s="7">
        <f t="shared" si="6"/>
        <v>2012</v>
      </c>
      <c r="R63" s="7">
        <f t="shared" si="7"/>
        <v>2013</v>
      </c>
      <c r="S63" s="7">
        <f t="shared" si="8"/>
        <v>269</v>
      </c>
    </row>
    <row r="64" spans="1:19" x14ac:dyDescent="0.35">
      <c r="A64" t="s">
        <v>59</v>
      </c>
      <c r="B64">
        <v>56</v>
      </c>
      <c r="C64" s="2">
        <v>32322</v>
      </c>
      <c r="D64" s="2">
        <f t="shared" si="15"/>
        <v>39651</v>
      </c>
      <c r="E64" s="2">
        <f t="shared" si="16"/>
        <v>44082</v>
      </c>
      <c r="F64" s="7">
        <f t="shared" si="3"/>
        <v>2009</v>
      </c>
      <c r="G64" s="7">
        <f t="shared" si="4"/>
        <v>2022</v>
      </c>
      <c r="H64" s="7">
        <v>2009</v>
      </c>
      <c r="I64" s="7">
        <v>2022</v>
      </c>
      <c r="K64" t="s">
        <v>4</v>
      </c>
      <c r="L64">
        <v>-120.120361324973</v>
      </c>
      <c r="M64">
        <v>41.921408733803602</v>
      </c>
      <c r="N64" s="2">
        <v>40781</v>
      </c>
      <c r="O64" t="str">
        <f t="shared" si="2"/>
        <v>yes</v>
      </c>
      <c r="P64" s="7">
        <f t="shared" si="5"/>
        <v>2011</v>
      </c>
      <c r="Q64" s="7">
        <f t="shared" si="6"/>
        <v>2012</v>
      </c>
      <c r="R64" s="7">
        <f t="shared" si="7"/>
        <v>2013</v>
      </c>
      <c r="S64" s="7">
        <f t="shared" si="8"/>
        <v>238</v>
      </c>
    </row>
    <row r="65" spans="1:19" x14ac:dyDescent="0.35">
      <c r="A65" t="s">
        <v>60</v>
      </c>
      <c r="B65">
        <v>236</v>
      </c>
      <c r="C65" s="2">
        <v>42110</v>
      </c>
      <c r="D65" s="2">
        <f t="shared" si="15"/>
        <v>42206</v>
      </c>
      <c r="E65" s="2">
        <f t="shared" si="16"/>
        <v>44299</v>
      </c>
      <c r="F65" s="7">
        <f t="shared" si="3"/>
        <v>2016</v>
      </c>
      <c r="G65" s="7">
        <f t="shared" si="4"/>
        <v>2023</v>
      </c>
      <c r="H65" s="7">
        <v>2016</v>
      </c>
      <c r="I65" s="7">
        <v>2023</v>
      </c>
      <c r="K65" t="s">
        <v>4</v>
      </c>
      <c r="L65">
        <v>-120.342455223569</v>
      </c>
      <c r="M65">
        <v>40.947526750427102</v>
      </c>
      <c r="N65" s="2">
        <v>40400</v>
      </c>
      <c r="O65" t="str">
        <f t="shared" si="2"/>
        <v>yes</v>
      </c>
      <c r="P65" s="7">
        <f t="shared" si="5"/>
        <v>2010</v>
      </c>
      <c r="Q65" s="7">
        <f t="shared" si="6"/>
        <v>2011</v>
      </c>
      <c r="R65" s="7">
        <f t="shared" si="7"/>
        <v>2012</v>
      </c>
      <c r="S65" s="7">
        <f t="shared" si="8"/>
        <v>222</v>
      </c>
    </row>
    <row r="66" spans="1:19" x14ac:dyDescent="0.35">
      <c r="A66" t="s">
        <v>141</v>
      </c>
      <c r="B66">
        <v>70</v>
      </c>
      <c r="C66" s="2">
        <v>32093</v>
      </c>
      <c r="D66" s="2"/>
      <c r="E66" s="2"/>
      <c r="H66" s="7"/>
      <c r="I66" s="7"/>
      <c r="K66" t="s">
        <v>4</v>
      </c>
      <c r="L66">
        <v>-120.116283995866</v>
      </c>
      <c r="M66">
        <v>41.894723715788103</v>
      </c>
      <c r="N66" s="2">
        <v>40394</v>
      </c>
      <c r="O66" t="str">
        <f t="shared" ref="O66:O129" si="17">IF(N66&gt;VLOOKUP(K66, $A$2:$C$147,3), "yes", "no")</f>
        <v>yes</v>
      </c>
      <c r="P66" s="7">
        <f t="shared" si="5"/>
        <v>2010</v>
      </c>
      <c r="Q66" s="7">
        <f t="shared" si="6"/>
        <v>2011</v>
      </c>
      <c r="R66" s="7">
        <f t="shared" si="7"/>
        <v>2012</v>
      </c>
      <c r="S66" s="7">
        <f t="shared" si="8"/>
        <v>216</v>
      </c>
    </row>
    <row r="67" spans="1:19" x14ac:dyDescent="0.35">
      <c r="A67" t="s">
        <v>61</v>
      </c>
      <c r="B67">
        <v>246</v>
      </c>
      <c r="C67" s="2">
        <v>41803</v>
      </c>
      <c r="D67" s="2">
        <f t="shared" ref="D67:D75" si="18">_xlfn.MINIFS(N:N, K:K, A67, O:O, "yes")</f>
        <v>41843</v>
      </c>
      <c r="E67" s="2">
        <f t="shared" ref="E67:E75" si="19">_xlfn.MAXIFS(N:N, K:K, A67, O:O, "yes")</f>
        <v>44165</v>
      </c>
      <c r="F67" s="7">
        <f t="shared" ref="F67:F130" si="20">YEAR(D67) + 1</f>
        <v>2015</v>
      </c>
      <c r="G67" s="7">
        <f t="shared" ref="G67:G130" si="21">YEAR(E67) + 2</f>
        <v>2022</v>
      </c>
      <c r="H67" s="7">
        <v>2015</v>
      </c>
      <c r="I67" s="7">
        <v>2022</v>
      </c>
      <c r="K67" t="s">
        <v>4</v>
      </c>
      <c r="L67">
        <v>-120.536163455131</v>
      </c>
      <c r="M67">
        <v>41.692621430030997</v>
      </c>
      <c r="N67" s="2">
        <v>40388</v>
      </c>
      <c r="O67" t="str">
        <f t="shared" si="17"/>
        <v>yes</v>
      </c>
      <c r="P67" s="7">
        <f t="shared" ref="P67:P130" si="22">YEAR(N67)</f>
        <v>2010</v>
      </c>
      <c r="Q67" s="7">
        <f t="shared" ref="Q67:Q130" si="23">P67+1</f>
        <v>2011</v>
      </c>
      <c r="R67" s="7">
        <f t="shared" ref="R67:R130" si="24">P67+2</f>
        <v>2012</v>
      </c>
      <c r="S67" s="7">
        <f t="shared" ref="S67:S130" si="25">N67-DATE(YEAR(N67),1,0)</f>
        <v>210</v>
      </c>
    </row>
    <row r="68" spans="1:19" x14ac:dyDescent="0.35">
      <c r="A68" t="s">
        <v>62</v>
      </c>
      <c r="B68">
        <v>43</v>
      </c>
      <c r="C68" s="2">
        <v>30620</v>
      </c>
      <c r="D68" s="2">
        <f t="shared" si="18"/>
        <v>39106</v>
      </c>
      <c r="E68" s="2">
        <f t="shared" si="19"/>
        <v>44070</v>
      </c>
      <c r="F68" s="7">
        <f t="shared" si="20"/>
        <v>2008</v>
      </c>
      <c r="G68" s="7">
        <f t="shared" si="21"/>
        <v>2022</v>
      </c>
      <c r="H68" s="7">
        <v>2008</v>
      </c>
      <c r="I68" s="7">
        <v>2022</v>
      </c>
      <c r="K68" t="s">
        <v>4</v>
      </c>
      <c r="L68">
        <v>-120.816405112524</v>
      </c>
      <c r="M68">
        <v>41.818530929452898</v>
      </c>
      <c r="N68" s="2">
        <v>40386</v>
      </c>
      <c r="O68" t="str">
        <f t="shared" si="17"/>
        <v>yes</v>
      </c>
      <c r="P68" s="7">
        <f t="shared" si="22"/>
        <v>2010</v>
      </c>
      <c r="Q68" s="7">
        <f t="shared" si="23"/>
        <v>2011</v>
      </c>
      <c r="R68" s="7">
        <f t="shared" si="24"/>
        <v>2012</v>
      </c>
      <c r="S68" s="7">
        <f t="shared" si="25"/>
        <v>208</v>
      </c>
    </row>
    <row r="69" spans="1:19" x14ac:dyDescent="0.35">
      <c r="A69" t="s">
        <v>63</v>
      </c>
      <c r="B69">
        <v>87</v>
      </c>
      <c r="C69" s="2">
        <v>32854</v>
      </c>
      <c r="D69" s="2">
        <f t="shared" si="18"/>
        <v>41367</v>
      </c>
      <c r="E69" s="2">
        <f t="shared" si="19"/>
        <v>44310</v>
      </c>
      <c r="F69" s="7">
        <f t="shared" si="20"/>
        <v>2014</v>
      </c>
      <c r="G69" s="7">
        <f t="shared" si="21"/>
        <v>2023</v>
      </c>
      <c r="H69" s="7">
        <v>2014</v>
      </c>
      <c r="I69" s="7">
        <v>2023</v>
      </c>
      <c r="K69" t="s">
        <v>4</v>
      </c>
      <c r="L69">
        <v>-120.82470844910399</v>
      </c>
      <c r="M69">
        <v>41.5032262065696</v>
      </c>
      <c r="N69" s="2">
        <v>40385</v>
      </c>
      <c r="O69" t="str">
        <f t="shared" si="17"/>
        <v>yes</v>
      </c>
      <c r="P69" s="7">
        <f t="shared" si="22"/>
        <v>2010</v>
      </c>
      <c r="Q69" s="7">
        <f t="shared" si="23"/>
        <v>2011</v>
      </c>
      <c r="R69" s="7">
        <f t="shared" si="24"/>
        <v>2012</v>
      </c>
      <c r="S69" s="7">
        <f t="shared" si="25"/>
        <v>207</v>
      </c>
    </row>
    <row r="70" spans="1:19" x14ac:dyDescent="0.35">
      <c r="A70" t="s">
        <v>64</v>
      </c>
      <c r="B70">
        <v>148</v>
      </c>
      <c r="C70" s="2">
        <v>36164</v>
      </c>
      <c r="D70" s="2">
        <f t="shared" si="18"/>
        <v>39330</v>
      </c>
      <c r="E70" s="2">
        <f t="shared" si="19"/>
        <v>44283</v>
      </c>
      <c r="F70" s="7">
        <f t="shared" si="20"/>
        <v>2008</v>
      </c>
      <c r="G70" s="7">
        <f t="shared" si="21"/>
        <v>2023</v>
      </c>
      <c r="H70" s="7">
        <v>2008</v>
      </c>
      <c r="I70" s="7">
        <v>2023</v>
      </c>
      <c r="K70" t="s">
        <v>4</v>
      </c>
      <c r="L70">
        <v>-120.134799403054</v>
      </c>
      <c r="M70">
        <v>41.395504132932103</v>
      </c>
      <c r="N70" s="2">
        <v>40365</v>
      </c>
      <c r="O70" t="str">
        <f t="shared" si="17"/>
        <v>yes</v>
      </c>
      <c r="P70" s="7">
        <f t="shared" si="22"/>
        <v>2010</v>
      </c>
      <c r="Q70" s="7">
        <f t="shared" si="23"/>
        <v>2011</v>
      </c>
      <c r="R70" s="7">
        <f t="shared" si="24"/>
        <v>2012</v>
      </c>
      <c r="S70" s="7">
        <f t="shared" si="25"/>
        <v>187</v>
      </c>
    </row>
    <row r="71" spans="1:19" x14ac:dyDescent="0.35">
      <c r="A71" t="s">
        <v>65</v>
      </c>
      <c r="B71">
        <v>150</v>
      </c>
      <c r="C71" s="2">
        <v>36273</v>
      </c>
      <c r="D71" s="2">
        <f t="shared" si="18"/>
        <v>41777</v>
      </c>
      <c r="E71" s="2">
        <f t="shared" si="19"/>
        <v>43733</v>
      </c>
      <c r="F71" s="7">
        <f t="shared" si="20"/>
        <v>2015</v>
      </c>
      <c r="G71" s="7">
        <f t="shared" si="21"/>
        <v>2021</v>
      </c>
      <c r="H71" s="7">
        <v>2015</v>
      </c>
      <c r="I71" s="7">
        <v>2021</v>
      </c>
      <c r="K71" t="s">
        <v>4</v>
      </c>
      <c r="L71">
        <v>-120.766461059956</v>
      </c>
      <c r="M71">
        <v>41.114678145944701</v>
      </c>
      <c r="N71" s="2">
        <v>40028</v>
      </c>
      <c r="O71" t="str">
        <f t="shared" si="17"/>
        <v>yes</v>
      </c>
      <c r="P71" s="7">
        <f t="shared" si="22"/>
        <v>2009</v>
      </c>
      <c r="Q71" s="7">
        <f t="shared" si="23"/>
        <v>2010</v>
      </c>
      <c r="R71" s="7">
        <f t="shared" si="24"/>
        <v>2011</v>
      </c>
      <c r="S71" s="7">
        <f t="shared" si="25"/>
        <v>215</v>
      </c>
    </row>
    <row r="72" spans="1:19" x14ac:dyDescent="0.35">
      <c r="A72" t="s">
        <v>66</v>
      </c>
      <c r="B72">
        <v>71</v>
      </c>
      <c r="C72" s="2">
        <v>31953</v>
      </c>
      <c r="D72" s="2">
        <f t="shared" si="18"/>
        <v>39624</v>
      </c>
      <c r="E72" s="2">
        <f t="shared" si="19"/>
        <v>43720</v>
      </c>
      <c r="F72" s="7">
        <f t="shared" si="20"/>
        <v>2009</v>
      </c>
      <c r="G72" s="7">
        <f t="shared" si="21"/>
        <v>2021</v>
      </c>
      <c r="H72" s="7">
        <v>2009</v>
      </c>
      <c r="I72" s="7">
        <v>2021</v>
      </c>
      <c r="K72" t="s">
        <v>4</v>
      </c>
      <c r="L72">
        <v>-120.905152333964</v>
      </c>
      <c r="M72">
        <v>41.5869410451105</v>
      </c>
      <c r="N72" s="2">
        <v>40026</v>
      </c>
      <c r="O72" t="str">
        <f t="shared" si="17"/>
        <v>yes</v>
      </c>
      <c r="P72" s="7">
        <f t="shared" si="22"/>
        <v>2009</v>
      </c>
      <c r="Q72" s="7">
        <f t="shared" si="23"/>
        <v>2010</v>
      </c>
      <c r="R72" s="7">
        <f t="shared" si="24"/>
        <v>2011</v>
      </c>
      <c r="S72" s="7">
        <f t="shared" si="25"/>
        <v>213</v>
      </c>
    </row>
    <row r="73" spans="1:19" x14ac:dyDescent="0.35">
      <c r="A73" t="s">
        <v>67</v>
      </c>
      <c r="B73">
        <v>159</v>
      </c>
      <c r="C73" s="2">
        <v>36448</v>
      </c>
      <c r="D73" s="2">
        <f t="shared" si="18"/>
        <v>39317</v>
      </c>
      <c r="E73" s="2">
        <f t="shared" si="19"/>
        <v>44304</v>
      </c>
      <c r="F73" s="7">
        <f t="shared" si="20"/>
        <v>2008</v>
      </c>
      <c r="G73" s="7">
        <f t="shared" si="21"/>
        <v>2023</v>
      </c>
      <c r="H73" s="7">
        <v>2008</v>
      </c>
      <c r="I73" s="7">
        <v>2023</v>
      </c>
      <c r="K73" t="s">
        <v>4</v>
      </c>
      <c r="L73">
        <v>-120.095666622541</v>
      </c>
      <c r="M73">
        <v>40.9530175831541</v>
      </c>
      <c r="N73" s="2">
        <v>40026</v>
      </c>
      <c r="O73" t="str">
        <f t="shared" si="17"/>
        <v>yes</v>
      </c>
      <c r="P73" s="7">
        <f t="shared" si="22"/>
        <v>2009</v>
      </c>
      <c r="Q73" s="7">
        <f t="shared" si="23"/>
        <v>2010</v>
      </c>
      <c r="R73" s="7">
        <f t="shared" si="24"/>
        <v>2011</v>
      </c>
      <c r="S73" s="7">
        <f t="shared" si="25"/>
        <v>213</v>
      </c>
    </row>
    <row r="74" spans="1:19" x14ac:dyDescent="0.35">
      <c r="A74" t="s">
        <v>68</v>
      </c>
      <c r="B74">
        <v>260</v>
      </c>
      <c r="C74" s="2">
        <v>43728</v>
      </c>
      <c r="D74" s="2">
        <f t="shared" si="18"/>
        <v>43802</v>
      </c>
      <c r="E74" s="2">
        <f t="shared" si="19"/>
        <v>44321</v>
      </c>
      <c r="F74" s="7">
        <f t="shared" si="20"/>
        <v>2020</v>
      </c>
      <c r="G74" s="7">
        <f t="shared" si="21"/>
        <v>2023</v>
      </c>
      <c r="H74" s="7">
        <v>2020</v>
      </c>
      <c r="I74" s="7">
        <v>2023</v>
      </c>
      <c r="K74" t="s">
        <v>4</v>
      </c>
      <c r="L74">
        <v>-120.370962049978</v>
      </c>
      <c r="M74">
        <v>40.9780080892847</v>
      </c>
      <c r="N74" s="2">
        <v>40026</v>
      </c>
      <c r="O74" t="str">
        <f t="shared" si="17"/>
        <v>yes</v>
      </c>
      <c r="P74" s="7">
        <f t="shared" si="22"/>
        <v>2009</v>
      </c>
      <c r="Q74" s="7">
        <f t="shared" si="23"/>
        <v>2010</v>
      </c>
      <c r="R74" s="7">
        <f t="shared" si="24"/>
        <v>2011</v>
      </c>
      <c r="S74" s="7">
        <f t="shared" si="25"/>
        <v>213</v>
      </c>
    </row>
    <row r="75" spans="1:19" x14ac:dyDescent="0.35">
      <c r="A75" t="s">
        <v>69</v>
      </c>
      <c r="B75">
        <v>217</v>
      </c>
      <c r="C75" s="2">
        <v>41823</v>
      </c>
      <c r="D75" s="2">
        <f t="shared" si="18"/>
        <v>41827</v>
      </c>
      <c r="E75" s="2">
        <f t="shared" si="19"/>
        <v>44317</v>
      </c>
      <c r="F75" s="7">
        <f t="shared" si="20"/>
        <v>2015</v>
      </c>
      <c r="G75" s="7">
        <f t="shared" si="21"/>
        <v>2023</v>
      </c>
      <c r="H75" s="7">
        <v>2015</v>
      </c>
      <c r="I75" s="7">
        <v>2023</v>
      </c>
      <c r="K75" t="s">
        <v>4</v>
      </c>
      <c r="L75">
        <v>-120.49493676098</v>
      </c>
      <c r="M75">
        <v>41.417962481413198</v>
      </c>
      <c r="N75" s="2">
        <v>39325</v>
      </c>
      <c r="O75" t="str">
        <f t="shared" si="17"/>
        <v>yes</v>
      </c>
      <c r="P75" s="7">
        <f t="shared" si="22"/>
        <v>2007</v>
      </c>
      <c r="Q75" s="7">
        <f t="shared" si="23"/>
        <v>2008</v>
      </c>
      <c r="R75" s="7">
        <f t="shared" si="24"/>
        <v>2009</v>
      </c>
      <c r="S75" s="7">
        <f t="shared" si="25"/>
        <v>243</v>
      </c>
    </row>
    <row r="76" spans="1:19" x14ac:dyDescent="0.35">
      <c r="A76" t="s">
        <v>142</v>
      </c>
      <c r="B76">
        <v>178</v>
      </c>
      <c r="C76" s="2">
        <v>37314</v>
      </c>
      <c r="D76" s="2"/>
      <c r="E76" s="2"/>
      <c r="H76" s="7"/>
      <c r="I76" s="7"/>
      <c r="K76" t="s">
        <v>4</v>
      </c>
      <c r="L76">
        <v>-120.28736563632501</v>
      </c>
      <c r="M76">
        <v>41.205388481486203</v>
      </c>
      <c r="N76" s="2">
        <v>39325</v>
      </c>
      <c r="O76" t="str">
        <f t="shared" si="17"/>
        <v>yes</v>
      </c>
      <c r="P76" s="7">
        <f t="shared" si="22"/>
        <v>2007</v>
      </c>
      <c r="Q76" s="7">
        <f t="shared" si="23"/>
        <v>2008</v>
      </c>
      <c r="R76" s="7">
        <f t="shared" si="24"/>
        <v>2009</v>
      </c>
      <c r="S76" s="7">
        <f t="shared" si="25"/>
        <v>243</v>
      </c>
    </row>
    <row r="77" spans="1:19" x14ac:dyDescent="0.35">
      <c r="A77" t="s">
        <v>70</v>
      </c>
      <c r="B77">
        <v>202</v>
      </c>
      <c r="C77" s="2">
        <v>38895</v>
      </c>
      <c r="D77" s="2">
        <f>_xlfn.MINIFS(N:N, K:K, A77, O:O, "yes")</f>
        <v>40725</v>
      </c>
      <c r="E77" s="2">
        <f>_xlfn.MAXIFS(N:N, K:K, A77, O:O, "yes")</f>
        <v>44091</v>
      </c>
      <c r="F77" s="7">
        <f t="shared" si="20"/>
        <v>2012</v>
      </c>
      <c r="G77" s="7">
        <f t="shared" si="21"/>
        <v>2022</v>
      </c>
      <c r="H77" s="7">
        <v>2012</v>
      </c>
      <c r="I77" s="7">
        <v>2022</v>
      </c>
      <c r="K77" t="s">
        <v>4</v>
      </c>
      <c r="L77">
        <v>-120.544728531141</v>
      </c>
      <c r="M77">
        <v>41.971034956444797</v>
      </c>
      <c r="N77" s="2">
        <v>39298</v>
      </c>
      <c r="O77" t="str">
        <f t="shared" si="17"/>
        <v>yes</v>
      </c>
      <c r="P77" s="7">
        <f t="shared" si="22"/>
        <v>2007</v>
      </c>
      <c r="Q77" s="7">
        <f t="shared" si="23"/>
        <v>2008</v>
      </c>
      <c r="R77" s="7">
        <f t="shared" si="24"/>
        <v>2009</v>
      </c>
      <c r="S77" s="7">
        <f t="shared" si="25"/>
        <v>216</v>
      </c>
    </row>
    <row r="78" spans="1:19" x14ac:dyDescent="0.35">
      <c r="A78" t="s">
        <v>147</v>
      </c>
      <c r="B78">
        <v>223</v>
      </c>
      <c r="C78" s="2">
        <v>43130</v>
      </c>
      <c r="D78" s="2"/>
      <c r="E78" s="2"/>
      <c r="H78" s="7"/>
      <c r="I78" s="7"/>
      <c r="K78" t="s">
        <v>4</v>
      </c>
      <c r="L78">
        <v>-120.836284820778</v>
      </c>
      <c r="M78">
        <v>41.061387178057203</v>
      </c>
      <c r="N78" s="2">
        <v>39280</v>
      </c>
      <c r="O78" t="str">
        <f t="shared" si="17"/>
        <v>yes</v>
      </c>
      <c r="P78" s="7">
        <f t="shared" si="22"/>
        <v>2007</v>
      </c>
      <c r="Q78" s="7">
        <f t="shared" si="23"/>
        <v>2008</v>
      </c>
      <c r="R78" s="7">
        <f t="shared" si="24"/>
        <v>2009</v>
      </c>
      <c r="S78" s="7">
        <f t="shared" si="25"/>
        <v>198</v>
      </c>
    </row>
    <row r="79" spans="1:19" x14ac:dyDescent="0.35">
      <c r="A79" t="s">
        <v>71</v>
      </c>
      <c r="B79">
        <v>194</v>
      </c>
      <c r="C79" s="2">
        <v>38293</v>
      </c>
      <c r="D79" s="2">
        <f t="shared" ref="D79:D85" si="26">_xlfn.MINIFS(N:N, K:K, A79, O:O, "yes")</f>
        <v>39237</v>
      </c>
      <c r="E79" s="2">
        <f t="shared" ref="E79:E85" si="27">_xlfn.MAXIFS(N:N, K:K, A79, O:O, "yes")</f>
        <v>44344</v>
      </c>
      <c r="F79" s="7">
        <f t="shared" si="20"/>
        <v>2008</v>
      </c>
      <c r="G79" s="7">
        <f t="shared" si="21"/>
        <v>2023</v>
      </c>
      <c r="H79" s="7">
        <v>2008</v>
      </c>
      <c r="I79" s="7">
        <v>2023</v>
      </c>
      <c r="K79" t="s">
        <v>4</v>
      </c>
      <c r="L79">
        <v>-120.69735561808599</v>
      </c>
      <c r="M79">
        <v>41.356500730989701</v>
      </c>
      <c r="N79" s="2">
        <v>39240</v>
      </c>
      <c r="O79" t="str">
        <f t="shared" si="17"/>
        <v>yes</v>
      </c>
      <c r="P79" s="7">
        <f t="shared" si="22"/>
        <v>2007</v>
      </c>
      <c r="Q79" s="7">
        <f t="shared" si="23"/>
        <v>2008</v>
      </c>
      <c r="R79" s="7">
        <f t="shared" si="24"/>
        <v>2009</v>
      </c>
      <c r="S79" s="7">
        <f t="shared" si="25"/>
        <v>158</v>
      </c>
    </row>
    <row r="80" spans="1:19" x14ac:dyDescent="0.35">
      <c r="A80" t="s">
        <v>72</v>
      </c>
      <c r="B80">
        <v>254</v>
      </c>
      <c r="C80" s="2">
        <v>43171</v>
      </c>
      <c r="D80" s="2">
        <f t="shared" si="26"/>
        <v>43748</v>
      </c>
      <c r="E80" s="2">
        <f t="shared" si="27"/>
        <v>43889</v>
      </c>
      <c r="F80" s="7">
        <f t="shared" si="20"/>
        <v>2020</v>
      </c>
      <c r="G80" s="7">
        <f t="shared" si="21"/>
        <v>2022</v>
      </c>
      <c r="H80" s="7">
        <v>2020</v>
      </c>
      <c r="I80" s="7">
        <v>2022</v>
      </c>
      <c r="K80" t="s">
        <v>4</v>
      </c>
      <c r="L80">
        <v>-120.93371004095</v>
      </c>
      <c r="M80">
        <v>41.473099687698998</v>
      </c>
      <c r="N80" s="2">
        <v>39189</v>
      </c>
      <c r="O80" t="str">
        <f t="shared" si="17"/>
        <v>yes</v>
      </c>
      <c r="P80" s="7">
        <f t="shared" si="22"/>
        <v>2007</v>
      </c>
      <c r="Q80" s="7">
        <f t="shared" si="23"/>
        <v>2008</v>
      </c>
      <c r="R80" s="7">
        <f t="shared" si="24"/>
        <v>2009</v>
      </c>
      <c r="S80" s="7">
        <f t="shared" si="25"/>
        <v>107</v>
      </c>
    </row>
    <row r="81" spans="1:19" x14ac:dyDescent="0.35">
      <c r="A81" t="s">
        <v>73</v>
      </c>
      <c r="B81">
        <v>77</v>
      </c>
      <c r="C81" s="2">
        <v>32568</v>
      </c>
      <c r="D81" s="2">
        <f t="shared" si="26"/>
        <v>39274</v>
      </c>
      <c r="E81" s="2">
        <f t="shared" si="27"/>
        <v>44215</v>
      </c>
      <c r="F81" s="7">
        <f t="shared" si="20"/>
        <v>2008</v>
      </c>
      <c r="G81" s="7">
        <f t="shared" si="21"/>
        <v>2023</v>
      </c>
      <c r="H81" s="7">
        <v>2008</v>
      </c>
      <c r="I81" s="7">
        <v>2023</v>
      </c>
      <c r="K81" t="s">
        <v>5</v>
      </c>
      <c r="L81">
        <v>-118.35455424124299</v>
      </c>
      <c r="M81">
        <v>34.303353774565998</v>
      </c>
      <c r="N81" s="2">
        <v>43074</v>
      </c>
      <c r="O81" t="str">
        <f t="shared" si="17"/>
        <v>yes</v>
      </c>
      <c r="P81" s="7">
        <f t="shared" si="22"/>
        <v>2017</v>
      </c>
      <c r="Q81" s="7">
        <f t="shared" si="23"/>
        <v>2018</v>
      </c>
      <c r="R81" s="7">
        <f t="shared" si="24"/>
        <v>2019</v>
      </c>
      <c r="S81" s="7">
        <f t="shared" si="25"/>
        <v>339</v>
      </c>
    </row>
    <row r="82" spans="1:19" x14ac:dyDescent="0.35">
      <c r="A82" t="s">
        <v>74</v>
      </c>
      <c r="B82">
        <v>136</v>
      </c>
      <c r="C82" s="2">
        <v>35437</v>
      </c>
      <c r="D82" s="2">
        <f t="shared" si="26"/>
        <v>39553</v>
      </c>
      <c r="E82" s="2">
        <f t="shared" si="27"/>
        <v>43544</v>
      </c>
      <c r="F82" s="7">
        <f t="shared" si="20"/>
        <v>2009</v>
      </c>
      <c r="G82" s="7">
        <f t="shared" si="21"/>
        <v>2021</v>
      </c>
      <c r="H82" s="7">
        <v>2009</v>
      </c>
      <c r="I82" s="7">
        <v>2021</v>
      </c>
      <c r="K82" t="s">
        <v>5</v>
      </c>
      <c r="L82">
        <v>-118.34294733134</v>
      </c>
      <c r="M82">
        <v>34.280448550897503</v>
      </c>
      <c r="N82" s="2">
        <v>42883</v>
      </c>
      <c r="O82" t="str">
        <f t="shared" si="17"/>
        <v>yes</v>
      </c>
      <c r="P82" s="7">
        <f t="shared" si="22"/>
        <v>2017</v>
      </c>
      <c r="Q82" s="7">
        <f t="shared" si="23"/>
        <v>2018</v>
      </c>
      <c r="R82" s="7">
        <f t="shared" si="24"/>
        <v>2019</v>
      </c>
      <c r="S82" s="7">
        <f t="shared" si="25"/>
        <v>148</v>
      </c>
    </row>
    <row r="83" spans="1:19" x14ac:dyDescent="0.35">
      <c r="A83" t="s">
        <v>75</v>
      </c>
      <c r="B83">
        <v>147</v>
      </c>
      <c r="C83" s="2">
        <v>36265</v>
      </c>
      <c r="D83" s="2">
        <f t="shared" si="26"/>
        <v>39238</v>
      </c>
      <c r="E83" s="2">
        <f t="shared" si="27"/>
        <v>44217</v>
      </c>
      <c r="F83" s="7">
        <f t="shared" si="20"/>
        <v>2008</v>
      </c>
      <c r="G83" s="7">
        <f t="shared" si="21"/>
        <v>2023</v>
      </c>
      <c r="H83" s="7">
        <v>2008</v>
      </c>
      <c r="I83" s="7">
        <v>2023</v>
      </c>
      <c r="K83" t="s">
        <v>5</v>
      </c>
      <c r="L83">
        <v>-118.400082463335</v>
      </c>
      <c r="M83">
        <v>34.325145420411801</v>
      </c>
      <c r="N83" s="2">
        <v>42870</v>
      </c>
      <c r="O83" t="str">
        <f t="shared" si="17"/>
        <v>yes</v>
      </c>
      <c r="P83" s="7">
        <f t="shared" si="22"/>
        <v>2017</v>
      </c>
      <c r="Q83" s="7">
        <f t="shared" si="23"/>
        <v>2018</v>
      </c>
      <c r="R83" s="7">
        <f t="shared" si="24"/>
        <v>2019</v>
      </c>
      <c r="S83" s="7">
        <f t="shared" si="25"/>
        <v>135</v>
      </c>
    </row>
    <row r="84" spans="1:19" x14ac:dyDescent="0.35">
      <c r="A84" t="s">
        <v>76</v>
      </c>
      <c r="B84">
        <v>183</v>
      </c>
      <c r="C84" s="2">
        <v>37606</v>
      </c>
      <c r="D84" s="2">
        <f t="shared" si="26"/>
        <v>39276</v>
      </c>
      <c r="E84" s="2">
        <f t="shared" si="27"/>
        <v>44298</v>
      </c>
      <c r="F84" s="7">
        <f t="shared" si="20"/>
        <v>2008</v>
      </c>
      <c r="G84" s="7">
        <f t="shared" si="21"/>
        <v>2023</v>
      </c>
      <c r="H84" s="7">
        <v>2008</v>
      </c>
      <c r="I84" s="7">
        <v>2023</v>
      </c>
      <c r="K84" t="s">
        <v>5</v>
      </c>
      <c r="L84">
        <v>-118.340301686827</v>
      </c>
      <c r="M84">
        <v>34.315621650187097</v>
      </c>
      <c r="N84" s="2">
        <v>42688</v>
      </c>
      <c r="O84" t="str">
        <f t="shared" si="17"/>
        <v>yes</v>
      </c>
      <c r="P84" s="7">
        <f t="shared" si="22"/>
        <v>2016</v>
      </c>
      <c r="Q84" s="7">
        <f t="shared" si="23"/>
        <v>2017</v>
      </c>
      <c r="R84" s="7">
        <f t="shared" si="24"/>
        <v>2018</v>
      </c>
      <c r="S84" s="7">
        <f t="shared" si="25"/>
        <v>319</v>
      </c>
    </row>
    <row r="85" spans="1:19" x14ac:dyDescent="0.35">
      <c r="A85" t="s">
        <v>77</v>
      </c>
      <c r="B85">
        <v>189</v>
      </c>
      <c r="C85" s="2">
        <v>37712</v>
      </c>
      <c r="D85" s="2">
        <f t="shared" si="26"/>
        <v>39318</v>
      </c>
      <c r="E85" s="2">
        <f t="shared" si="27"/>
        <v>44193</v>
      </c>
      <c r="F85" s="7">
        <f t="shared" si="20"/>
        <v>2008</v>
      </c>
      <c r="G85" s="7">
        <f t="shared" si="21"/>
        <v>2022</v>
      </c>
      <c r="H85" s="7">
        <v>2008</v>
      </c>
      <c r="I85" s="7">
        <v>2022</v>
      </c>
      <c r="K85" t="s">
        <v>5</v>
      </c>
      <c r="L85">
        <v>-118.387449103354</v>
      </c>
      <c r="M85">
        <v>34.288103667735001</v>
      </c>
      <c r="N85" s="2">
        <v>42662</v>
      </c>
      <c r="O85" t="str">
        <f t="shared" si="17"/>
        <v>yes</v>
      </c>
      <c r="P85" s="7">
        <f t="shared" si="22"/>
        <v>2016</v>
      </c>
      <c r="Q85" s="7">
        <f t="shared" si="23"/>
        <v>2017</v>
      </c>
      <c r="R85" s="7">
        <f t="shared" si="24"/>
        <v>2018</v>
      </c>
      <c r="S85" s="7">
        <f t="shared" si="25"/>
        <v>293</v>
      </c>
    </row>
    <row r="86" spans="1:19" x14ac:dyDescent="0.35">
      <c r="A86" t="s">
        <v>145</v>
      </c>
      <c r="B86">
        <v>193</v>
      </c>
      <c r="C86" s="2">
        <v>40842</v>
      </c>
      <c r="D86" s="2"/>
      <c r="E86" s="2"/>
      <c r="H86" s="7"/>
      <c r="I86" s="7"/>
      <c r="K86" t="s">
        <v>5</v>
      </c>
      <c r="L86">
        <v>-118.350580402548</v>
      </c>
      <c r="M86">
        <v>34.283600671763097</v>
      </c>
      <c r="N86" s="2">
        <v>42515</v>
      </c>
      <c r="O86" t="str">
        <f t="shared" si="17"/>
        <v>yes</v>
      </c>
      <c r="P86" s="7">
        <f t="shared" si="22"/>
        <v>2016</v>
      </c>
      <c r="Q86" s="7">
        <f t="shared" si="23"/>
        <v>2017</v>
      </c>
      <c r="R86" s="7">
        <f t="shared" si="24"/>
        <v>2018</v>
      </c>
      <c r="S86" s="7">
        <f t="shared" si="25"/>
        <v>146</v>
      </c>
    </row>
    <row r="87" spans="1:19" x14ac:dyDescent="0.35">
      <c r="A87" t="s">
        <v>78</v>
      </c>
      <c r="B87">
        <v>129</v>
      </c>
      <c r="C87" s="2">
        <v>34955</v>
      </c>
      <c r="D87" s="2">
        <f t="shared" ref="D87:D92" si="28">_xlfn.MINIFS(N:N, K:K, A87, O:O, "yes")</f>
        <v>39622</v>
      </c>
      <c r="E87" s="2">
        <f t="shared" ref="E87:E92" si="29">_xlfn.MAXIFS(N:N, K:K, A87, O:O, "yes")</f>
        <v>40761</v>
      </c>
      <c r="F87" s="7">
        <f t="shared" si="20"/>
        <v>2009</v>
      </c>
      <c r="G87" s="7">
        <f t="shared" si="21"/>
        <v>2013</v>
      </c>
      <c r="H87" s="7">
        <v>2009</v>
      </c>
      <c r="I87" s="7">
        <v>2013</v>
      </c>
      <c r="K87" t="s">
        <v>5</v>
      </c>
      <c r="L87">
        <v>-118.189866266393</v>
      </c>
      <c r="M87">
        <v>34.379448874798797</v>
      </c>
      <c r="N87" s="2">
        <v>41398</v>
      </c>
      <c r="O87" t="str">
        <f t="shared" si="17"/>
        <v>yes</v>
      </c>
      <c r="P87" s="7">
        <f t="shared" si="22"/>
        <v>2013</v>
      </c>
      <c r="Q87" s="7">
        <f t="shared" si="23"/>
        <v>2014</v>
      </c>
      <c r="R87" s="7">
        <f t="shared" si="24"/>
        <v>2015</v>
      </c>
      <c r="S87" s="7">
        <f t="shared" si="25"/>
        <v>124</v>
      </c>
    </row>
    <row r="88" spans="1:19" x14ac:dyDescent="0.35">
      <c r="A88" t="s">
        <v>79</v>
      </c>
      <c r="B88">
        <v>197</v>
      </c>
      <c r="C88" s="2">
        <v>38448</v>
      </c>
      <c r="D88" s="2">
        <f t="shared" si="28"/>
        <v>40410</v>
      </c>
      <c r="E88" s="2">
        <f t="shared" si="29"/>
        <v>43628</v>
      </c>
      <c r="F88" s="7">
        <f t="shared" si="20"/>
        <v>2011</v>
      </c>
      <c r="G88" s="7">
        <f t="shared" si="21"/>
        <v>2021</v>
      </c>
      <c r="H88" s="7">
        <v>2011</v>
      </c>
      <c r="I88" s="7">
        <v>2021</v>
      </c>
      <c r="K88" t="s">
        <v>5</v>
      </c>
      <c r="L88">
        <v>-118.43659902724499</v>
      </c>
      <c r="M88">
        <v>34.332950032522398</v>
      </c>
      <c r="N88" s="2">
        <v>41115</v>
      </c>
      <c r="O88" t="str">
        <f t="shared" si="17"/>
        <v>yes</v>
      </c>
      <c r="P88" s="7">
        <f t="shared" si="22"/>
        <v>2012</v>
      </c>
      <c r="Q88" s="7">
        <f t="shared" si="23"/>
        <v>2013</v>
      </c>
      <c r="R88" s="7">
        <f t="shared" si="24"/>
        <v>2014</v>
      </c>
      <c r="S88" s="7">
        <f t="shared" si="25"/>
        <v>207</v>
      </c>
    </row>
    <row r="89" spans="1:19" hidden="1" x14ac:dyDescent="0.35">
      <c r="A89" t="s">
        <v>80</v>
      </c>
      <c r="B89">
        <v>220</v>
      </c>
      <c r="C89" s="2">
        <v>40625</v>
      </c>
      <c r="D89" s="2">
        <f t="shared" si="28"/>
        <v>40666</v>
      </c>
      <c r="E89" s="2">
        <f t="shared" si="29"/>
        <v>44215</v>
      </c>
      <c r="F89" s="7">
        <f t="shared" si="20"/>
        <v>2012</v>
      </c>
      <c r="G89" s="7">
        <f t="shared" si="21"/>
        <v>2023</v>
      </c>
      <c r="H89" s="7">
        <v>2012</v>
      </c>
      <c r="I89" s="7">
        <v>2023</v>
      </c>
      <c r="N89" s="2"/>
      <c r="Q89" s="7"/>
      <c r="R89" s="7"/>
    </row>
    <row r="90" spans="1:19" hidden="1" x14ac:dyDescent="0.35">
      <c r="A90" t="s">
        <v>81</v>
      </c>
      <c r="B90">
        <v>175</v>
      </c>
      <c r="C90" s="2">
        <v>36902</v>
      </c>
      <c r="D90" s="2">
        <f t="shared" si="28"/>
        <v>40686</v>
      </c>
      <c r="E90" s="2">
        <f t="shared" si="29"/>
        <v>43994</v>
      </c>
      <c r="F90" s="7">
        <f t="shared" si="20"/>
        <v>2012</v>
      </c>
      <c r="G90" s="7">
        <f t="shared" si="21"/>
        <v>2022</v>
      </c>
      <c r="H90" s="7">
        <v>2012</v>
      </c>
      <c r="I90" s="7">
        <v>2022</v>
      </c>
      <c r="N90" s="2"/>
      <c r="Q90" s="7"/>
      <c r="R90" s="7"/>
    </row>
    <row r="91" spans="1:19" hidden="1" x14ac:dyDescent="0.35">
      <c r="A91" t="s">
        <v>82</v>
      </c>
      <c r="B91">
        <v>124</v>
      </c>
      <c r="C91" s="2">
        <v>34907</v>
      </c>
      <c r="D91" s="2">
        <f t="shared" si="28"/>
        <v>39624</v>
      </c>
      <c r="E91" s="2">
        <f t="shared" si="29"/>
        <v>44030</v>
      </c>
      <c r="F91" s="7">
        <f t="shared" si="20"/>
        <v>2009</v>
      </c>
      <c r="G91" s="7">
        <f t="shared" si="21"/>
        <v>2022</v>
      </c>
      <c r="H91" s="7">
        <v>2009</v>
      </c>
      <c r="I91" s="7">
        <v>2022</v>
      </c>
      <c r="N91" s="2"/>
      <c r="Q91" s="7"/>
      <c r="R91" s="7"/>
    </row>
    <row r="92" spans="1:19" hidden="1" x14ac:dyDescent="0.35">
      <c r="A92" t="s">
        <v>83</v>
      </c>
      <c r="B92">
        <v>39</v>
      </c>
      <c r="C92" s="2">
        <v>30459</v>
      </c>
      <c r="D92" s="2">
        <f t="shared" si="28"/>
        <v>39228</v>
      </c>
      <c r="E92" s="2">
        <f t="shared" si="29"/>
        <v>44075</v>
      </c>
      <c r="F92" s="7">
        <f t="shared" si="20"/>
        <v>2008</v>
      </c>
      <c r="G92" s="7">
        <f t="shared" si="21"/>
        <v>2022</v>
      </c>
      <c r="H92" s="7">
        <v>2008</v>
      </c>
      <c r="I92" s="7">
        <v>2022</v>
      </c>
      <c r="N92" s="2"/>
      <c r="Q92" s="7"/>
      <c r="R92" s="7"/>
    </row>
    <row r="93" spans="1:19" hidden="1" x14ac:dyDescent="0.35">
      <c r="A93" t="s">
        <v>84</v>
      </c>
      <c r="B93">
        <v>265</v>
      </c>
      <c r="C93" s="2">
        <v>44621</v>
      </c>
      <c r="D93" s="2"/>
      <c r="E93" s="2"/>
      <c r="H93" s="7"/>
      <c r="I93" s="7"/>
      <c r="N93" s="2"/>
      <c r="Q93" s="7"/>
      <c r="R93" s="7"/>
    </row>
    <row r="94" spans="1:19" x14ac:dyDescent="0.35">
      <c r="A94" t="s">
        <v>85</v>
      </c>
      <c r="B94">
        <v>240</v>
      </c>
      <c r="C94" s="2">
        <v>41419</v>
      </c>
      <c r="D94" s="2">
        <f t="shared" ref="D94:D101" si="30">_xlfn.MINIFS(N:N, K:K, A94, O:O, "yes")</f>
        <v>42991</v>
      </c>
      <c r="E94" s="2">
        <f t="shared" ref="E94:E101" si="31">_xlfn.MAXIFS(N:N, K:K, A94, O:O, "yes")</f>
        <v>44218</v>
      </c>
      <c r="F94" s="7">
        <f t="shared" si="20"/>
        <v>2018</v>
      </c>
      <c r="G94" s="7">
        <f t="shared" si="21"/>
        <v>2023</v>
      </c>
      <c r="H94" s="7">
        <v>2018</v>
      </c>
      <c r="I94" s="7">
        <v>2023</v>
      </c>
      <c r="K94" t="s">
        <v>6</v>
      </c>
      <c r="L94">
        <v>-120.983807559006</v>
      </c>
      <c r="M94">
        <v>36.409537511450097</v>
      </c>
      <c r="N94" s="2">
        <v>44002</v>
      </c>
      <c r="O94" t="str">
        <f t="shared" si="17"/>
        <v>yes</v>
      </c>
      <c r="P94" s="7">
        <f t="shared" si="22"/>
        <v>2020</v>
      </c>
      <c r="Q94" s="7">
        <f t="shared" si="23"/>
        <v>2021</v>
      </c>
      <c r="R94" s="7">
        <f t="shared" si="24"/>
        <v>2022</v>
      </c>
      <c r="S94" s="7">
        <f t="shared" si="25"/>
        <v>172</v>
      </c>
    </row>
    <row r="95" spans="1:19" x14ac:dyDescent="0.35">
      <c r="A95" t="s">
        <v>86</v>
      </c>
      <c r="B95">
        <v>253</v>
      </c>
      <c r="C95" s="2">
        <v>42971</v>
      </c>
      <c r="D95" s="2">
        <f t="shared" si="30"/>
        <v>42975</v>
      </c>
      <c r="E95" s="2">
        <f t="shared" si="31"/>
        <v>44342</v>
      </c>
      <c r="F95" s="7">
        <f t="shared" si="20"/>
        <v>2018</v>
      </c>
      <c r="G95" s="7">
        <f t="shared" si="21"/>
        <v>2023</v>
      </c>
      <c r="H95" s="7">
        <v>2018</v>
      </c>
      <c r="I95" s="7">
        <v>2023</v>
      </c>
      <c r="K95" t="s">
        <v>6</v>
      </c>
      <c r="L95">
        <v>-121.177523786473</v>
      </c>
      <c r="M95">
        <v>36.360502759395999</v>
      </c>
      <c r="N95" s="2">
        <v>43358</v>
      </c>
      <c r="O95" t="str">
        <f t="shared" si="17"/>
        <v>yes</v>
      </c>
      <c r="P95" s="7">
        <f t="shared" si="22"/>
        <v>2018</v>
      </c>
      <c r="Q95" s="7">
        <f t="shared" si="23"/>
        <v>2019</v>
      </c>
      <c r="R95" s="7">
        <f t="shared" si="24"/>
        <v>2020</v>
      </c>
      <c r="S95" s="7">
        <f t="shared" si="25"/>
        <v>258</v>
      </c>
    </row>
    <row r="96" spans="1:19" x14ac:dyDescent="0.35">
      <c r="A96" t="s">
        <v>87</v>
      </c>
      <c r="B96">
        <v>144</v>
      </c>
      <c r="C96" s="2">
        <v>36397</v>
      </c>
      <c r="D96" s="2">
        <f t="shared" si="30"/>
        <v>40721</v>
      </c>
      <c r="E96" s="2">
        <f t="shared" si="31"/>
        <v>43398</v>
      </c>
      <c r="F96" s="7">
        <f t="shared" si="20"/>
        <v>2012</v>
      </c>
      <c r="G96" s="7">
        <f t="shared" si="21"/>
        <v>2020</v>
      </c>
      <c r="H96" s="7">
        <v>2012</v>
      </c>
      <c r="I96" s="7">
        <v>2020</v>
      </c>
      <c r="K96" t="s">
        <v>6</v>
      </c>
      <c r="L96">
        <v>-120.961757803097</v>
      </c>
      <c r="M96">
        <v>36.390645568378297</v>
      </c>
      <c r="N96" s="2">
        <v>43273</v>
      </c>
      <c r="O96" t="str">
        <f t="shared" si="17"/>
        <v>yes</v>
      </c>
      <c r="P96" s="7">
        <f t="shared" si="22"/>
        <v>2018</v>
      </c>
      <c r="Q96" s="7">
        <f t="shared" si="23"/>
        <v>2019</v>
      </c>
      <c r="R96" s="7">
        <f t="shared" si="24"/>
        <v>2020</v>
      </c>
      <c r="S96" s="7">
        <f t="shared" si="25"/>
        <v>173</v>
      </c>
    </row>
    <row r="97" spans="1:19" x14ac:dyDescent="0.35">
      <c r="A97" t="s">
        <v>88</v>
      </c>
      <c r="B97">
        <v>191</v>
      </c>
      <c r="C97" s="2">
        <v>38108</v>
      </c>
      <c r="D97" s="2">
        <f t="shared" si="30"/>
        <v>39228</v>
      </c>
      <c r="E97" s="2">
        <f t="shared" si="31"/>
        <v>44336</v>
      </c>
      <c r="F97" s="7">
        <f t="shared" si="20"/>
        <v>2008</v>
      </c>
      <c r="G97" s="7">
        <f t="shared" si="21"/>
        <v>2023</v>
      </c>
      <c r="H97" s="7">
        <v>2008</v>
      </c>
      <c r="I97" s="7">
        <v>2023</v>
      </c>
      <c r="K97" t="s">
        <v>6</v>
      </c>
      <c r="L97">
        <v>-121.030018321051</v>
      </c>
      <c r="M97">
        <v>36.346863644778999</v>
      </c>
      <c r="N97" s="2">
        <v>43064</v>
      </c>
      <c r="O97" t="str">
        <f t="shared" si="17"/>
        <v>yes</v>
      </c>
      <c r="P97" s="7">
        <f t="shared" si="22"/>
        <v>2017</v>
      </c>
      <c r="Q97" s="7">
        <f t="shared" si="23"/>
        <v>2018</v>
      </c>
      <c r="R97" s="7">
        <f t="shared" si="24"/>
        <v>2019</v>
      </c>
      <c r="S97" s="7">
        <f t="shared" si="25"/>
        <v>329</v>
      </c>
    </row>
    <row r="98" spans="1:19" x14ac:dyDescent="0.35">
      <c r="A98" t="s">
        <v>89</v>
      </c>
      <c r="B98">
        <v>227</v>
      </c>
      <c r="C98" s="2">
        <v>40483</v>
      </c>
      <c r="D98" s="2">
        <f t="shared" si="30"/>
        <v>40744</v>
      </c>
      <c r="E98" s="2">
        <f t="shared" si="31"/>
        <v>44052</v>
      </c>
      <c r="F98" s="7">
        <f t="shared" si="20"/>
        <v>2012</v>
      </c>
      <c r="G98" s="7">
        <f t="shared" si="21"/>
        <v>2022</v>
      </c>
      <c r="H98" s="7">
        <v>2012</v>
      </c>
      <c r="I98" s="7">
        <v>2022</v>
      </c>
      <c r="K98" t="s">
        <v>6</v>
      </c>
      <c r="L98">
        <v>-121.046560546378</v>
      </c>
      <c r="M98">
        <v>36.374212409741901</v>
      </c>
      <c r="N98" s="2">
        <v>42877</v>
      </c>
      <c r="O98" t="str">
        <f t="shared" si="17"/>
        <v>yes</v>
      </c>
      <c r="P98" s="7">
        <f t="shared" si="22"/>
        <v>2017</v>
      </c>
      <c r="Q98" s="7">
        <f t="shared" si="23"/>
        <v>2018</v>
      </c>
      <c r="R98" s="7">
        <f t="shared" si="24"/>
        <v>2019</v>
      </c>
      <c r="S98" s="7">
        <f t="shared" si="25"/>
        <v>142</v>
      </c>
    </row>
    <row r="99" spans="1:19" x14ac:dyDescent="0.35">
      <c r="A99" t="s">
        <v>90</v>
      </c>
      <c r="B99">
        <v>157</v>
      </c>
      <c r="C99" s="2">
        <v>37540</v>
      </c>
      <c r="D99" s="2">
        <f t="shared" si="30"/>
        <v>39184</v>
      </c>
      <c r="E99" s="2">
        <f t="shared" si="31"/>
        <v>44215</v>
      </c>
      <c r="F99" s="7">
        <f t="shared" si="20"/>
        <v>2008</v>
      </c>
      <c r="G99" s="7">
        <f t="shared" si="21"/>
        <v>2023</v>
      </c>
      <c r="H99" s="7">
        <v>2008</v>
      </c>
      <c r="I99" s="7">
        <v>2023</v>
      </c>
      <c r="K99" t="s">
        <v>6</v>
      </c>
      <c r="L99">
        <v>-121.36871093931001</v>
      </c>
      <c r="M99">
        <v>36.268445954997198</v>
      </c>
      <c r="N99" s="2">
        <v>42541</v>
      </c>
      <c r="O99" t="str">
        <f t="shared" si="17"/>
        <v>yes</v>
      </c>
      <c r="P99" s="7">
        <f t="shared" si="22"/>
        <v>2016</v>
      </c>
      <c r="Q99" s="7">
        <f t="shared" si="23"/>
        <v>2017</v>
      </c>
      <c r="R99" s="7">
        <f t="shared" si="24"/>
        <v>2018</v>
      </c>
      <c r="S99" s="7">
        <f t="shared" si="25"/>
        <v>172</v>
      </c>
    </row>
    <row r="100" spans="1:19" x14ac:dyDescent="0.35">
      <c r="A100" t="s">
        <v>91</v>
      </c>
      <c r="B100">
        <v>78</v>
      </c>
      <c r="C100" s="2">
        <v>32581</v>
      </c>
      <c r="D100" s="2">
        <f t="shared" si="30"/>
        <v>39237</v>
      </c>
      <c r="E100" s="2">
        <f t="shared" si="31"/>
        <v>44004</v>
      </c>
      <c r="F100" s="7">
        <f t="shared" si="20"/>
        <v>2008</v>
      </c>
      <c r="G100" s="7">
        <f t="shared" si="21"/>
        <v>2022</v>
      </c>
      <c r="H100" s="7">
        <v>2008</v>
      </c>
      <c r="I100" s="7">
        <v>2022</v>
      </c>
      <c r="K100" t="s">
        <v>6</v>
      </c>
      <c r="L100">
        <v>-121.21866700288</v>
      </c>
      <c r="M100">
        <v>36.389045157758503</v>
      </c>
      <c r="N100" s="2">
        <v>42515</v>
      </c>
      <c r="O100" t="str">
        <f t="shared" si="17"/>
        <v>yes</v>
      </c>
      <c r="P100" s="7">
        <f t="shared" si="22"/>
        <v>2016</v>
      </c>
      <c r="Q100" s="7">
        <f t="shared" si="23"/>
        <v>2017</v>
      </c>
      <c r="R100" s="7">
        <f t="shared" si="24"/>
        <v>2018</v>
      </c>
      <c r="S100" s="7">
        <f t="shared" si="25"/>
        <v>146</v>
      </c>
    </row>
    <row r="101" spans="1:19" x14ac:dyDescent="0.35">
      <c r="A101" t="s">
        <v>92</v>
      </c>
      <c r="B101">
        <v>169</v>
      </c>
      <c r="C101" s="2">
        <v>36740</v>
      </c>
      <c r="D101" s="2">
        <f t="shared" si="30"/>
        <v>39178</v>
      </c>
      <c r="E101" s="2">
        <f t="shared" si="31"/>
        <v>44047</v>
      </c>
      <c r="F101" s="7">
        <f t="shared" si="20"/>
        <v>2008</v>
      </c>
      <c r="G101" s="7">
        <f t="shared" si="21"/>
        <v>2022</v>
      </c>
      <c r="H101" s="7">
        <v>2008</v>
      </c>
      <c r="I101" s="7">
        <v>2023</v>
      </c>
      <c r="K101" t="s">
        <v>6</v>
      </c>
      <c r="L101">
        <v>-121.570329770299</v>
      </c>
      <c r="M101">
        <v>36.247095938216098</v>
      </c>
      <c r="N101" s="2">
        <v>41493</v>
      </c>
      <c r="O101" t="str">
        <f t="shared" si="17"/>
        <v>yes</v>
      </c>
      <c r="P101" s="7">
        <f t="shared" si="22"/>
        <v>2013</v>
      </c>
      <c r="Q101" s="7">
        <f t="shared" si="23"/>
        <v>2014</v>
      </c>
      <c r="R101" s="7">
        <f t="shared" si="24"/>
        <v>2015</v>
      </c>
      <c r="S101" s="7">
        <f t="shared" si="25"/>
        <v>219</v>
      </c>
    </row>
    <row r="102" spans="1:19" x14ac:dyDescent="0.35">
      <c r="A102" t="s">
        <v>151</v>
      </c>
      <c r="B102">
        <v>257</v>
      </c>
      <c r="C102" s="2">
        <v>43383</v>
      </c>
      <c r="D102" s="2"/>
      <c r="E102" s="2"/>
      <c r="H102" s="7"/>
      <c r="I102" s="7"/>
      <c r="K102" t="s">
        <v>6</v>
      </c>
      <c r="L102">
        <v>-121.38823535848</v>
      </c>
      <c r="M102">
        <v>36.259201160747203</v>
      </c>
      <c r="N102" s="2">
        <v>41490</v>
      </c>
      <c r="O102" t="str">
        <f t="shared" si="17"/>
        <v>yes</v>
      </c>
      <c r="P102" s="7">
        <f t="shared" si="22"/>
        <v>2013</v>
      </c>
      <c r="Q102" s="7">
        <f t="shared" si="23"/>
        <v>2014</v>
      </c>
      <c r="R102" s="7">
        <f t="shared" si="24"/>
        <v>2015</v>
      </c>
      <c r="S102" s="7">
        <f t="shared" si="25"/>
        <v>216</v>
      </c>
    </row>
    <row r="103" spans="1:19" x14ac:dyDescent="0.35">
      <c r="A103" t="s">
        <v>93</v>
      </c>
      <c r="B103">
        <v>151</v>
      </c>
      <c r="C103" s="2">
        <v>36148</v>
      </c>
      <c r="D103" s="2">
        <f t="shared" ref="D103:D110" si="32">_xlfn.MINIFS(N:N, K:K, A103, O:O, "yes")</f>
        <v>39983</v>
      </c>
      <c r="E103" s="2">
        <f t="shared" ref="E103:E110" si="33">_xlfn.MAXIFS(N:N, K:K, A103, O:O, "yes")</f>
        <v>43698</v>
      </c>
      <c r="F103" s="7">
        <f t="shared" si="20"/>
        <v>2010</v>
      </c>
      <c r="G103" s="7">
        <f t="shared" si="21"/>
        <v>2021</v>
      </c>
      <c r="H103" s="7">
        <v>2010</v>
      </c>
      <c r="I103" s="7">
        <v>2021</v>
      </c>
      <c r="K103" t="s">
        <v>6</v>
      </c>
      <c r="L103">
        <v>-121.057560189759</v>
      </c>
      <c r="M103">
        <v>36.465641639521401</v>
      </c>
      <c r="N103" s="2">
        <v>41458</v>
      </c>
      <c r="O103" t="str">
        <f t="shared" si="17"/>
        <v>yes</v>
      </c>
      <c r="P103" s="7">
        <f t="shared" si="22"/>
        <v>2013</v>
      </c>
      <c r="Q103" s="7">
        <f t="shared" si="23"/>
        <v>2014</v>
      </c>
      <c r="R103" s="7">
        <f t="shared" si="24"/>
        <v>2015</v>
      </c>
      <c r="S103" s="7">
        <f t="shared" si="25"/>
        <v>184</v>
      </c>
    </row>
    <row r="104" spans="1:19" x14ac:dyDescent="0.35">
      <c r="A104" t="s">
        <v>94</v>
      </c>
      <c r="B104">
        <v>249</v>
      </c>
      <c r="C104" s="2">
        <v>42552</v>
      </c>
      <c r="D104" s="2">
        <f t="shared" si="32"/>
        <v>42857</v>
      </c>
      <c r="E104" s="2">
        <f t="shared" si="33"/>
        <v>43990</v>
      </c>
      <c r="F104" s="7">
        <f t="shared" si="20"/>
        <v>2018</v>
      </c>
      <c r="G104" s="7">
        <f t="shared" si="21"/>
        <v>2022</v>
      </c>
      <c r="H104" s="7">
        <v>2018</v>
      </c>
      <c r="I104" s="7">
        <v>2022</v>
      </c>
      <c r="K104" t="s">
        <v>6</v>
      </c>
      <c r="L104">
        <v>-121.048745918394</v>
      </c>
      <c r="M104">
        <v>36.459614660777703</v>
      </c>
      <c r="N104" s="2">
        <v>41132</v>
      </c>
      <c r="O104" t="str">
        <f t="shared" si="17"/>
        <v>yes</v>
      </c>
      <c r="P104" s="7">
        <f t="shared" si="22"/>
        <v>2012</v>
      </c>
      <c r="Q104" s="7">
        <f t="shared" si="23"/>
        <v>2013</v>
      </c>
      <c r="R104" s="7">
        <f t="shared" si="24"/>
        <v>2014</v>
      </c>
      <c r="S104" s="7">
        <f t="shared" si="25"/>
        <v>224</v>
      </c>
    </row>
    <row r="105" spans="1:19" x14ac:dyDescent="0.35">
      <c r="A105" t="s">
        <v>95</v>
      </c>
      <c r="B105">
        <v>44</v>
      </c>
      <c r="C105" s="2">
        <v>31200</v>
      </c>
      <c r="D105" s="2">
        <f t="shared" si="32"/>
        <v>42553</v>
      </c>
      <c r="E105" s="2">
        <f t="shared" si="33"/>
        <v>42553</v>
      </c>
      <c r="F105" s="7">
        <f t="shared" si="20"/>
        <v>2017</v>
      </c>
      <c r="G105" s="7">
        <f t="shared" si="21"/>
        <v>2018</v>
      </c>
      <c r="H105" s="7">
        <v>2017</v>
      </c>
      <c r="I105" s="7">
        <v>2018</v>
      </c>
      <c r="K105" t="s">
        <v>6</v>
      </c>
      <c r="L105">
        <v>-121.19187661533201</v>
      </c>
      <c r="M105">
        <v>36.366132003943598</v>
      </c>
      <c r="N105" s="2">
        <v>40743</v>
      </c>
      <c r="O105" t="str">
        <f t="shared" si="17"/>
        <v>yes</v>
      </c>
      <c r="P105" s="7">
        <f t="shared" si="22"/>
        <v>2011</v>
      </c>
      <c r="Q105" s="7">
        <f t="shared" si="23"/>
        <v>2012</v>
      </c>
      <c r="R105" s="7">
        <f t="shared" si="24"/>
        <v>2013</v>
      </c>
      <c r="S105" s="7">
        <f t="shared" si="25"/>
        <v>200</v>
      </c>
    </row>
    <row r="106" spans="1:19" x14ac:dyDescent="0.35">
      <c r="A106" t="s">
        <v>96</v>
      </c>
      <c r="B106">
        <v>243</v>
      </c>
      <c r="C106" s="2">
        <v>42354</v>
      </c>
      <c r="D106" s="2">
        <f t="shared" si="32"/>
        <v>43726</v>
      </c>
      <c r="E106" s="2">
        <f t="shared" si="33"/>
        <v>44017</v>
      </c>
      <c r="F106" s="7">
        <f t="shared" si="20"/>
        <v>2020</v>
      </c>
      <c r="G106" s="7">
        <f t="shared" si="21"/>
        <v>2022</v>
      </c>
      <c r="H106" s="7">
        <v>2020</v>
      </c>
      <c r="I106" s="7">
        <v>2022</v>
      </c>
      <c r="K106" t="s">
        <v>6</v>
      </c>
      <c r="L106">
        <v>-121.25009703975</v>
      </c>
      <c r="M106">
        <v>36.4217876295751</v>
      </c>
      <c r="N106" s="2">
        <v>40677</v>
      </c>
      <c r="O106" t="str">
        <f t="shared" si="17"/>
        <v>yes</v>
      </c>
      <c r="P106" s="7">
        <f t="shared" si="22"/>
        <v>2011</v>
      </c>
      <c r="Q106" s="7">
        <f t="shared" si="23"/>
        <v>2012</v>
      </c>
      <c r="R106" s="7">
        <f t="shared" si="24"/>
        <v>2013</v>
      </c>
      <c r="S106" s="7">
        <f t="shared" si="25"/>
        <v>134</v>
      </c>
    </row>
    <row r="107" spans="1:19" x14ac:dyDescent="0.35">
      <c r="A107" t="s">
        <v>97</v>
      </c>
      <c r="B107">
        <v>116</v>
      </c>
      <c r="C107" s="2">
        <v>34138</v>
      </c>
      <c r="D107" s="2">
        <f t="shared" si="32"/>
        <v>40850</v>
      </c>
      <c r="E107" s="2">
        <f t="shared" si="33"/>
        <v>44078</v>
      </c>
      <c r="F107" s="7">
        <f t="shared" si="20"/>
        <v>2012</v>
      </c>
      <c r="G107" s="7">
        <f t="shared" si="21"/>
        <v>2022</v>
      </c>
      <c r="H107" s="7">
        <v>2012</v>
      </c>
      <c r="I107" s="7">
        <v>2022</v>
      </c>
      <c r="K107" t="s">
        <v>6</v>
      </c>
      <c r="L107">
        <v>-121.38537943452801</v>
      </c>
      <c r="M107">
        <v>36.154730264111599</v>
      </c>
      <c r="N107" s="2">
        <v>39639</v>
      </c>
      <c r="O107" t="str">
        <f t="shared" si="17"/>
        <v>yes</v>
      </c>
      <c r="P107" s="7">
        <f t="shared" si="22"/>
        <v>2008</v>
      </c>
      <c r="Q107" s="7">
        <f t="shared" si="23"/>
        <v>2009</v>
      </c>
      <c r="R107" s="7">
        <f t="shared" si="24"/>
        <v>2010</v>
      </c>
      <c r="S107" s="7">
        <f t="shared" si="25"/>
        <v>192</v>
      </c>
    </row>
    <row r="108" spans="1:19" x14ac:dyDescent="0.35">
      <c r="A108" t="s">
        <v>98</v>
      </c>
      <c r="B108">
        <v>214</v>
      </c>
      <c r="C108" s="2">
        <v>41411</v>
      </c>
      <c r="D108" s="2">
        <f t="shared" si="32"/>
        <v>42260</v>
      </c>
      <c r="E108" s="2">
        <f t="shared" si="33"/>
        <v>44013</v>
      </c>
      <c r="F108" s="7">
        <f t="shared" si="20"/>
        <v>2016</v>
      </c>
      <c r="G108" s="7">
        <f t="shared" si="21"/>
        <v>2022</v>
      </c>
      <c r="H108" s="7">
        <v>2016</v>
      </c>
      <c r="I108" s="7">
        <v>2022</v>
      </c>
      <c r="K108" t="s">
        <v>6</v>
      </c>
      <c r="L108">
        <v>-121.71077658773</v>
      </c>
      <c r="M108">
        <v>36.191343047773302</v>
      </c>
      <c r="N108" s="2">
        <v>39396</v>
      </c>
      <c r="O108" t="str">
        <f t="shared" si="17"/>
        <v>yes</v>
      </c>
      <c r="P108" s="7">
        <f t="shared" si="22"/>
        <v>2007</v>
      </c>
      <c r="Q108" s="7">
        <f t="shared" si="23"/>
        <v>2008</v>
      </c>
      <c r="R108" s="7">
        <f t="shared" si="24"/>
        <v>2009</v>
      </c>
      <c r="S108" s="7">
        <f t="shared" si="25"/>
        <v>314</v>
      </c>
    </row>
    <row r="109" spans="1:19" x14ac:dyDescent="0.35">
      <c r="A109" t="s">
        <v>99</v>
      </c>
      <c r="B109">
        <v>126</v>
      </c>
      <c r="C109" s="2">
        <v>34494</v>
      </c>
      <c r="D109" s="2">
        <f t="shared" si="32"/>
        <v>39631</v>
      </c>
      <c r="E109" s="2">
        <f t="shared" si="33"/>
        <v>44086</v>
      </c>
      <c r="F109" s="7">
        <f t="shared" si="20"/>
        <v>2009</v>
      </c>
      <c r="G109" s="7">
        <f t="shared" si="21"/>
        <v>2022</v>
      </c>
      <c r="H109" s="7">
        <v>2009</v>
      </c>
      <c r="I109" s="7">
        <v>2022</v>
      </c>
      <c r="K109" t="s">
        <v>6</v>
      </c>
      <c r="L109">
        <v>-121.436554685685</v>
      </c>
      <c r="M109">
        <v>36.271029853600901</v>
      </c>
      <c r="N109" s="2">
        <v>39264</v>
      </c>
      <c r="O109" t="str">
        <f t="shared" si="17"/>
        <v>yes</v>
      </c>
      <c r="P109" s="7">
        <f t="shared" si="22"/>
        <v>2007</v>
      </c>
      <c r="Q109" s="7">
        <f t="shared" si="23"/>
        <v>2008</v>
      </c>
      <c r="R109" s="7">
        <f t="shared" si="24"/>
        <v>2009</v>
      </c>
      <c r="S109" s="7">
        <f t="shared" si="25"/>
        <v>182</v>
      </c>
    </row>
    <row r="110" spans="1:19" x14ac:dyDescent="0.35">
      <c r="A110" t="s">
        <v>100</v>
      </c>
      <c r="B110">
        <v>241</v>
      </c>
      <c r="C110" s="2">
        <v>42213</v>
      </c>
      <c r="D110" s="2">
        <f t="shared" si="32"/>
        <v>42252</v>
      </c>
      <c r="E110" s="2">
        <f t="shared" si="33"/>
        <v>43779</v>
      </c>
      <c r="F110" s="7">
        <f t="shared" si="20"/>
        <v>2016</v>
      </c>
      <c r="G110" s="7">
        <f t="shared" si="21"/>
        <v>2021</v>
      </c>
      <c r="H110" s="7">
        <v>2016</v>
      </c>
      <c r="I110" s="7">
        <v>2021</v>
      </c>
      <c r="K110" t="s">
        <v>7</v>
      </c>
      <c r="L110">
        <v>-118.89316875944399</v>
      </c>
      <c r="M110">
        <v>35.436925495529302</v>
      </c>
      <c r="N110" s="2">
        <v>44342</v>
      </c>
      <c r="O110" t="str">
        <f t="shared" si="17"/>
        <v>yes</v>
      </c>
      <c r="P110" s="7">
        <f t="shared" si="22"/>
        <v>2021</v>
      </c>
      <c r="Q110" s="7">
        <f t="shared" si="23"/>
        <v>2022</v>
      </c>
      <c r="R110" s="7">
        <f t="shared" si="24"/>
        <v>2023</v>
      </c>
      <c r="S110" s="7">
        <f t="shared" si="25"/>
        <v>146</v>
      </c>
    </row>
    <row r="111" spans="1:19" x14ac:dyDescent="0.35">
      <c r="A111" t="s">
        <v>143</v>
      </c>
      <c r="B111">
        <v>184</v>
      </c>
      <c r="C111" s="2">
        <v>37316</v>
      </c>
      <c r="D111" s="2"/>
      <c r="E111" s="2"/>
      <c r="H111" s="7"/>
      <c r="I111" s="7"/>
      <c r="K111" t="s">
        <v>7</v>
      </c>
      <c r="L111">
        <v>-118.89667326164</v>
      </c>
      <c r="M111">
        <v>34.993867817651399</v>
      </c>
      <c r="N111" s="2">
        <v>44339</v>
      </c>
      <c r="O111" t="str">
        <f t="shared" si="17"/>
        <v>yes</v>
      </c>
      <c r="P111" s="7">
        <f t="shared" si="22"/>
        <v>2021</v>
      </c>
      <c r="Q111" s="7">
        <f t="shared" si="23"/>
        <v>2022</v>
      </c>
      <c r="R111" s="7">
        <f t="shared" si="24"/>
        <v>2023</v>
      </c>
      <c r="S111" s="7">
        <f t="shared" si="25"/>
        <v>143</v>
      </c>
    </row>
    <row r="112" spans="1:19" x14ac:dyDescent="0.35">
      <c r="A112" t="s">
        <v>101</v>
      </c>
      <c r="B112">
        <v>143</v>
      </c>
      <c r="C112" s="2">
        <v>35796</v>
      </c>
      <c r="D112" s="2">
        <f t="shared" ref="D112:D125" si="34">_xlfn.MINIFS(N:N, K:K, A112, O:O, "yes")</f>
        <v>39259</v>
      </c>
      <c r="E112" s="2">
        <f t="shared" ref="E112:E125" si="35">_xlfn.MAXIFS(N:N, K:K, A112, O:O, "yes")</f>
        <v>44097</v>
      </c>
      <c r="F112" s="7">
        <f t="shared" si="20"/>
        <v>2008</v>
      </c>
      <c r="G112" s="7">
        <f t="shared" si="21"/>
        <v>2022</v>
      </c>
      <c r="H112" s="7">
        <v>2008</v>
      </c>
      <c r="I112" s="7">
        <v>2022</v>
      </c>
      <c r="K112" t="s">
        <v>7</v>
      </c>
      <c r="L112">
        <v>-118.328799031804</v>
      </c>
      <c r="M112">
        <v>35.564900643982398</v>
      </c>
      <c r="N112" s="2">
        <v>44330</v>
      </c>
      <c r="O112" t="str">
        <f t="shared" si="17"/>
        <v>yes</v>
      </c>
      <c r="P112" s="7">
        <f t="shared" si="22"/>
        <v>2021</v>
      </c>
      <c r="Q112" s="7">
        <f t="shared" si="23"/>
        <v>2022</v>
      </c>
      <c r="R112" s="7">
        <f t="shared" si="24"/>
        <v>2023</v>
      </c>
      <c r="S112" s="7">
        <f t="shared" si="25"/>
        <v>134</v>
      </c>
    </row>
    <row r="113" spans="1:19" x14ac:dyDescent="0.35">
      <c r="A113" t="s">
        <v>102</v>
      </c>
      <c r="B113">
        <v>52</v>
      </c>
      <c r="C113" s="2">
        <v>31504</v>
      </c>
      <c r="D113" s="2">
        <f t="shared" si="34"/>
        <v>39212</v>
      </c>
      <c r="E113" s="2">
        <f t="shared" si="35"/>
        <v>44313</v>
      </c>
      <c r="F113" s="7">
        <f t="shared" si="20"/>
        <v>2008</v>
      </c>
      <c r="G113" s="7">
        <f t="shared" si="21"/>
        <v>2023</v>
      </c>
      <c r="H113" s="7">
        <v>2008</v>
      </c>
      <c r="I113" s="7">
        <v>2023</v>
      </c>
      <c r="K113" t="s">
        <v>7</v>
      </c>
      <c r="L113">
        <v>-119.139696218422</v>
      </c>
      <c r="M113">
        <v>34.9517143285277</v>
      </c>
      <c r="N113" s="2">
        <v>44308</v>
      </c>
      <c r="O113" t="str">
        <f t="shared" si="17"/>
        <v>yes</v>
      </c>
      <c r="P113" s="7">
        <f t="shared" si="22"/>
        <v>2021</v>
      </c>
      <c r="Q113" s="7">
        <f t="shared" si="23"/>
        <v>2022</v>
      </c>
      <c r="R113" s="7">
        <f t="shared" si="24"/>
        <v>2023</v>
      </c>
      <c r="S113" s="7">
        <f t="shared" si="25"/>
        <v>112</v>
      </c>
    </row>
    <row r="114" spans="1:19" x14ac:dyDescent="0.35">
      <c r="A114" t="s">
        <v>103</v>
      </c>
      <c r="B114">
        <v>160</v>
      </c>
      <c r="C114" s="2">
        <v>36831</v>
      </c>
      <c r="D114" s="2">
        <f t="shared" si="34"/>
        <v>39098</v>
      </c>
      <c r="E114" s="2">
        <f t="shared" si="35"/>
        <v>44108</v>
      </c>
      <c r="F114" s="7">
        <f t="shared" si="20"/>
        <v>2008</v>
      </c>
      <c r="G114" s="7">
        <f t="shared" si="21"/>
        <v>2022</v>
      </c>
      <c r="H114" s="7">
        <v>2008</v>
      </c>
      <c r="I114" s="7">
        <v>2022</v>
      </c>
      <c r="K114" t="s">
        <v>7</v>
      </c>
      <c r="L114">
        <v>-118.92896713286</v>
      </c>
      <c r="M114">
        <v>34.937560561683803</v>
      </c>
      <c r="N114" s="2">
        <v>44306</v>
      </c>
      <c r="O114" t="str">
        <f t="shared" si="17"/>
        <v>yes</v>
      </c>
      <c r="P114" s="7">
        <f t="shared" si="22"/>
        <v>2021</v>
      </c>
      <c r="Q114" s="7">
        <f t="shared" si="23"/>
        <v>2022</v>
      </c>
      <c r="R114" s="7">
        <f t="shared" si="24"/>
        <v>2023</v>
      </c>
      <c r="S114" s="7">
        <f t="shared" si="25"/>
        <v>110</v>
      </c>
    </row>
    <row r="115" spans="1:19" x14ac:dyDescent="0.35">
      <c r="A115" t="s">
        <v>104</v>
      </c>
      <c r="B115">
        <v>106</v>
      </c>
      <c r="C115" s="2">
        <v>33270</v>
      </c>
      <c r="D115" s="2">
        <f t="shared" si="34"/>
        <v>39232</v>
      </c>
      <c r="E115" s="2">
        <f t="shared" si="35"/>
        <v>44340</v>
      </c>
      <c r="F115" s="7">
        <f t="shared" si="20"/>
        <v>2008</v>
      </c>
      <c r="G115" s="7">
        <f t="shared" si="21"/>
        <v>2023</v>
      </c>
      <c r="H115" s="7">
        <v>2008</v>
      </c>
      <c r="I115" s="7">
        <v>2023</v>
      </c>
      <c r="K115" t="s">
        <v>7</v>
      </c>
      <c r="L115">
        <v>-118.938849093263</v>
      </c>
      <c r="M115">
        <v>34.970928165023103</v>
      </c>
      <c r="N115" s="2">
        <v>44303</v>
      </c>
      <c r="O115" t="str">
        <f t="shared" si="17"/>
        <v>yes</v>
      </c>
      <c r="P115" s="7">
        <f t="shared" si="22"/>
        <v>2021</v>
      </c>
      <c r="Q115" s="7">
        <f t="shared" si="23"/>
        <v>2022</v>
      </c>
      <c r="R115" s="7">
        <f t="shared" si="24"/>
        <v>2023</v>
      </c>
      <c r="S115" s="7">
        <f t="shared" si="25"/>
        <v>107</v>
      </c>
    </row>
    <row r="116" spans="1:19" x14ac:dyDescent="0.35">
      <c r="A116" t="s">
        <v>105</v>
      </c>
      <c r="B116">
        <v>107</v>
      </c>
      <c r="C116" s="2">
        <v>34066</v>
      </c>
      <c r="D116" s="2">
        <f t="shared" si="34"/>
        <v>39264</v>
      </c>
      <c r="E116" s="2">
        <f t="shared" si="35"/>
        <v>44343</v>
      </c>
      <c r="F116" s="7">
        <f t="shared" si="20"/>
        <v>2008</v>
      </c>
      <c r="G116" s="7">
        <f t="shared" si="21"/>
        <v>2023</v>
      </c>
      <c r="H116" s="7">
        <v>2008</v>
      </c>
      <c r="I116" s="7">
        <v>2023</v>
      </c>
      <c r="K116" t="s">
        <v>7</v>
      </c>
      <c r="L116">
        <v>-119.148914250167</v>
      </c>
      <c r="M116">
        <v>34.9969169619445</v>
      </c>
      <c r="N116" s="2">
        <v>44216</v>
      </c>
      <c r="O116" t="str">
        <f t="shared" si="17"/>
        <v>yes</v>
      </c>
      <c r="P116" s="7">
        <f t="shared" si="22"/>
        <v>2021</v>
      </c>
      <c r="Q116" s="7">
        <f t="shared" si="23"/>
        <v>2022</v>
      </c>
      <c r="R116" s="7">
        <f t="shared" si="24"/>
        <v>2023</v>
      </c>
      <c r="S116" s="7">
        <f t="shared" si="25"/>
        <v>20</v>
      </c>
    </row>
    <row r="117" spans="1:19" x14ac:dyDescent="0.35">
      <c r="A117" t="s">
        <v>106</v>
      </c>
      <c r="B117">
        <v>204</v>
      </c>
      <c r="C117" s="2">
        <v>39055</v>
      </c>
      <c r="D117" s="2">
        <f t="shared" si="34"/>
        <v>39178</v>
      </c>
      <c r="E117" s="2">
        <f t="shared" si="35"/>
        <v>44316</v>
      </c>
      <c r="F117" s="7">
        <f t="shared" si="20"/>
        <v>2008</v>
      </c>
      <c r="G117" s="7">
        <f t="shared" si="21"/>
        <v>2023</v>
      </c>
      <c r="H117" s="7">
        <v>2008</v>
      </c>
      <c r="I117" s="7">
        <v>2023</v>
      </c>
      <c r="K117" t="s">
        <v>7</v>
      </c>
      <c r="L117">
        <v>-118.925594888725</v>
      </c>
      <c r="M117">
        <v>34.913500701914998</v>
      </c>
      <c r="N117" s="2">
        <v>44168</v>
      </c>
      <c r="O117" t="str">
        <f t="shared" si="17"/>
        <v>yes</v>
      </c>
      <c r="P117" s="7">
        <f t="shared" si="22"/>
        <v>2020</v>
      </c>
      <c r="Q117" s="7">
        <f t="shared" si="23"/>
        <v>2021</v>
      </c>
      <c r="R117" s="7">
        <f t="shared" si="24"/>
        <v>2022</v>
      </c>
      <c r="S117" s="7">
        <f t="shared" si="25"/>
        <v>338</v>
      </c>
    </row>
    <row r="118" spans="1:19" x14ac:dyDescent="0.35">
      <c r="A118" t="s">
        <v>107</v>
      </c>
      <c r="B118">
        <v>232</v>
      </c>
      <c r="C118" s="2">
        <v>40634</v>
      </c>
      <c r="D118" s="2">
        <f t="shared" si="34"/>
        <v>41651</v>
      </c>
      <c r="E118" s="2">
        <f t="shared" si="35"/>
        <v>44181</v>
      </c>
      <c r="F118" s="7">
        <f t="shared" si="20"/>
        <v>2015</v>
      </c>
      <c r="G118" s="7">
        <f t="shared" si="21"/>
        <v>2022</v>
      </c>
      <c r="H118" s="7">
        <v>2015</v>
      </c>
      <c r="I118" s="7">
        <v>2022</v>
      </c>
      <c r="K118" t="s">
        <v>7</v>
      </c>
      <c r="L118">
        <v>-118.97016529472199</v>
      </c>
      <c r="M118">
        <v>35.021309940645402</v>
      </c>
      <c r="N118" s="2">
        <v>44124</v>
      </c>
      <c r="O118" t="str">
        <f t="shared" si="17"/>
        <v>yes</v>
      </c>
      <c r="P118" s="7">
        <f t="shared" si="22"/>
        <v>2020</v>
      </c>
      <c r="Q118" s="7">
        <f t="shared" si="23"/>
        <v>2021</v>
      </c>
      <c r="R118" s="7">
        <f t="shared" si="24"/>
        <v>2022</v>
      </c>
      <c r="S118" s="7">
        <f t="shared" si="25"/>
        <v>294</v>
      </c>
    </row>
    <row r="119" spans="1:19" x14ac:dyDescent="0.35">
      <c r="A119" t="s">
        <v>108</v>
      </c>
      <c r="B119">
        <v>99</v>
      </c>
      <c r="C119" s="2">
        <v>33949</v>
      </c>
      <c r="D119" s="2">
        <f t="shared" si="34"/>
        <v>39299</v>
      </c>
      <c r="E119" s="2">
        <f t="shared" si="35"/>
        <v>44337</v>
      </c>
      <c r="F119" s="7">
        <f t="shared" si="20"/>
        <v>2008</v>
      </c>
      <c r="G119" s="7">
        <f t="shared" si="21"/>
        <v>2023</v>
      </c>
      <c r="H119" s="7">
        <v>2008</v>
      </c>
      <c r="I119" s="7">
        <v>2023</v>
      </c>
      <c r="K119" t="s">
        <v>7</v>
      </c>
      <c r="L119">
        <v>-118.472220407398</v>
      </c>
      <c r="M119">
        <v>35.137266447420203</v>
      </c>
      <c r="N119" s="2">
        <v>44123</v>
      </c>
      <c r="O119" t="str">
        <f t="shared" si="17"/>
        <v>yes</v>
      </c>
      <c r="P119" s="7">
        <f t="shared" si="22"/>
        <v>2020</v>
      </c>
      <c r="Q119" s="7">
        <f t="shared" si="23"/>
        <v>2021</v>
      </c>
      <c r="R119" s="7">
        <f t="shared" si="24"/>
        <v>2022</v>
      </c>
      <c r="S119" s="7">
        <f t="shared" si="25"/>
        <v>293</v>
      </c>
    </row>
    <row r="120" spans="1:19" x14ac:dyDescent="0.35">
      <c r="A120" t="s">
        <v>109</v>
      </c>
      <c r="B120">
        <v>198</v>
      </c>
      <c r="C120" s="2">
        <v>38441</v>
      </c>
      <c r="D120" s="2">
        <f t="shared" si="34"/>
        <v>40014</v>
      </c>
      <c r="E120" s="2">
        <f t="shared" si="35"/>
        <v>44311</v>
      </c>
      <c r="F120" s="7">
        <f t="shared" si="20"/>
        <v>2010</v>
      </c>
      <c r="G120" s="7">
        <f t="shared" si="21"/>
        <v>2023</v>
      </c>
      <c r="H120" s="7">
        <v>2010</v>
      </c>
      <c r="I120" s="7">
        <v>2023</v>
      </c>
      <c r="K120" t="s">
        <v>7</v>
      </c>
      <c r="L120">
        <v>-118.47155819093</v>
      </c>
      <c r="M120">
        <v>35.705954876766498</v>
      </c>
      <c r="N120" s="2">
        <v>44102</v>
      </c>
      <c r="O120" t="str">
        <f t="shared" si="17"/>
        <v>yes</v>
      </c>
      <c r="P120" s="7">
        <f t="shared" si="22"/>
        <v>2020</v>
      </c>
      <c r="Q120" s="7">
        <f t="shared" si="23"/>
        <v>2021</v>
      </c>
      <c r="R120" s="7">
        <f t="shared" si="24"/>
        <v>2022</v>
      </c>
      <c r="S120" s="7">
        <f t="shared" si="25"/>
        <v>272</v>
      </c>
    </row>
    <row r="121" spans="1:19" x14ac:dyDescent="0.35">
      <c r="A121" t="s">
        <v>110</v>
      </c>
      <c r="B121">
        <v>83</v>
      </c>
      <c r="C121" s="2">
        <v>32874</v>
      </c>
      <c r="D121" s="2">
        <f t="shared" si="34"/>
        <v>39621</v>
      </c>
      <c r="E121" s="2">
        <f t="shared" si="35"/>
        <v>44000</v>
      </c>
      <c r="F121" s="7">
        <f t="shared" si="20"/>
        <v>2009</v>
      </c>
      <c r="G121" s="7">
        <f t="shared" si="21"/>
        <v>2022</v>
      </c>
      <c r="H121" s="7">
        <v>2009</v>
      </c>
      <c r="I121" s="7">
        <v>2022</v>
      </c>
      <c r="K121" t="s">
        <v>7</v>
      </c>
      <c r="L121">
        <v>-118.50388524501901</v>
      </c>
      <c r="M121">
        <v>35.132113568134201</v>
      </c>
      <c r="N121" s="2">
        <v>44083</v>
      </c>
      <c r="O121" t="str">
        <f t="shared" si="17"/>
        <v>yes</v>
      </c>
      <c r="P121" s="7">
        <f t="shared" si="22"/>
        <v>2020</v>
      </c>
      <c r="Q121" s="7">
        <f t="shared" si="23"/>
        <v>2021</v>
      </c>
      <c r="R121" s="7">
        <f t="shared" si="24"/>
        <v>2022</v>
      </c>
      <c r="S121" s="7">
        <f t="shared" si="25"/>
        <v>253</v>
      </c>
    </row>
    <row r="122" spans="1:19" x14ac:dyDescent="0.35">
      <c r="A122" t="s">
        <v>111</v>
      </c>
      <c r="B122">
        <v>64</v>
      </c>
      <c r="C122" s="2">
        <v>31737</v>
      </c>
      <c r="D122" s="2">
        <f t="shared" si="34"/>
        <v>39329</v>
      </c>
      <c r="E122" s="2">
        <f t="shared" si="35"/>
        <v>44135</v>
      </c>
      <c r="F122" s="7">
        <f t="shared" si="20"/>
        <v>2008</v>
      </c>
      <c r="G122" s="7">
        <f t="shared" si="21"/>
        <v>2022</v>
      </c>
      <c r="H122" s="7">
        <v>2008</v>
      </c>
      <c r="I122" s="7">
        <v>2022</v>
      </c>
      <c r="K122" t="s">
        <v>7</v>
      </c>
      <c r="L122">
        <v>-118.544747116265</v>
      </c>
      <c r="M122">
        <v>35.130061800198099</v>
      </c>
      <c r="N122" s="2">
        <v>44049</v>
      </c>
      <c r="O122" t="str">
        <f t="shared" si="17"/>
        <v>yes</v>
      </c>
      <c r="P122" s="7">
        <f t="shared" si="22"/>
        <v>2020</v>
      </c>
      <c r="Q122" s="7">
        <f t="shared" si="23"/>
        <v>2021</v>
      </c>
      <c r="R122" s="7">
        <f t="shared" si="24"/>
        <v>2022</v>
      </c>
      <c r="S122" s="7">
        <f t="shared" si="25"/>
        <v>219</v>
      </c>
    </row>
    <row r="123" spans="1:19" x14ac:dyDescent="0.35">
      <c r="A123" t="s">
        <v>112</v>
      </c>
      <c r="B123">
        <v>225</v>
      </c>
      <c r="C123" s="2">
        <v>42095</v>
      </c>
      <c r="D123" s="2">
        <f t="shared" si="34"/>
        <v>42229</v>
      </c>
      <c r="E123" s="2">
        <f t="shared" si="35"/>
        <v>44308</v>
      </c>
      <c r="F123" s="7">
        <f t="shared" si="20"/>
        <v>2016</v>
      </c>
      <c r="G123" s="7">
        <f t="shared" si="21"/>
        <v>2023</v>
      </c>
      <c r="H123" s="7">
        <v>2016</v>
      </c>
      <c r="I123" s="7">
        <v>2023</v>
      </c>
      <c r="K123" t="s">
        <v>7</v>
      </c>
      <c r="L123">
        <v>-118.48488011047399</v>
      </c>
      <c r="M123">
        <v>35.453443842170003</v>
      </c>
      <c r="N123" s="2">
        <v>44046</v>
      </c>
      <c r="O123" t="str">
        <f t="shared" si="17"/>
        <v>yes</v>
      </c>
      <c r="P123" s="7">
        <f t="shared" si="22"/>
        <v>2020</v>
      </c>
      <c r="Q123" s="7">
        <f t="shared" si="23"/>
        <v>2021</v>
      </c>
      <c r="R123" s="7">
        <f t="shared" si="24"/>
        <v>2022</v>
      </c>
      <c r="S123" s="7">
        <f t="shared" si="25"/>
        <v>216</v>
      </c>
    </row>
    <row r="124" spans="1:19" x14ac:dyDescent="0.35">
      <c r="A124" t="s">
        <v>113</v>
      </c>
      <c r="B124">
        <v>68</v>
      </c>
      <c r="C124" s="2">
        <v>31926</v>
      </c>
      <c r="D124" s="2">
        <f t="shared" si="34"/>
        <v>39241</v>
      </c>
      <c r="E124" s="2">
        <f t="shared" si="35"/>
        <v>44259</v>
      </c>
      <c r="F124" s="7">
        <f t="shared" si="20"/>
        <v>2008</v>
      </c>
      <c r="G124" s="7">
        <f t="shared" si="21"/>
        <v>2023</v>
      </c>
      <c r="H124" s="7">
        <v>2008</v>
      </c>
      <c r="I124" s="7">
        <v>2023</v>
      </c>
      <c r="K124" t="s">
        <v>7</v>
      </c>
      <c r="L124">
        <v>-118.70363815119499</v>
      </c>
      <c r="M124">
        <v>35.231574985177097</v>
      </c>
      <c r="N124" s="2">
        <v>44046</v>
      </c>
      <c r="O124" t="str">
        <f t="shared" si="17"/>
        <v>yes</v>
      </c>
      <c r="P124" s="7">
        <f t="shared" si="22"/>
        <v>2020</v>
      </c>
      <c r="Q124" s="7">
        <f t="shared" si="23"/>
        <v>2021</v>
      </c>
      <c r="R124" s="7">
        <f t="shared" si="24"/>
        <v>2022</v>
      </c>
      <c r="S124" s="7">
        <f t="shared" si="25"/>
        <v>216</v>
      </c>
    </row>
    <row r="125" spans="1:19" x14ac:dyDescent="0.35">
      <c r="A125" t="s">
        <v>139</v>
      </c>
      <c r="B125">
        <v>5</v>
      </c>
      <c r="C125" s="2">
        <v>30103</v>
      </c>
      <c r="D125" s="2">
        <f t="shared" si="34"/>
        <v>39559</v>
      </c>
      <c r="E125" s="2">
        <f t="shared" si="35"/>
        <v>44256</v>
      </c>
      <c r="F125" s="7">
        <f t="shared" si="20"/>
        <v>2009</v>
      </c>
      <c r="G125" s="7">
        <f t="shared" si="21"/>
        <v>2023</v>
      </c>
      <c r="H125" s="7">
        <v>2009</v>
      </c>
      <c r="I125" s="7">
        <v>2023</v>
      </c>
      <c r="K125" t="s">
        <v>7</v>
      </c>
      <c r="L125">
        <v>-118.78597529390601</v>
      </c>
      <c r="M125">
        <v>35.138297052902203</v>
      </c>
      <c r="N125" s="2">
        <v>44042</v>
      </c>
      <c r="O125" t="str">
        <f t="shared" si="17"/>
        <v>yes</v>
      </c>
      <c r="P125" s="7">
        <f t="shared" si="22"/>
        <v>2020</v>
      </c>
      <c r="Q125" s="7">
        <f t="shared" si="23"/>
        <v>2021</v>
      </c>
      <c r="R125" s="7">
        <f t="shared" si="24"/>
        <v>2022</v>
      </c>
      <c r="S125" s="7">
        <f t="shared" si="25"/>
        <v>212</v>
      </c>
    </row>
    <row r="126" spans="1:19" x14ac:dyDescent="0.35">
      <c r="A126" t="s">
        <v>114</v>
      </c>
      <c r="B126">
        <v>266</v>
      </c>
      <c r="C126" s="2">
        <v>44774</v>
      </c>
      <c r="D126" s="2"/>
      <c r="E126" s="2"/>
      <c r="H126" s="7"/>
      <c r="I126" s="7"/>
      <c r="K126" t="s">
        <v>7</v>
      </c>
      <c r="L126">
        <v>-118.77189862153899</v>
      </c>
      <c r="M126">
        <v>35.132205883369302</v>
      </c>
      <c r="N126" s="2">
        <v>44039</v>
      </c>
      <c r="O126" t="str">
        <f t="shared" si="17"/>
        <v>yes</v>
      </c>
      <c r="P126" s="7">
        <f t="shared" si="22"/>
        <v>2020</v>
      </c>
      <c r="Q126" s="7">
        <f t="shared" si="23"/>
        <v>2021</v>
      </c>
      <c r="R126" s="7">
        <f t="shared" si="24"/>
        <v>2022</v>
      </c>
      <c r="S126" s="7">
        <f t="shared" si="25"/>
        <v>209</v>
      </c>
    </row>
    <row r="127" spans="1:19" x14ac:dyDescent="0.35">
      <c r="A127" t="s">
        <v>115</v>
      </c>
      <c r="B127">
        <v>224</v>
      </c>
      <c r="C127" s="2">
        <v>41275</v>
      </c>
      <c r="D127" s="2">
        <f>_xlfn.MINIFS(N:N, K:K, A127, O:O, "yes")</f>
        <v>41464</v>
      </c>
      <c r="E127" s="2">
        <f>_xlfn.MAXIFS(N:N, K:K, A127, O:O, "yes")</f>
        <v>44343</v>
      </c>
      <c r="F127" s="7">
        <f t="shared" si="20"/>
        <v>2014</v>
      </c>
      <c r="G127" s="7">
        <f t="shared" si="21"/>
        <v>2023</v>
      </c>
      <c r="H127" s="7">
        <v>2014</v>
      </c>
      <c r="I127" s="7">
        <v>2023</v>
      </c>
      <c r="K127" t="s">
        <v>7</v>
      </c>
      <c r="L127">
        <v>-118.909377137573</v>
      </c>
      <c r="M127">
        <v>35.3976633550622</v>
      </c>
      <c r="N127" s="2">
        <v>44037</v>
      </c>
      <c r="O127" t="str">
        <f t="shared" si="17"/>
        <v>yes</v>
      </c>
      <c r="P127" s="7">
        <f t="shared" si="22"/>
        <v>2020</v>
      </c>
      <c r="Q127" s="7">
        <f t="shared" si="23"/>
        <v>2021</v>
      </c>
      <c r="R127" s="7">
        <f t="shared" si="24"/>
        <v>2022</v>
      </c>
      <c r="S127" s="7">
        <f t="shared" si="25"/>
        <v>207</v>
      </c>
    </row>
    <row r="128" spans="1:19" x14ac:dyDescent="0.35">
      <c r="A128" t="s">
        <v>116</v>
      </c>
      <c r="B128">
        <v>264</v>
      </c>
      <c r="C128" s="2">
        <v>44132</v>
      </c>
      <c r="D128" s="2">
        <f>_xlfn.MINIFS(N:N, K:K, A128, O:O, "yes")</f>
        <v>44158</v>
      </c>
      <c r="E128" s="2">
        <f>_xlfn.MAXIFS(N:N, K:K, A128, O:O, "yes")</f>
        <v>44299</v>
      </c>
      <c r="F128" s="7">
        <f t="shared" si="20"/>
        <v>2021</v>
      </c>
      <c r="G128" s="7">
        <f t="shared" si="21"/>
        <v>2023</v>
      </c>
      <c r="H128" s="7">
        <v>2021</v>
      </c>
      <c r="I128" s="7">
        <v>2023</v>
      </c>
      <c r="K128" t="s">
        <v>7</v>
      </c>
      <c r="L128">
        <v>-118.911705868132</v>
      </c>
      <c r="M128">
        <v>35.392260106473401</v>
      </c>
      <c r="N128" s="2">
        <v>44028</v>
      </c>
      <c r="O128" t="str">
        <f t="shared" si="17"/>
        <v>yes</v>
      </c>
      <c r="P128" s="7">
        <f t="shared" si="22"/>
        <v>2020</v>
      </c>
      <c r="Q128" s="7">
        <f t="shared" si="23"/>
        <v>2021</v>
      </c>
      <c r="R128" s="7">
        <f t="shared" si="24"/>
        <v>2022</v>
      </c>
      <c r="S128" s="7">
        <f t="shared" si="25"/>
        <v>198</v>
      </c>
    </row>
    <row r="129" spans="1:19" x14ac:dyDescent="0.35">
      <c r="A129" t="s">
        <v>117</v>
      </c>
      <c r="B129">
        <v>165</v>
      </c>
      <c r="C129" s="2">
        <v>36642</v>
      </c>
      <c r="D129" s="2">
        <f>_xlfn.MINIFS(N:N, K:K, A129, O:O, "yes")</f>
        <v>39566</v>
      </c>
      <c r="E129" s="2">
        <f>_xlfn.MAXIFS(N:N, K:K, A129, O:O, "yes")</f>
        <v>44326</v>
      </c>
      <c r="F129" s="7">
        <f t="shared" si="20"/>
        <v>2009</v>
      </c>
      <c r="G129" s="7">
        <f t="shared" si="21"/>
        <v>2023</v>
      </c>
      <c r="H129" s="7">
        <v>2009</v>
      </c>
      <c r="I129" s="7">
        <v>2023</v>
      </c>
      <c r="K129" t="s">
        <v>7</v>
      </c>
      <c r="L129">
        <v>-118.95328622362101</v>
      </c>
      <c r="M129">
        <v>34.970383503507698</v>
      </c>
      <c r="N129" s="2">
        <v>44028</v>
      </c>
      <c r="O129" t="str">
        <f t="shared" si="17"/>
        <v>yes</v>
      </c>
      <c r="P129" s="7">
        <f t="shared" si="22"/>
        <v>2020</v>
      </c>
      <c r="Q129" s="7">
        <f t="shared" si="23"/>
        <v>2021</v>
      </c>
      <c r="R129" s="7">
        <f t="shared" si="24"/>
        <v>2022</v>
      </c>
      <c r="S129" s="7">
        <f t="shared" si="25"/>
        <v>198</v>
      </c>
    </row>
    <row r="130" spans="1:19" x14ac:dyDescent="0.35">
      <c r="A130" t="s">
        <v>152</v>
      </c>
      <c r="B130">
        <v>263</v>
      </c>
      <c r="C130" s="2">
        <v>44111</v>
      </c>
      <c r="D130" s="2">
        <f>_xlfn.MINIFS(N:N, K:K, A130, O:O, "yes")</f>
        <v>44177</v>
      </c>
      <c r="E130" s="2">
        <f>_xlfn.MAXIFS(N:N, K:K, A130, O:O, "yes")</f>
        <v>44177</v>
      </c>
      <c r="F130" s="7">
        <f t="shared" si="20"/>
        <v>2021</v>
      </c>
      <c r="G130" s="7">
        <f t="shared" si="21"/>
        <v>2022</v>
      </c>
      <c r="H130" s="7">
        <v>2021</v>
      </c>
      <c r="I130" s="7">
        <v>2022</v>
      </c>
      <c r="K130" t="s">
        <v>7</v>
      </c>
      <c r="L130">
        <v>-118.475769029451</v>
      </c>
      <c r="M130">
        <v>35.1625197900524</v>
      </c>
      <c r="N130" s="2">
        <v>44027</v>
      </c>
      <c r="O130" t="str">
        <f t="shared" ref="O130:O193" si="36">IF(N130&gt;VLOOKUP(K130, $A$2:$C$147,3), "yes", "no")</f>
        <v>yes</v>
      </c>
      <c r="P130" s="7">
        <f t="shared" si="22"/>
        <v>2020</v>
      </c>
      <c r="Q130" s="7">
        <f t="shared" si="23"/>
        <v>2021</v>
      </c>
      <c r="R130" s="7">
        <f t="shared" si="24"/>
        <v>2022</v>
      </c>
      <c r="S130" s="7">
        <f t="shared" si="25"/>
        <v>197</v>
      </c>
    </row>
    <row r="131" spans="1:19" x14ac:dyDescent="0.35">
      <c r="A131" t="s">
        <v>118</v>
      </c>
      <c r="B131">
        <v>252</v>
      </c>
      <c r="C131" s="2">
        <v>42616</v>
      </c>
      <c r="D131" s="2">
        <f>_xlfn.MINIFS(N:N, K:K, A131, O:O, "yes")</f>
        <v>43975</v>
      </c>
      <c r="E131" s="2">
        <f>_xlfn.MAXIFS(N:N, K:K, A131, O:O, "yes")</f>
        <v>44048</v>
      </c>
      <c r="F131" s="7">
        <f t="shared" ref="F131:F151" si="37">YEAR(D131) + 1</f>
        <v>2021</v>
      </c>
      <c r="G131" s="7">
        <f t="shared" ref="G131:G151" si="38">YEAR(E131) + 2</f>
        <v>2022</v>
      </c>
      <c r="H131" s="7">
        <v>2021</v>
      </c>
      <c r="I131" s="7">
        <v>2022</v>
      </c>
      <c r="K131" t="s">
        <v>7</v>
      </c>
      <c r="L131">
        <v>-118.60079870485499</v>
      </c>
      <c r="M131">
        <v>35.241882821347303</v>
      </c>
      <c r="N131" s="2">
        <v>44024</v>
      </c>
      <c r="O131" t="str">
        <f t="shared" si="36"/>
        <v>yes</v>
      </c>
      <c r="P131" s="7">
        <f t="shared" ref="P131:P194" si="39">YEAR(N131)</f>
        <v>2020</v>
      </c>
      <c r="Q131" s="7">
        <f t="shared" ref="Q131:Q194" si="40">P131+1</f>
        <v>2021</v>
      </c>
      <c r="R131" s="7">
        <f t="shared" ref="R131:R194" si="41">P131+2</f>
        <v>2022</v>
      </c>
      <c r="S131" s="7">
        <f t="shared" ref="S131:S194" si="42">N131-DATE(YEAR(N131),1,0)</f>
        <v>194</v>
      </c>
    </row>
    <row r="132" spans="1:19" x14ac:dyDescent="0.35">
      <c r="A132" t="s">
        <v>148</v>
      </c>
      <c r="B132">
        <v>242</v>
      </c>
      <c r="C132" s="2">
        <v>42313</v>
      </c>
      <c r="D132" s="2"/>
      <c r="E132" s="2"/>
      <c r="H132" s="7"/>
      <c r="I132" s="7"/>
      <c r="K132" t="s">
        <v>7</v>
      </c>
      <c r="L132">
        <v>-118.64915780497</v>
      </c>
      <c r="M132">
        <v>35.306590771184098</v>
      </c>
      <c r="N132" s="2">
        <v>44017</v>
      </c>
      <c r="O132" t="str">
        <f t="shared" si="36"/>
        <v>yes</v>
      </c>
      <c r="P132" s="7">
        <f t="shared" si="39"/>
        <v>2020</v>
      </c>
      <c r="Q132" s="7">
        <f t="shared" si="40"/>
        <v>2021</v>
      </c>
      <c r="R132" s="7">
        <f t="shared" si="41"/>
        <v>2022</v>
      </c>
      <c r="S132" s="7">
        <f t="shared" si="42"/>
        <v>187</v>
      </c>
    </row>
    <row r="133" spans="1:19" x14ac:dyDescent="0.35">
      <c r="A133" t="s">
        <v>119</v>
      </c>
      <c r="B133">
        <v>15</v>
      </c>
      <c r="C133" s="2">
        <v>30253</v>
      </c>
      <c r="D133" s="2">
        <f t="shared" ref="D133:D151" si="43">_xlfn.MINIFS(N:N, K:K, A133, O:O, "yes")</f>
        <v>40810</v>
      </c>
      <c r="E133" s="2">
        <f t="shared" ref="E133:E151" si="44">_xlfn.MAXIFS(N:N, K:K, A133, O:O, "yes")</f>
        <v>43974</v>
      </c>
      <c r="F133" s="7">
        <f t="shared" si="37"/>
        <v>2012</v>
      </c>
      <c r="G133" s="7">
        <f t="shared" si="38"/>
        <v>2022</v>
      </c>
      <c r="H133" s="7">
        <v>2012</v>
      </c>
      <c r="I133" s="7">
        <v>2022</v>
      </c>
      <c r="K133" t="s">
        <v>7</v>
      </c>
      <c r="L133">
        <v>-118.810460664622</v>
      </c>
      <c r="M133">
        <v>35.361092941044099</v>
      </c>
      <c r="N133" s="2">
        <v>44016</v>
      </c>
      <c r="O133" t="str">
        <f t="shared" si="36"/>
        <v>yes</v>
      </c>
      <c r="P133" s="7">
        <f t="shared" si="39"/>
        <v>2020</v>
      </c>
      <c r="Q133" s="7">
        <f t="shared" si="40"/>
        <v>2021</v>
      </c>
      <c r="R133" s="7">
        <f t="shared" si="41"/>
        <v>2022</v>
      </c>
      <c r="S133" s="7">
        <f t="shared" si="42"/>
        <v>186</v>
      </c>
    </row>
    <row r="134" spans="1:19" x14ac:dyDescent="0.35">
      <c r="A134" t="s">
        <v>120</v>
      </c>
      <c r="B134">
        <v>62</v>
      </c>
      <c r="C134" s="2">
        <v>31741</v>
      </c>
      <c r="D134" s="2">
        <f t="shared" si="43"/>
        <v>39251</v>
      </c>
      <c r="E134" s="2">
        <f t="shared" si="44"/>
        <v>44065</v>
      </c>
      <c r="F134" s="7">
        <f t="shared" si="37"/>
        <v>2008</v>
      </c>
      <c r="G134" s="7">
        <f t="shared" si="38"/>
        <v>2022</v>
      </c>
      <c r="H134" s="7">
        <v>2008</v>
      </c>
      <c r="I134" s="7">
        <v>2022</v>
      </c>
      <c r="K134" t="s">
        <v>7</v>
      </c>
      <c r="L134">
        <v>-118.680307444402</v>
      </c>
      <c r="M134">
        <v>35.313775329906498</v>
      </c>
      <c r="N134" s="2">
        <v>44000</v>
      </c>
      <c r="O134" t="str">
        <f t="shared" si="36"/>
        <v>yes</v>
      </c>
      <c r="P134" s="7">
        <f t="shared" si="39"/>
        <v>2020</v>
      </c>
      <c r="Q134" s="7">
        <f t="shared" si="40"/>
        <v>2021</v>
      </c>
      <c r="R134" s="7">
        <f t="shared" si="41"/>
        <v>2022</v>
      </c>
      <c r="S134" s="7">
        <f t="shared" si="42"/>
        <v>170</v>
      </c>
    </row>
    <row r="135" spans="1:19" x14ac:dyDescent="0.35">
      <c r="A135" t="s">
        <v>121</v>
      </c>
      <c r="B135">
        <v>237</v>
      </c>
      <c r="C135" s="2">
        <v>41214</v>
      </c>
      <c r="D135" s="2">
        <f t="shared" si="43"/>
        <v>41420</v>
      </c>
      <c r="E135" s="2">
        <f t="shared" si="44"/>
        <v>43244</v>
      </c>
      <c r="F135" s="7">
        <f t="shared" si="37"/>
        <v>2014</v>
      </c>
      <c r="G135" s="7">
        <f t="shared" si="38"/>
        <v>2020</v>
      </c>
      <c r="H135" s="7">
        <v>2014</v>
      </c>
      <c r="I135" s="7">
        <v>2020</v>
      </c>
      <c r="K135" t="s">
        <v>7</v>
      </c>
      <c r="L135">
        <v>-118.715104008529</v>
      </c>
      <c r="M135">
        <v>35.222134986305598</v>
      </c>
      <c r="N135" s="2">
        <v>43993</v>
      </c>
      <c r="O135" t="str">
        <f t="shared" si="36"/>
        <v>yes</v>
      </c>
      <c r="P135" s="7">
        <f t="shared" si="39"/>
        <v>2020</v>
      </c>
      <c r="Q135" s="7">
        <f t="shared" si="40"/>
        <v>2021</v>
      </c>
      <c r="R135" s="7">
        <f t="shared" si="41"/>
        <v>2022</v>
      </c>
      <c r="S135" s="7">
        <f t="shared" si="42"/>
        <v>163</v>
      </c>
    </row>
    <row r="136" spans="1:19" x14ac:dyDescent="0.35">
      <c r="A136" t="s">
        <v>122</v>
      </c>
      <c r="B136">
        <v>218</v>
      </c>
      <c r="C136" s="2">
        <v>40208</v>
      </c>
      <c r="D136" s="2">
        <f t="shared" si="43"/>
        <v>40728</v>
      </c>
      <c r="E136" s="2">
        <f t="shared" si="44"/>
        <v>43307</v>
      </c>
      <c r="F136" s="7">
        <f t="shared" si="37"/>
        <v>2012</v>
      </c>
      <c r="G136" s="7">
        <f t="shared" si="38"/>
        <v>2020</v>
      </c>
      <c r="H136" s="7">
        <v>2012</v>
      </c>
      <c r="I136" s="7">
        <v>2020</v>
      </c>
      <c r="K136" t="s">
        <v>7</v>
      </c>
      <c r="L136">
        <v>-118.421491223678</v>
      </c>
      <c r="M136">
        <v>35.763797443613697</v>
      </c>
      <c r="N136" s="2">
        <v>43988</v>
      </c>
      <c r="O136" t="str">
        <f t="shared" si="36"/>
        <v>yes</v>
      </c>
      <c r="P136" s="7">
        <f t="shared" si="39"/>
        <v>2020</v>
      </c>
      <c r="Q136" s="7">
        <f t="shared" si="40"/>
        <v>2021</v>
      </c>
      <c r="R136" s="7">
        <f t="shared" si="41"/>
        <v>2022</v>
      </c>
      <c r="S136" s="7">
        <f t="shared" si="42"/>
        <v>158</v>
      </c>
    </row>
    <row r="137" spans="1:19" x14ac:dyDescent="0.35">
      <c r="A137" t="s">
        <v>123</v>
      </c>
      <c r="B137">
        <v>173</v>
      </c>
      <c r="C137" s="2">
        <v>36859</v>
      </c>
      <c r="D137" s="2">
        <f t="shared" si="43"/>
        <v>41777</v>
      </c>
      <c r="E137" s="2">
        <f t="shared" si="44"/>
        <v>41777</v>
      </c>
      <c r="F137" s="7">
        <f t="shared" si="37"/>
        <v>2015</v>
      </c>
      <c r="G137" s="7">
        <f t="shared" si="38"/>
        <v>2016</v>
      </c>
      <c r="H137" s="7">
        <v>2015</v>
      </c>
      <c r="I137" s="7">
        <v>2016</v>
      </c>
      <c r="K137" t="s">
        <v>7</v>
      </c>
      <c r="L137">
        <v>-118.446850533893</v>
      </c>
      <c r="M137">
        <v>35.654384573775701</v>
      </c>
      <c r="N137" s="2">
        <v>43974</v>
      </c>
      <c r="O137" t="str">
        <f t="shared" si="36"/>
        <v>yes</v>
      </c>
      <c r="P137" s="7">
        <f t="shared" si="39"/>
        <v>2020</v>
      </c>
      <c r="Q137" s="7">
        <f t="shared" si="40"/>
        <v>2021</v>
      </c>
      <c r="R137" s="7">
        <f t="shared" si="41"/>
        <v>2022</v>
      </c>
      <c r="S137" s="7">
        <f t="shared" si="42"/>
        <v>144</v>
      </c>
    </row>
    <row r="138" spans="1:19" x14ac:dyDescent="0.35">
      <c r="A138" t="s">
        <v>124</v>
      </c>
      <c r="B138">
        <v>91</v>
      </c>
      <c r="C138" s="2">
        <v>32610</v>
      </c>
      <c r="D138" s="2">
        <f t="shared" si="43"/>
        <v>39154</v>
      </c>
      <c r="E138" s="2">
        <f t="shared" si="44"/>
        <v>44284</v>
      </c>
      <c r="F138" s="7">
        <f t="shared" si="37"/>
        <v>2008</v>
      </c>
      <c r="G138" s="7">
        <f t="shared" si="38"/>
        <v>2023</v>
      </c>
      <c r="H138" s="7">
        <v>2008</v>
      </c>
      <c r="I138" s="7">
        <v>2023</v>
      </c>
      <c r="K138" t="s">
        <v>7</v>
      </c>
      <c r="L138">
        <v>-118.74984685160599</v>
      </c>
      <c r="M138">
        <v>35.475677185484798</v>
      </c>
      <c r="N138" s="2">
        <v>43758</v>
      </c>
      <c r="O138" t="str">
        <f t="shared" si="36"/>
        <v>yes</v>
      </c>
      <c r="P138" s="7">
        <f t="shared" si="39"/>
        <v>2019</v>
      </c>
      <c r="Q138" s="7">
        <f t="shared" si="40"/>
        <v>2020</v>
      </c>
      <c r="R138" s="7">
        <f t="shared" si="41"/>
        <v>2021</v>
      </c>
      <c r="S138" s="7">
        <f t="shared" si="42"/>
        <v>293</v>
      </c>
    </row>
    <row r="139" spans="1:19" x14ac:dyDescent="0.35">
      <c r="A139" t="s">
        <v>125</v>
      </c>
      <c r="B139">
        <v>140</v>
      </c>
      <c r="C139" s="2">
        <v>35711</v>
      </c>
      <c r="D139" s="2">
        <f t="shared" si="43"/>
        <v>40362</v>
      </c>
      <c r="E139" s="2">
        <f t="shared" si="44"/>
        <v>40362</v>
      </c>
      <c r="F139" s="7">
        <f t="shared" si="37"/>
        <v>2011</v>
      </c>
      <c r="G139" s="7">
        <f t="shared" si="38"/>
        <v>2012</v>
      </c>
      <c r="H139" s="7">
        <v>2011</v>
      </c>
      <c r="I139" s="7">
        <v>2012</v>
      </c>
      <c r="K139" t="s">
        <v>7</v>
      </c>
      <c r="L139">
        <v>-118.762961981666</v>
      </c>
      <c r="M139">
        <v>35.457465070446197</v>
      </c>
      <c r="N139" s="2">
        <v>43753</v>
      </c>
      <c r="O139" t="str">
        <f t="shared" si="36"/>
        <v>yes</v>
      </c>
      <c r="P139" s="7">
        <f t="shared" si="39"/>
        <v>2019</v>
      </c>
      <c r="Q139" s="7">
        <f t="shared" si="40"/>
        <v>2020</v>
      </c>
      <c r="R139" s="7">
        <f t="shared" si="41"/>
        <v>2021</v>
      </c>
      <c r="S139" s="7">
        <f t="shared" si="42"/>
        <v>288</v>
      </c>
    </row>
    <row r="140" spans="1:19" x14ac:dyDescent="0.35">
      <c r="A140" t="s">
        <v>126</v>
      </c>
      <c r="B140">
        <v>171</v>
      </c>
      <c r="C140" s="2">
        <v>36927</v>
      </c>
      <c r="D140" s="2">
        <f t="shared" si="43"/>
        <v>43618</v>
      </c>
      <c r="E140" s="2">
        <f t="shared" si="44"/>
        <v>43618</v>
      </c>
      <c r="F140" s="7">
        <f t="shared" si="37"/>
        <v>2020</v>
      </c>
      <c r="G140" s="7">
        <f t="shared" si="38"/>
        <v>2021</v>
      </c>
      <c r="H140" s="7">
        <v>2020</v>
      </c>
      <c r="I140" s="7">
        <v>2021</v>
      </c>
      <c r="K140" t="s">
        <v>7</v>
      </c>
      <c r="L140">
        <v>-118.94843330886</v>
      </c>
      <c r="M140">
        <v>35.002036342356199</v>
      </c>
      <c r="N140" s="2">
        <v>43737</v>
      </c>
      <c r="O140" t="str">
        <f t="shared" si="36"/>
        <v>yes</v>
      </c>
      <c r="P140" s="7">
        <f t="shared" si="39"/>
        <v>2019</v>
      </c>
      <c r="Q140" s="7">
        <f t="shared" si="40"/>
        <v>2020</v>
      </c>
      <c r="R140" s="7">
        <f t="shared" si="41"/>
        <v>2021</v>
      </c>
      <c r="S140" s="7">
        <f t="shared" si="42"/>
        <v>272</v>
      </c>
    </row>
    <row r="141" spans="1:19" x14ac:dyDescent="0.35">
      <c r="A141" t="s">
        <v>127</v>
      </c>
      <c r="B141">
        <v>235</v>
      </c>
      <c r="C141" s="2">
        <v>41047</v>
      </c>
      <c r="D141" s="2">
        <f t="shared" si="43"/>
        <v>41076</v>
      </c>
      <c r="E141" s="2">
        <f t="shared" si="44"/>
        <v>44324</v>
      </c>
      <c r="F141" s="7">
        <f t="shared" si="37"/>
        <v>2013</v>
      </c>
      <c r="G141" s="7">
        <f t="shared" si="38"/>
        <v>2023</v>
      </c>
      <c r="H141" s="7">
        <v>2013</v>
      </c>
      <c r="I141" s="7">
        <v>2023</v>
      </c>
      <c r="K141" t="s">
        <v>7</v>
      </c>
      <c r="L141">
        <v>-118.420476757126</v>
      </c>
      <c r="M141">
        <v>35.606654820996503</v>
      </c>
      <c r="N141" s="2">
        <v>43678</v>
      </c>
      <c r="O141" t="str">
        <f t="shared" si="36"/>
        <v>yes</v>
      </c>
      <c r="P141" s="7">
        <f t="shared" si="39"/>
        <v>2019</v>
      </c>
      <c r="Q141" s="7">
        <f t="shared" si="40"/>
        <v>2020</v>
      </c>
      <c r="R141" s="7">
        <f t="shared" si="41"/>
        <v>2021</v>
      </c>
      <c r="S141" s="7">
        <f t="shared" si="42"/>
        <v>213</v>
      </c>
    </row>
    <row r="142" spans="1:19" x14ac:dyDescent="0.35">
      <c r="A142" t="s">
        <v>128</v>
      </c>
      <c r="B142">
        <v>117</v>
      </c>
      <c r="C142" s="2">
        <v>34366</v>
      </c>
      <c r="D142" s="2">
        <f t="shared" si="43"/>
        <v>40383</v>
      </c>
      <c r="E142" s="2">
        <f t="shared" si="44"/>
        <v>44330</v>
      </c>
      <c r="F142" s="7">
        <f t="shared" si="37"/>
        <v>2011</v>
      </c>
      <c r="G142" s="7">
        <f t="shared" si="38"/>
        <v>2023</v>
      </c>
      <c r="H142" s="7">
        <v>2011</v>
      </c>
      <c r="I142" s="7">
        <v>2023</v>
      </c>
      <c r="K142" t="s">
        <v>7</v>
      </c>
      <c r="L142">
        <v>-119.15989110508499</v>
      </c>
      <c r="M142">
        <v>35.006120894563303</v>
      </c>
      <c r="N142" s="2">
        <v>43588</v>
      </c>
      <c r="O142" t="str">
        <f t="shared" si="36"/>
        <v>yes</v>
      </c>
      <c r="P142" s="7">
        <f t="shared" si="39"/>
        <v>2019</v>
      </c>
      <c r="Q142" s="7">
        <f t="shared" si="40"/>
        <v>2020</v>
      </c>
      <c r="R142" s="7">
        <f t="shared" si="41"/>
        <v>2021</v>
      </c>
      <c r="S142" s="7">
        <f t="shared" si="42"/>
        <v>123</v>
      </c>
    </row>
    <row r="143" spans="1:19" x14ac:dyDescent="0.35">
      <c r="A143" t="s">
        <v>129</v>
      </c>
      <c r="B143">
        <v>209</v>
      </c>
      <c r="C143" s="2">
        <v>39246</v>
      </c>
      <c r="D143" s="2">
        <f t="shared" si="43"/>
        <v>39595</v>
      </c>
      <c r="E143" s="2">
        <f t="shared" si="44"/>
        <v>44218</v>
      </c>
      <c r="F143" s="7">
        <f t="shared" si="37"/>
        <v>2009</v>
      </c>
      <c r="G143" s="7">
        <f t="shared" si="38"/>
        <v>2023</v>
      </c>
      <c r="H143" s="7">
        <v>2009</v>
      </c>
      <c r="I143" s="7">
        <v>2023</v>
      </c>
      <c r="K143" t="s">
        <v>7</v>
      </c>
      <c r="L143">
        <v>-118.616982970406</v>
      </c>
      <c r="M143">
        <v>35.628725765978999</v>
      </c>
      <c r="N143" s="2">
        <v>43374</v>
      </c>
      <c r="O143" t="str">
        <f t="shared" si="36"/>
        <v>yes</v>
      </c>
      <c r="P143" s="7">
        <f t="shared" si="39"/>
        <v>2018</v>
      </c>
      <c r="Q143" s="7">
        <f t="shared" si="40"/>
        <v>2019</v>
      </c>
      <c r="R143" s="7">
        <f t="shared" si="41"/>
        <v>2020</v>
      </c>
      <c r="S143" s="7">
        <f t="shared" si="42"/>
        <v>274</v>
      </c>
    </row>
    <row r="144" spans="1:19" x14ac:dyDescent="0.35">
      <c r="A144" t="s">
        <v>130</v>
      </c>
      <c r="B144">
        <v>219</v>
      </c>
      <c r="C144" s="2">
        <v>40792</v>
      </c>
      <c r="D144" s="2">
        <f t="shared" si="43"/>
        <v>40847</v>
      </c>
      <c r="E144" s="2">
        <f t="shared" si="44"/>
        <v>44315</v>
      </c>
      <c r="F144" s="7">
        <f t="shared" si="37"/>
        <v>2012</v>
      </c>
      <c r="G144" s="7">
        <f t="shared" si="38"/>
        <v>2023</v>
      </c>
      <c r="H144" s="7">
        <v>2012</v>
      </c>
      <c r="I144" s="7">
        <v>2023</v>
      </c>
      <c r="K144" t="s">
        <v>7</v>
      </c>
      <c r="L144">
        <v>-118.657881963633</v>
      </c>
      <c r="M144">
        <v>35.514840286590797</v>
      </c>
      <c r="N144" s="2">
        <v>43352</v>
      </c>
      <c r="O144" t="str">
        <f t="shared" si="36"/>
        <v>yes</v>
      </c>
      <c r="P144" s="7">
        <f t="shared" si="39"/>
        <v>2018</v>
      </c>
      <c r="Q144" s="7">
        <f t="shared" si="40"/>
        <v>2019</v>
      </c>
      <c r="R144" s="7">
        <f t="shared" si="41"/>
        <v>2020</v>
      </c>
      <c r="S144" s="7">
        <f t="shared" si="42"/>
        <v>252</v>
      </c>
    </row>
    <row r="145" spans="1:19" x14ac:dyDescent="0.35">
      <c r="A145" t="s">
        <v>131</v>
      </c>
      <c r="B145">
        <v>105</v>
      </c>
      <c r="C145" s="2">
        <v>33711</v>
      </c>
      <c r="D145" s="2">
        <f t="shared" si="43"/>
        <v>39164</v>
      </c>
      <c r="E145" s="2">
        <f t="shared" si="44"/>
        <v>42883</v>
      </c>
      <c r="F145" s="7">
        <f t="shared" si="37"/>
        <v>2008</v>
      </c>
      <c r="G145" s="7">
        <f t="shared" si="38"/>
        <v>2019</v>
      </c>
      <c r="H145" s="7">
        <v>2008</v>
      </c>
      <c r="I145" s="7">
        <v>2019</v>
      </c>
      <c r="K145" t="s">
        <v>7</v>
      </c>
      <c r="L145">
        <v>-118.695684142479</v>
      </c>
      <c r="M145">
        <v>35.236371758078697</v>
      </c>
      <c r="N145" s="2">
        <v>43342</v>
      </c>
      <c r="O145" t="str">
        <f t="shared" si="36"/>
        <v>yes</v>
      </c>
      <c r="P145" s="7">
        <f t="shared" si="39"/>
        <v>2018</v>
      </c>
      <c r="Q145" s="7">
        <f t="shared" si="40"/>
        <v>2019</v>
      </c>
      <c r="R145" s="7">
        <f t="shared" si="41"/>
        <v>2020</v>
      </c>
      <c r="S145" s="7">
        <f t="shared" si="42"/>
        <v>242</v>
      </c>
    </row>
    <row r="146" spans="1:19" x14ac:dyDescent="0.35">
      <c r="A146" t="s">
        <v>132</v>
      </c>
      <c r="B146">
        <v>181</v>
      </c>
      <c r="C146" s="2">
        <v>38078</v>
      </c>
      <c r="D146" s="2">
        <f t="shared" si="43"/>
        <v>40776</v>
      </c>
      <c r="E146" s="2">
        <f t="shared" si="44"/>
        <v>42284</v>
      </c>
      <c r="F146" s="7">
        <f t="shared" si="37"/>
        <v>2012</v>
      </c>
      <c r="G146" s="7">
        <f t="shared" si="38"/>
        <v>2017</v>
      </c>
      <c r="H146" s="7">
        <v>2012</v>
      </c>
      <c r="I146" s="7">
        <v>2017</v>
      </c>
      <c r="K146" t="s">
        <v>7</v>
      </c>
      <c r="L146">
        <v>-118.805620976656</v>
      </c>
      <c r="M146">
        <v>35.575827605130598</v>
      </c>
      <c r="N146" s="2">
        <v>43329</v>
      </c>
      <c r="O146" t="str">
        <f t="shared" si="36"/>
        <v>yes</v>
      </c>
      <c r="P146" s="7">
        <f t="shared" si="39"/>
        <v>2018</v>
      </c>
      <c r="Q146" s="7">
        <f t="shared" si="40"/>
        <v>2019</v>
      </c>
      <c r="R146" s="7">
        <f t="shared" si="41"/>
        <v>2020</v>
      </c>
      <c r="S146" s="7">
        <f t="shared" si="42"/>
        <v>229</v>
      </c>
    </row>
    <row r="147" spans="1:19" x14ac:dyDescent="0.35">
      <c r="A147" t="s">
        <v>133</v>
      </c>
      <c r="B147">
        <v>250</v>
      </c>
      <c r="C147" s="2">
        <v>42591</v>
      </c>
      <c r="D147" s="2">
        <f t="shared" si="43"/>
        <v>42909</v>
      </c>
      <c r="E147" s="2">
        <f t="shared" si="44"/>
        <v>44315</v>
      </c>
      <c r="F147" s="7">
        <f t="shared" si="37"/>
        <v>2018</v>
      </c>
      <c r="G147" s="7">
        <f t="shared" si="38"/>
        <v>2023</v>
      </c>
      <c r="H147" s="7">
        <v>2018</v>
      </c>
      <c r="I147" s="7">
        <v>2023</v>
      </c>
      <c r="K147" t="s">
        <v>7</v>
      </c>
      <c r="L147">
        <v>-118.74360177363199</v>
      </c>
      <c r="M147">
        <v>35.387816914347603</v>
      </c>
      <c r="N147" s="2">
        <v>43316</v>
      </c>
      <c r="O147" t="str">
        <f t="shared" si="36"/>
        <v>yes</v>
      </c>
      <c r="P147" s="7">
        <f t="shared" si="39"/>
        <v>2018</v>
      </c>
      <c r="Q147" s="7">
        <f t="shared" si="40"/>
        <v>2019</v>
      </c>
      <c r="R147" s="7">
        <f t="shared" si="41"/>
        <v>2020</v>
      </c>
      <c r="S147" s="7">
        <f t="shared" si="42"/>
        <v>216</v>
      </c>
    </row>
    <row r="148" spans="1:19" x14ac:dyDescent="0.35">
      <c r="A148" t="s">
        <v>134</v>
      </c>
      <c r="B148">
        <v>179</v>
      </c>
      <c r="C148" s="2">
        <v>37294</v>
      </c>
      <c r="D148" s="2">
        <f t="shared" si="43"/>
        <v>43238</v>
      </c>
      <c r="E148" s="2">
        <f t="shared" si="44"/>
        <v>43238</v>
      </c>
      <c r="F148" s="7">
        <f t="shared" si="37"/>
        <v>2019</v>
      </c>
      <c r="G148" s="7">
        <f t="shared" si="38"/>
        <v>2020</v>
      </c>
      <c r="H148" s="7">
        <v>2019</v>
      </c>
      <c r="I148" s="7">
        <v>2020</v>
      </c>
      <c r="K148" t="s">
        <v>7</v>
      </c>
      <c r="L148">
        <v>-118.881933695475</v>
      </c>
      <c r="M148">
        <v>34.8551871321147</v>
      </c>
      <c r="N148" s="2">
        <v>43290</v>
      </c>
      <c r="O148" t="str">
        <f t="shared" si="36"/>
        <v>yes</v>
      </c>
      <c r="P148" s="7">
        <f t="shared" si="39"/>
        <v>2018</v>
      </c>
      <c r="Q148" s="7">
        <f t="shared" si="40"/>
        <v>2019</v>
      </c>
      <c r="R148" s="7">
        <f t="shared" si="41"/>
        <v>2020</v>
      </c>
      <c r="S148" s="7">
        <f t="shared" si="42"/>
        <v>190</v>
      </c>
    </row>
    <row r="149" spans="1:19" x14ac:dyDescent="0.35">
      <c r="A149" t="s">
        <v>135</v>
      </c>
      <c r="B149">
        <v>103</v>
      </c>
      <c r="C149" s="2">
        <v>33221</v>
      </c>
      <c r="D149" s="2">
        <f t="shared" si="43"/>
        <v>42933</v>
      </c>
      <c r="E149" s="2">
        <f t="shared" si="44"/>
        <v>44342</v>
      </c>
      <c r="F149" s="7">
        <f t="shared" si="37"/>
        <v>2018</v>
      </c>
      <c r="G149" s="7">
        <f t="shared" si="38"/>
        <v>2023</v>
      </c>
      <c r="H149" s="7">
        <v>2018</v>
      </c>
      <c r="I149" s="7">
        <v>2023</v>
      </c>
      <c r="K149" t="s">
        <v>7</v>
      </c>
      <c r="L149">
        <v>-118.504975223953</v>
      </c>
      <c r="M149">
        <v>35.590745659353402</v>
      </c>
      <c r="N149" s="2">
        <v>43287</v>
      </c>
      <c r="O149" t="str">
        <f t="shared" si="36"/>
        <v>yes</v>
      </c>
      <c r="P149" s="7">
        <f t="shared" si="39"/>
        <v>2018</v>
      </c>
      <c r="Q149" s="7">
        <f t="shared" si="40"/>
        <v>2019</v>
      </c>
      <c r="R149" s="7">
        <f t="shared" si="41"/>
        <v>2020</v>
      </c>
      <c r="S149" s="7">
        <f t="shared" si="42"/>
        <v>187</v>
      </c>
    </row>
    <row r="150" spans="1:19" x14ac:dyDescent="0.35">
      <c r="A150" t="s">
        <v>136</v>
      </c>
      <c r="B150">
        <v>139</v>
      </c>
      <c r="C150" s="2">
        <v>35961</v>
      </c>
      <c r="D150" s="2">
        <f t="shared" si="43"/>
        <v>43001</v>
      </c>
      <c r="E150" s="2">
        <f t="shared" si="44"/>
        <v>44345</v>
      </c>
      <c r="F150" s="7">
        <f t="shared" si="37"/>
        <v>2018</v>
      </c>
      <c r="G150" s="7">
        <f t="shared" si="38"/>
        <v>2023</v>
      </c>
      <c r="H150" s="7">
        <v>2018</v>
      </c>
      <c r="I150" s="7">
        <v>2023</v>
      </c>
      <c r="K150" t="s">
        <v>7</v>
      </c>
      <c r="L150">
        <v>-118.875309722488</v>
      </c>
      <c r="M150">
        <v>35.374474471378903</v>
      </c>
      <c r="N150" s="2">
        <v>43259</v>
      </c>
      <c r="O150" t="str">
        <f t="shared" si="36"/>
        <v>yes</v>
      </c>
      <c r="P150" s="7">
        <f t="shared" si="39"/>
        <v>2018</v>
      </c>
      <c r="Q150" s="7">
        <f t="shared" si="40"/>
        <v>2019</v>
      </c>
      <c r="R150" s="7">
        <f t="shared" si="41"/>
        <v>2020</v>
      </c>
      <c r="S150" s="7">
        <f t="shared" si="42"/>
        <v>159</v>
      </c>
    </row>
    <row r="151" spans="1:19" x14ac:dyDescent="0.35">
      <c r="A151" t="s">
        <v>137</v>
      </c>
      <c r="B151">
        <v>226</v>
      </c>
      <c r="C151" s="2">
        <v>40675</v>
      </c>
      <c r="D151" s="2">
        <f t="shared" si="43"/>
        <v>43988</v>
      </c>
      <c r="E151" s="2">
        <f t="shared" si="44"/>
        <v>44022</v>
      </c>
      <c r="F151" s="7">
        <f t="shared" si="37"/>
        <v>2021</v>
      </c>
      <c r="G151" s="7">
        <f t="shared" si="38"/>
        <v>2022</v>
      </c>
      <c r="H151" s="7">
        <v>2021</v>
      </c>
      <c r="I151" s="7">
        <v>2022</v>
      </c>
      <c r="K151" t="s">
        <v>7</v>
      </c>
      <c r="L151">
        <v>-118.817344963091</v>
      </c>
      <c r="M151">
        <v>35.191932510353702</v>
      </c>
      <c r="N151" s="2">
        <v>43257</v>
      </c>
      <c r="O151" t="str">
        <f t="shared" si="36"/>
        <v>yes</v>
      </c>
      <c r="P151" s="7">
        <f t="shared" si="39"/>
        <v>2018</v>
      </c>
      <c r="Q151" s="7">
        <f t="shared" si="40"/>
        <v>2019</v>
      </c>
      <c r="R151" s="7">
        <f t="shared" si="41"/>
        <v>2020</v>
      </c>
      <c r="S151" s="7">
        <f t="shared" si="42"/>
        <v>157</v>
      </c>
    </row>
    <row r="152" spans="1:19" x14ac:dyDescent="0.35">
      <c r="K152" t="s">
        <v>7</v>
      </c>
      <c r="L152">
        <v>-118.85925328091299</v>
      </c>
      <c r="M152">
        <v>35.386623989166203</v>
      </c>
      <c r="N152" s="2">
        <v>43070</v>
      </c>
      <c r="O152" t="str">
        <f t="shared" si="36"/>
        <v>yes</v>
      </c>
      <c r="P152" s="7">
        <f t="shared" si="39"/>
        <v>2017</v>
      </c>
      <c r="Q152" s="7">
        <f t="shared" si="40"/>
        <v>2018</v>
      </c>
      <c r="R152" s="7">
        <f t="shared" si="41"/>
        <v>2019</v>
      </c>
      <c r="S152" s="7">
        <f t="shared" si="42"/>
        <v>335</v>
      </c>
    </row>
    <row r="153" spans="1:19" x14ac:dyDescent="0.35">
      <c r="K153" t="s">
        <v>7</v>
      </c>
      <c r="L153">
        <v>-118.643612628688</v>
      </c>
      <c r="M153">
        <v>35.521827208614397</v>
      </c>
      <c r="N153" s="2">
        <v>43043</v>
      </c>
      <c r="O153" t="str">
        <f t="shared" si="36"/>
        <v>yes</v>
      </c>
      <c r="P153" s="7">
        <f t="shared" si="39"/>
        <v>2017</v>
      </c>
      <c r="Q153" s="7">
        <f t="shared" si="40"/>
        <v>2018</v>
      </c>
      <c r="R153" s="7">
        <f t="shared" si="41"/>
        <v>2019</v>
      </c>
      <c r="S153" s="7">
        <f t="shared" si="42"/>
        <v>308</v>
      </c>
    </row>
    <row r="154" spans="1:19" x14ac:dyDescent="0.35">
      <c r="K154" t="s">
        <v>7</v>
      </c>
      <c r="L154">
        <v>-118.92641130280801</v>
      </c>
      <c r="M154">
        <v>34.899850590137397</v>
      </c>
      <c r="N154" s="2">
        <v>43036</v>
      </c>
      <c r="O154" t="str">
        <f t="shared" si="36"/>
        <v>yes</v>
      </c>
      <c r="P154" s="7">
        <f t="shared" si="39"/>
        <v>2017</v>
      </c>
      <c r="Q154" s="7">
        <f t="shared" si="40"/>
        <v>2018</v>
      </c>
      <c r="R154" s="7">
        <f t="shared" si="41"/>
        <v>2019</v>
      </c>
      <c r="S154" s="7">
        <f t="shared" si="42"/>
        <v>301</v>
      </c>
    </row>
    <row r="155" spans="1:19" x14ac:dyDescent="0.35">
      <c r="K155" t="s">
        <v>7</v>
      </c>
      <c r="L155">
        <v>-118.582216117158</v>
      </c>
      <c r="M155">
        <v>35.263789128783202</v>
      </c>
      <c r="N155" s="2">
        <v>43034</v>
      </c>
      <c r="O155" t="str">
        <f t="shared" si="36"/>
        <v>yes</v>
      </c>
      <c r="P155" s="7">
        <f t="shared" si="39"/>
        <v>2017</v>
      </c>
      <c r="Q155" s="7">
        <f t="shared" si="40"/>
        <v>2018</v>
      </c>
      <c r="R155" s="7">
        <f t="shared" si="41"/>
        <v>2019</v>
      </c>
      <c r="S155" s="7">
        <f t="shared" si="42"/>
        <v>299</v>
      </c>
    </row>
    <row r="156" spans="1:19" x14ac:dyDescent="0.35">
      <c r="K156" t="s">
        <v>7</v>
      </c>
      <c r="L156">
        <v>-118.458713581331</v>
      </c>
      <c r="M156">
        <v>35.591317981177298</v>
      </c>
      <c r="N156" s="2">
        <v>43007</v>
      </c>
      <c r="O156" t="str">
        <f t="shared" si="36"/>
        <v>yes</v>
      </c>
      <c r="P156" s="7">
        <f t="shared" si="39"/>
        <v>2017</v>
      </c>
      <c r="Q156" s="7">
        <f t="shared" si="40"/>
        <v>2018</v>
      </c>
      <c r="R156" s="7">
        <f t="shared" si="41"/>
        <v>2019</v>
      </c>
      <c r="S156" s="7">
        <f t="shared" si="42"/>
        <v>272</v>
      </c>
    </row>
    <row r="157" spans="1:19" x14ac:dyDescent="0.35">
      <c r="K157" t="s">
        <v>7</v>
      </c>
      <c r="L157">
        <v>-118.57086658267001</v>
      </c>
      <c r="M157">
        <v>35.583515354706002</v>
      </c>
      <c r="N157" s="2">
        <v>43004</v>
      </c>
      <c r="O157" t="str">
        <f t="shared" si="36"/>
        <v>yes</v>
      </c>
      <c r="P157" s="7">
        <f t="shared" si="39"/>
        <v>2017</v>
      </c>
      <c r="Q157" s="7">
        <f t="shared" si="40"/>
        <v>2018</v>
      </c>
      <c r="R157" s="7">
        <f t="shared" si="41"/>
        <v>2019</v>
      </c>
      <c r="S157" s="7">
        <f t="shared" si="42"/>
        <v>269</v>
      </c>
    </row>
    <row r="158" spans="1:19" x14ac:dyDescent="0.35">
      <c r="K158" t="s">
        <v>7</v>
      </c>
      <c r="L158">
        <v>-118.917270271056</v>
      </c>
      <c r="M158">
        <v>34.893498923168202</v>
      </c>
      <c r="N158" s="2">
        <v>42971</v>
      </c>
      <c r="O158" t="str">
        <f t="shared" si="36"/>
        <v>yes</v>
      </c>
      <c r="P158" s="7">
        <f t="shared" si="39"/>
        <v>2017</v>
      </c>
      <c r="Q158" s="7">
        <f t="shared" si="40"/>
        <v>2018</v>
      </c>
      <c r="R158" s="7">
        <f t="shared" si="41"/>
        <v>2019</v>
      </c>
      <c r="S158" s="7">
        <f t="shared" si="42"/>
        <v>236</v>
      </c>
    </row>
    <row r="159" spans="1:19" x14ac:dyDescent="0.35">
      <c r="K159" t="s">
        <v>7</v>
      </c>
      <c r="L159">
        <v>-118.47263423070601</v>
      </c>
      <c r="M159">
        <v>35.146015390657297</v>
      </c>
      <c r="N159" s="2">
        <v>42962</v>
      </c>
      <c r="O159" t="str">
        <f t="shared" si="36"/>
        <v>yes</v>
      </c>
      <c r="P159" s="7">
        <f t="shared" si="39"/>
        <v>2017</v>
      </c>
      <c r="Q159" s="7">
        <f t="shared" si="40"/>
        <v>2018</v>
      </c>
      <c r="R159" s="7">
        <f t="shared" si="41"/>
        <v>2019</v>
      </c>
      <c r="S159" s="7">
        <f t="shared" si="42"/>
        <v>227</v>
      </c>
    </row>
    <row r="160" spans="1:19" x14ac:dyDescent="0.35">
      <c r="K160" t="s">
        <v>7</v>
      </c>
      <c r="L160">
        <v>-118.463637437846</v>
      </c>
      <c r="M160">
        <v>35.714528336127401</v>
      </c>
      <c r="N160" s="2">
        <v>42960</v>
      </c>
      <c r="O160" t="str">
        <f t="shared" si="36"/>
        <v>yes</v>
      </c>
      <c r="P160" s="7">
        <f t="shared" si="39"/>
        <v>2017</v>
      </c>
      <c r="Q160" s="7">
        <f t="shared" si="40"/>
        <v>2018</v>
      </c>
      <c r="R160" s="7">
        <f t="shared" si="41"/>
        <v>2019</v>
      </c>
      <c r="S160" s="7">
        <f t="shared" si="42"/>
        <v>225</v>
      </c>
    </row>
    <row r="161" spans="11:19" x14ac:dyDescent="0.35">
      <c r="K161" t="s">
        <v>7</v>
      </c>
      <c r="L161">
        <v>-118.531072180374</v>
      </c>
      <c r="M161">
        <v>35.614456623339798</v>
      </c>
      <c r="N161" s="2">
        <v>42959</v>
      </c>
      <c r="O161" t="str">
        <f t="shared" si="36"/>
        <v>yes</v>
      </c>
      <c r="P161" s="7">
        <f t="shared" si="39"/>
        <v>2017</v>
      </c>
      <c r="Q161" s="7">
        <f t="shared" si="40"/>
        <v>2018</v>
      </c>
      <c r="R161" s="7">
        <f t="shared" si="41"/>
        <v>2019</v>
      </c>
      <c r="S161" s="7">
        <f t="shared" si="42"/>
        <v>224</v>
      </c>
    </row>
    <row r="162" spans="11:19" x14ac:dyDescent="0.35">
      <c r="K162" t="s">
        <v>7</v>
      </c>
      <c r="L162">
        <v>-118.479413677815</v>
      </c>
      <c r="M162">
        <v>35.713417905921801</v>
      </c>
      <c r="N162" s="2">
        <v>42954</v>
      </c>
      <c r="O162" t="str">
        <f t="shared" si="36"/>
        <v>yes</v>
      </c>
      <c r="P162" s="7">
        <f t="shared" si="39"/>
        <v>2017</v>
      </c>
      <c r="Q162" s="7">
        <f t="shared" si="40"/>
        <v>2018</v>
      </c>
      <c r="R162" s="7">
        <f t="shared" si="41"/>
        <v>2019</v>
      </c>
      <c r="S162" s="7">
        <f t="shared" si="42"/>
        <v>219</v>
      </c>
    </row>
    <row r="163" spans="11:19" x14ac:dyDescent="0.35">
      <c r="K163" t="s">
        <v>7</v>
      </c>
      <c r="L163">
        <v>-118.82739330046699</v>
      </c>
      <c r="M163">
        <v>34.796971605731002</v>
      </c>
      <c r="N163" s="2">
        <v>42944</v>
      </c>
      <c r="O163" t="str">
        <f t="shared" si="36"/>
        <v>yes</v>
      </c>
      <c r="P163" s="7">
        <f t="shared" si="39"/>
        <v>2017</v>
      </c>
      <c r="Q163" s="7">
        <f t="shared" si="40"/>
        <v>2018</v>
      </c>
      <c r="R163" s="7">
        <f t="shared" si="41"/>
        <v>2019</v>
      </c>
      <c r="S163" s="7">
        <f t="shared" si="42"/>
        <v>209</v>
      </c>
    </row>
    <row r="164" spans="11:19" x14ac:dyDescent="0.35">
      <c r="K164" t="s">
        <v>7</v>
      </c>
      <c r="L164">
        <v>-118.810568227996</v>
      </c>
      <c r="M164">
        <v>35.360473845385499</v>
      </c>
      <c r="N164" s="2">
        <v>42918</v>
      </c>
      <c r="O164" t="str">
        <f t="shared" si="36"/>
        <v>yes</v>
      </c>
      <c r="P164" s="7">
        <f t="shared" si="39"/>
        <v>2017</v>
      </c>
      <c r="Q164" s="7">
        <f t="shared" si="40"/>
        <v>2018</v>
      </c>
      <c r="R164" s="7">
        <f t="shared" si="41"/>
        <v>2019</v>
      </c>
      <c r="S164" s="7">
        <f t="shared" si="42"/>
        <v>183</v>
      </c>
    </row>
    <row r="165" spans="11:19" x14ac:dyDescent="0.35">
      <c r="K165" t="s">
        <v>7</v>
      </c>
      <c r="L165">
        <v>-118.94789744223399</v>
      </c>
      <c r="M165">
        <v>35.301021754271503</v>
      </c>
      <c r="N165" s="2">
        <v>42903</v>
      </c>
      <c r="O165" t="str">
        <f t="shared" si="36"/>
        <v>yes</v>
      </c>
      <c r="P165" s="7">
        <f t="shared" si="39"/>
        <v>2017</v>
      </c>
      <c r="Q165" s="7">
        <f t="shared" si="40"/>
        <v>2018</v>
      </c>
      <c r="R165" s="7">
        <f t="shared" si="41"/>
        <v>2019</v>
      </c>
      <c r="S165" s="7">
        <f t="shared" si="42"/>
        <v>168</v>
      </c>
    </row>
    <row r="166" spans="11:19" x14ac:dyDescent="0.35">
      <c r="K166" t="s">
        <v>7</v>
      </c>
      <c r="L166">
        <v>-118.809584175705</v>
      </c>
      <c r="M166">
        <v>35.359626550283899</v>
      </c>
      <c r="N166" s="2">
        <v>42895</v>
      </c>
      <c r="O166" t="str">
        <f t="shared" si="36"/>
        <v>yes</v>
      </c>
      <c r="P166" s="7">
        <f t="shared" si="39"/>
        <v>2017</v>
      </c>
      <c r="Q166" s="7">
        <f t="shared" si="40"/>
        <v>2018</v>
      </c>
      <c r="R166" s="7">
        <f t="shared" si="41"/>
        <v>2019</v>
      </c>
      <c r="S166" s="7">
        <f t="shared" si="42"/>
        <v>160</v>
      </c>
    </row>
    <row r="167" spans="11:19" x14ac:dyDescent="0.35">
      <c r="K167" t="s">
        <v>7</v>
      </c>
      <c r="L167">
        <v>-118.427802879391</v>
      </c>
      <c r="M167">
        <v>35.579637937229997</v>
      </c>
      <c r="N167" s="2">
        <v>42892</v>
      </c>
      <c r="O167" t="str">
        <f t="shared" si="36"/>
        <v>yes</v>
      </c>
      <c r="P167" s="7">
        <f t="shared" si="39"/>
        <v>2017</v>
      </c>
      <c r="Q167" s="7">
        <f t="shared" si="40"/>
        <v>2018</v>
      </c>
      <c r="R167" s="7">
        <f t="shared" si="41"/>
        <v>2019</v>
      </c>
      <c r="S167" s="7">
        <f t="shared" si="42"/>
        <v>157</v>
      </c>
    </row>
    <row r="168" spans="11:19" x14ac:dyDescent="0.35">
      <c r="K168" t="s">
        <v>7</v>
      </c>
      <c r="L168">
        <v>-118.566686901316</v>
      </c>
      <c r="M168">
        <v>34.943260500102298</v>
      </c>
      <c r="N168" s="2">
        <v>42883</v>
      </c>
      <c r="O168" t="str">
        <f t="shared" si="36"/>
        <v>yes</v>
      </c>
      <c r="P168" s="7">
        <f t="shared" si="39"/>
        <v>2017</v>
      </c>
      <c r="Q168" s="7">
        <f t="shared" si="40"/>
        <v>2018</v>
      </c>
      <c r="R168" s="7">
        <f t="shared" si="41"/>
        <v>2019</v>
      </c>
      <c r="S168" s="7">
        <f t="shared" si="42"/>
        <v>148</v>
      </c>
    </row>
    <row r="169" spans="11:19" x14ac:dyDescent="0.35">
      <c r="K169" t="s">
        <v>7</v>
      </c>
      <c r="L169">
        <v>-118.909346237324</v>
      </c>
      <c r="M169">
        <v>35.269546631969497</v>
      </c>
      <c r="N169" s="2">
        <v>42881</v>
      </c>
      <c r="O169" t="str">
        <f t="shared" si="36"/>
        <v>yes</v>
      </c>
      <c r="P169" s="7">
        <f t="shared" si="39"/>
        <v>2017</v>
      </c>
      <c r="Q169" s="7">
        <f t="shared" si="40"/>
        <v>2018</v>
      </c>
      <c r="R169" s="7">
        <f t="shared" si="41"/>
        <v>2019</v>
      </c>
      <c r="S169" s="7">
        <f t="shared" si="42"/>
        <v>146</v>
      </c>
    </row>
    <row r="170" spans="11:19" x14ac:dyDescent="0.35">
      <c r="K170" t="s">
        <v>7</v>
      </c>
      <c r="L170">
        <v>-118.86187876813</v>
      </c>
      <c r="M170">
        <v>35.461237913443199</v>
      </c>
      <c r="N170" s="2">
        <v>42875</v>
      </c>
      <c r="O170" t="str">
        <f t="shared" si="36"/>
        <v>yes</v>
      </c>
      <c r="P170" s="7">
        <f t="shared" si="39"/>
        <v>2017</v>
      </c>
      <c r="Q170" s="7">
        <f t="shared" si="40"/>
        <v>2018</v>
      </c>
      <c r="R170" s="7">
        <f t="shared" si="41"/>
        <v>2019</v>
      </c>
      <c r="S170" s="7">
        <f t="shared" si="42"/>
        <v>140</v>
      </c>
    </row>
    <row r="171" spans="11:19" x14ac:dyDescent="0.35">
      <c r="K171" t="s">
        <v>7</v>
      </c>
      <c r="L171">
        <v>-118.710613908041</v>
      </c>
      <c r="M171">
        <v>35.024780095712799</v>
      </c>
      <c r="N171" s="2">
        <v>42869</v>
      </c>
      <c r="O171" t="str">
        <f t="shared" si="36"/>
        <v>yes</v>
      </c>
      <c r="P171" s="7">
        <f t="shared" si="39"/>
        <v>2017</v>
      </c>
      <c r="Q171" s="7">
        <f t="shared" si="40"/>
        <v>2018</v>
      </c>
      <c r="R171" s="7">
        <f t="shared" si="41"/>
        <v>2019</v>
      </c>
      <c r="S171" s="7">
        <f t="shared" si="42"/>
        <v>134</v>
      </c>
    </row>
    <row r="172" spans="11:19" x14ac:dyDescent="0.35">
      <c r="K172" t="s">
        <v>7</v>
      </c>
      <c r="L172">
        <v>-118.475398830129</v>
      </c>
      <c r="M172">
        <v>35.5993200436641</v>
      </c>
      <c r="N172" s="2">
        <v>42867</v>
      </c>
      <c r="O172" t="str">
        <f t="shared" si="36"/>
        <v>yes</v>
      </c>
      <c r="P172" s="7">
        <f t="shared" si="39"/>
        <v>2017</v>
      </c>
      <c r="Q172" s="7">
        <f t="shared" si="40"/>
        <v>2018</v>
      </c>
      <c r="R172" s="7">
        <f t="shared" si="41"/>
        <v>2019</v>
      </c>
      <c r="S172" s="7">
        <f t="shared" si="42"/>
        <v>132</v>
      </c>
    </row>
    <row r="173" spans="11:19" x14ac:dyDescent="0.35">
      <c r="K173" t="s">
        <v>7</v>
      </c>
      <c r="L173">
        <v>-118.550722174139</v>
      </c>
      <c r="M173">
        <v>35.214506497266598</v>
      </c>
      <c r="N173" s="2">
        <v>42656</v>
      </c>
      <c r="O173" t="str">
        <f t="shared" si="36"/>
        <v>yes</v>
      </c>
      <c r="P173" s="7">
        <f t="shared" si="39"/>
        <v>2016</v>
      </c>
      <c r="Q173" s="7">
        <f t="shared" si="40"/>
        <v>2017</v>
      </c>
      <c r="R173" s="7">
        <f t="shared" si="41"/>
        <v>2018</v>
      </c>
      <c r="S173" s="7">
        <f t="shared" si="42"/>
        <v>287</v>
      </c>
    </row>
    <row r="174" spans="11:19" x14ac:dyDescent="0.35">
      <c r="K174" t="s">
        <v>7</v>
      </c>
      <c r="L174">
        <v>-118.82647152388201</v>
      </c>
      <c r="M174">
        <v>34.7910495952841</v>
      </c>
      <c r="N174" s="2">
        <v>42615</v>
      </c>
      <c r="O174" t="str">
        <f t="shared" si="36"/>
        <v>yes</v>
      </c>
      <c r="P174" s="7">
        <f t="shared" si="39"/>
        <v>2016</v>
      </c>
      <c r="Q174" s="7">
        <f t="shared" si="40"/>
        <v>2017</v>
      </c>
      <c r="R174" s="7">
        <f t="shared" si="41"/>
        <v>2018</v>
      </c>
      <c r="S174" s="7">
        <f t="shared" si="42"/>
        <v>246</v>
      </c>
    </row>
    <row r="175" spans="11:19" x14ac:dyDescent="0.35">
      <c r="K175" t="s">
        <v>7</v>
      </c>
      <c r="L175">
        <v>-118.711836318411</v>
      </c>
      <c r="M175">
        <v>35.200033309345798</v>
      </c>
      <c r="N175" s="2">
        <v>42612</v>
      </c>
      <c r="O175" t="str">
        <f t="shared" si="36"/>
        <v>yes</v>
      </c>
      <c r="P175" s="7">
        <f t="shared" si="39"/>
        <v>2016</v>
      </c>
      <c r="Q175" s="7">
        <f t="shared" si="40"/>
        <v>2017</v>
      </c>
      <c r="R175" s="7">
        <f t="shared" si="41"/>
        <v>2018</v>
      </c>
      <c r="S175" s="7">
        <f t="shared" si="42"/>
        <v>243</v>
      </c>
    </row>
    <row r="176" spans="11:19" x14ac:dyDescent="0.35">
      <c r="K176" t="s">
        <v>7</v>
      </c>
      <c r="L176">
        <v>-118.52406968696999</v>
      </c>
      <c r="M176">
        <v>35.495952141322597</v>
      </c>
      <c r="N176" s="2">
        <v>42610</v>
      </c>
      <c r="O176" t="str">
        <f t="shared" si="36"/>
        <v>yes</v>
      </c>
      <c r="P176" s="7">
        <f t="shared" si="39"/>
        <v>2016</v>
      </c>
      <c r="Q176" s="7">
        <f t="shared" si="40"/>
        <v>2017</v>
      </c>
      <c r="R176" s="7">
        <f t="shared" si="41"/>
        <v>2018</v>
      </c>
      <c r="S176" s="7">
        <f t="shared" si="42"/>
        <v>241</v>
      </c>
    </row>
    <row r="177" spans="11:19" x14ac:dyDescent="0.35">
      <c r="K177" t="s">
        <v>7</v>
      </c>
      <c r="L177">
        <v>-118.692357825611</v>
      </c>
      <c r="M177">
        <v>35.2366104443037</v>
      </c>
      <c r="N177" s="2">
        <v>42606</v>
      </c>
      <c r="O177" t="str">
        <f t="shared" si="36"/>
        <v>yes</v>
      </c>
      <c r="P177" s="7">
        <f t="shared" si="39"/>
        <v>2016</v>
      </c>
      <c r="Q177" s="7">
        <f t="shared" si="40"/>
        <v>2017</v>
      </c>
      <c r="R177" s="7">
        <f t="shared" si="41"/>
        <v>2018</v>
      </c>
      <c r="S177" s="7">
        <f t="shared" si="42"/>
        <v>237</v>
      </c>
    </row>
    <row r="178" spans="11:19" x14ac:dyDescent="0.35">
      <c r="K178" t="s">
        <v>7</v>
      </c>
      <c r="L178">
        <v>-118.70392655352001</v>
      </c>
      <c r="M178">
        <v>35.271191338441596</v>
      </c>
      <c r="N178" s="2">
        <v>42591</v>
      </c>
      <c r="O178" t="str">
        <f t="shared" si="36"/>
        <v>yes</v>
      </c>
      <c r="P178" s="7">
        <f t="shared" si="39"/>
        <v>2016</v>
      </c>
      <c r="Q178" s="7">
        <f t="shared" si="40"/>
        <v>2017</v>
      </c>
      <c r="R178" s="7">
        <f t="shared" si="41"/>
        <v>2018</v>
      </c>
      <c r="S178" s="7">
        <f t="shared" si="42"/>
        <v>222</v>
      </c>
    </row>
    <row r="179" spans="11:19" x14ac:dyDescent="0.35">
      <c r="K179" t="s">
        <v>7</v>
      </c>
      <c r="L179">
        <v>-118.585917715118</v>
      </c>
      <c r="M179">
        <v>35.251166580588702</v>
      </c>
      <c r="N179" s="2">
        <v>42591</v>
      </c>
      <c r="O179" t="str">
        <f t="shared" si="36"/>
        <v>yes</v>
      </c>
      <c r="P179" s="7">
        <f t="shared" si="39"/>
        <v>2016</v>
      </c>
      <c r="Q179" s="7">
        <f t="shared" si="40"/>
        <v>2017</v>
      </c>
      <c r="R179" s="7">
        <f t="shared" si="41"/>
        <v>2018</v>
      </c>
      <c r="S179" s="7">
        <f t="shared" si="42"/>
        <v>222</v>
      </c>
    </row>
    <row r="180" spans="11:19" x14ac:dyDescent="0.35">
      <c r="K180" t="s">
        <v>7</v>
      </c>
      <c r="L180">
        <v>-118.705329279124</v>
      </c>
      <c r="M180">
        <v>35.312053155141299</v>
      </c>
      <c r="N180" s="2">
        <v>42586</v>
      </c>
      <c r="O180" t="str">
        <f t="shared" si="36"/>
        <v>yes</v>
      </c>
      <c r="P180" s="7">
        <f t="shared" si="39"/>
        <v>2016</v>
      </c>
      <c r="Q180" s="7">
        <f t="shared" si="40"/>
        <v>2017</v>
      </c>
      <c r="R180" s="7">
        <f t="shared" si="41"/>
        <v>2018</v>
      </c>
      <c r="S180" s="7">
        <f t="shared" si="42"/>
        <v>217</v>
      </c>
    </row>
    <row r="181" spans="11:19" x14ac:dyDescent="0.35">
      <c r="K181" t="s">
        <v>7</v>
      </c>
      <c r="L181">
        <v>-118.938927565594</v>
      </c>
      <c r="M181">
        <v>35.449095494882499</v>
      </c>
      <c r="N181" s="2">
        <v>42570</v>
      </c>
      <c r="O181" t="str">
        <f t="shared" si="36"/>
        <v>yes</v>
      </c>
      <c r="P181" s="7">
        <f t="shared" si="39"/>
        <v>2016</v>
      </c>
      <c r="Q181" s="7">
        <f t="shared" si="40"/>
        <v>2017</v>
      </c>
      <c r="R181" s="7">
        <f t="shared" si="41"/>
        <v>2018</v>
      </c>
      <c r="S181" s="7">
        <f t="shared" si="42"/>
        <v>201</v>
      </c>
    </row>
    <row r="182" spans="11:19" x14ac:dyDescent="0.35">
      <c r="K182" t="s">
        <v>7</v>
      </c>
      <c r="L182">
        <v>-118.69547820639499</v>
      </c>
      <c r="M182">
        <v>35.282025616117402</v>
      </c>
      <c r="N182" s="2">
        <v>42557</v>
      </c>
      <c r="O182" t="str">
        <f t="shared" si="36"/>
        <v>yes</v>
      </c>
      <c r="P182" s="7">
        <f t="shared" si="39"/>
        <v>2016</v>
      </c>
      <c r="Q182" s="7">
        <f t="shared" si="40"/>
        <v>2017</v>
      </c>
      <c r="R182" s="7">
        <f t="shared" si="41"/>
        <v>2018</v>
      </c>
      <c r="S182" s="7">
        <f t="shared" si="42"/>
        <v>188</v>
      </c>
    </row>
    <row r="183" spans="11:19" x14ac:dyDescent="0.35">
      <c r="K183" t="s">
        <v>7</v>
      </c>
      <c r="L183">
        <v>-118.686409111731</v>
      </c>
      <c r="M183">
        <v>35.222788615376899</v>
      </c>
      <c r="N183" s="2">
        <v>42555</v>
      </c>
      <c r="O183" t="str">
        <f t="shared" si="36"/>
        <v>yes</v>
      </c>
      <c r="P183" s="7">
        <f t="shared" si="39"/>
        <v>2016</v>
      </c>
      <c r="Q183" s="7">
        <f t="shared" si="40"/>
        <v>2017</v>
      </c>
      <c r="R183" s="7">
        <f t="shared" si="41"/>
        <v>2018</v>
      </c>
      <c r="S183" s="7">
        <f t="shared" si="42"/>
        <v>186</v>
      </c>
    </row>
    <row r="184" spans="11:19" x14ac:dyDescent="0.35">
      <c r="K184" t="s">
        <v>7</v>
      </c>
      <c r="L184">
        <v>-118.347185964635</v>
      </c>
      <c r="M184">
        <v>35.0641094282769</v>
      </c>
      <c r="N184" s="2">
        <v>42554</v>
      </c>
      <c r="O184" t="str">
        <f t="shared" si="36"/>
        <v>yes</v>
      </c>
      <c r="P184" s="7">
        <f t="shared" si="39"/>
        <v>2016</v>
      </c>
      <c r="Q184" s="7">
        <f t="shared" si="40"/>
        <v>2017</v>
      </c>
      <c r="R184" s="7">
        <f t="shared" si="41"/>
        <v>2018</v>
      </c>
      <c r="S184" s="7">
        <f t="shared" si="42"/>
        <v>185</v>
      </c>
    </row>
    <row r="185" spans="11:19" x14ac:dyDescent="0.35">
      <c r="K185" t="s">
        <v>7</v>
      </c>
      <c r="L185">
        <v>-118.31873420135901</v>
      </c>
      <c r="M185">
        <v>35.572675438504398</v>
      </c>
      <c r="N185" s="2">
        <v>42551</v>
      </c>
      <c r="O185" t="str">
        <f t="shared" si="36"/>
        <v>yes</v>
      </c>
      <c r="P185" s="7">
        <f t="shared" si="39"/>
        <v>2016</v>
      </c>
      <c r="Q185" s="7">
        <f t="shared" si="40"/>
        <v>2017</v>
      </c>
      <c r="R185" s="7">
        <f t="shared" si="41"/>
        <v>2018</v>
      </c>
      <c r="S185" s="7">
        <f t="shared" si="42"/>
        <v>182</v>
      </c>
    </row>
    <row r="186" spans="11:19" x14ac:dyDescent="0.35">
      <c r="K186" t="s">
        <v>7</v>
      </c>
      <c r="L186">
        <v>-118.467348395353</v>
      </c>
      <c r="M186">
        <v>35.1164401831033</v>
      </c>
      <c r="N186" s="2">
        <v>42544</v>
      </c>
      <c r="O186" t="str">
        <f t="shared" si="36"/>
        <v>yes</v>
      </c>
      <c r="P186" s="7">
        <f t="shared" si="39"/>
        <v>2016</v>
      </c>
      <c r="Q186" s="7">
        <f t="shared" si="40"/>
        <v>2017</v>
      </c>
      <c r="R186" s="7">
        <f t="shared" si="41"/>
        <v>2018</v>
      </c>
      <c r="S186" s="7">
        <f t="shared" si="42"/>
        <v>175</v>
      </c>
    </row>
    <row r="187" spans="11:19" x14ac:dyDescent="0.35">
      <c r="K187" t="s">
        <v>7</v>
      </c>
      <c r="L187">
        <v>-118.601291473009</v>
      </c>
      <c r="M187">
        <v>35.154151982114001</v>
      </c>
      <c r="N187" s="2">
        <v>42543</v>
      </c>
      <c r="O187" t="str">
        <f t="shared" si="36"/>
        <v>yes</v>
      </c>
      <c r="P187" s="7">
        <f t="shared" si="39"/>
        <v>2016</v>
      </c>
      <c r="Q187" s="7">
        <f t="shared" si="40"/>
        <v>2017</v>
      </c>
      <c r="R187" s="7">
        <f t="shared" si="41"/>
        <v>2018</v>
      </c>
      <c r="S187" s="7">
        <f t="shared" si="42"/>
        <v>174</v>
      </c>
    </row>
    <row r="188" spans="11:19" x14ac:dyDescent="0.35">
      <c r="K188" t="s">
        <v>7</v>
      </c>
      <c r="L188">
        <v>-118.496076984364</v>
      </c>
      <c r="M188">
        <v>35.6673892975138</v>
      </c>
      <c r="N188" s="2">
        <v>42539</v>
      </c>
      <c r="O188" t="str">
        <f t="shared" si="36"/>
        <v>yes</v>
      </c>
      <c r="P188" s="7">
        <f t="shared" si="39"/>
        <v>2016</v>
      </c>
      <c r="Q188" s="7">
        <f t="shared" si="40"/>
        <v>2017</v>
      </c>
      <c r="R188" s="7">
        <f t="shared" si="41"/>
        <v>2018</v>
      </c>
      <c r="S188" s="7">
        <f t="shared" si="42"/>
        <v>170</v>
      </c>
    </row>
    <row r="189" spans="11:19" x14ac:dyDescent="0.35">
      <c r="K189" t="s">
        <v>7</v>
      </c>
      <c r="L189">
        <v>-118.898211919415</v>
      </c>
      <c r="M189">
        <v>35.4401626458802</v>
      </c>
      <c r="N189" s="2">
        <v>42536</v>
      </c>
      <c r="O189" t="str">
        <f t="shared" si="36"/>
        <v>yes</v>
      </c>
      <c r="P189" s="7">
        <f t="shared" si="39"/>
        <v>2016</v>
      </c>
      <c r="Q189" s="7">
        <f t="shared" si="40"/>
        <v>2017</v>
      </c>
      <c r="R189" s="7">
        <f t="shared" si="41"/>
        <v>2018</v>
      </c>
      <c r="S189" s="7">
        <f t="shared" si="42"/>
        <v>167</v>
      </c>
    </row>
    <row r="190" spans="11:19" x14ac:dyDescent="0.35">
      <c r="K190" t="s">
        <v>7</v>
      </c>
      <c r="L190">
        <v>-118.52434211185999</v>
      </c>
      <c r="M190">
        <v>35.592309146029002</v>
      </c>
      <c r="N190" s="2">
        <v>42533</v>
      </c>
      <c r="O190" t="str">
        <f t="shared" si="36"/>
        <v>yes</v>
      </c>
      <c r="P190" s="7">
        <f t="shared" si="39"/>
        <v>2016</v>
      </c>
      <c r="Q190" s="7">
        <f t="shared" si="40"/>
        <v>2017</v>
      </c>
      <c r="R190" s="7">
        <f t="shared" si="41"/>
        <v>2018</v>
      </c>
      <c r="S190" s="7">
        <f t="shared" si="42"/>
        <v>164</v>
      </c>
    </row>
    <row r="191" spans="11:19" x14ac:dyDescent="0.35">
      <c r="K191" t="s">
        <v>7</v>
      </c>
      <c r="L191">
        <v>-118.346824121442</v>
      </c>
      <c r="M191">
        <v>35.032399136312598</v>
      </c>
      <c r="N191" s="2">
        <v>42526</v>
      </c>
      <c r="O191" t="str">
        <f t="shared" si="36"/>
        <v>yes</v>
      </c>
      <c r="P191" s="7">
        <f t="shared" si="39"/>
        <v>2016</v>
      </c>
      <c r="Q191" s="7">
        <f t="shared" si="40"/>
        <v>2017</v>
      </c>
      <c r="R191" s="7">
        <f t="shared" si="41"/>
        <v>2018</v>
      </c>
      <c r="S191" s="7">
        <f t="shared" si="42"/>
        <v>157</v>
      </c>
    </row>
    <row r="192" spans="11:19" x14ac:dyDescent="0.35">
      <c r="K192" t="s">
        <v>7</v>
      </c>
      <c r="L192">
        <v>-118.90056596898999</v>
      </c>
      <c r="M192">
        <v>35.442157161857502</v>
      </c>
      <c r="N192" s="2">
        <v>42519</v>
      </c>
      <c r="O192" t="str">
        <f t="shared" si="36"/>
        <v>yes</v>
      </c>
      <c r="P192" s="7">
        <f t="shared" si="39"/>
        <v>2016</v>
      </c>
      <c r="Q192" s="7">
        <f t="shared" si="40"/>
        <v>2017</v>
      </c>
      <c r="R192" s="7">
        <f t="shared" si="41"/>
        <v>2018</v>
      </c>
      <c r="S192" s="7">
        <f t="shared" si="42"/>
        <v>150</v>
      </c>
    </row>
    <row r="193" spans="11:19" x14ac:dyDescent="0.35">
      <c r="K193" t="s">
        <v>7</v>
      </c>
      <c r="L193">
        <v>-118.340955985544</v>
      </c>
      <c r="M193">
        <v>35.080933699842902</v>
      </c>
      <c r="N193" s="2">
        <v>42519</v>
      </c>
      <c r="O193" t="str">
        <f t="shared" si="36"/>
        <v>yes</v>
      </c>
      <c r="P193" s="7">
        <f t="shared" si="39"/>
        <v>2016</v>
      </c>
      <c r="Q193" s="7">
        <f t="shared" si="40"/>
        <v>2017</v>
      </c>
      <c r="R193" s="7">
        <f t="shared" si="41"/>
        <v>2018</v>
      </c>
      <c r="S193" s="7">
        <f t="shared" si="42"/>
        <v>150</v>
      </c>
    </row>
    <row r="194" spans="11:19" x14ac:dyDescent="0.35">
      <c r="K194" t="s">
        <v>7</v>
      </c>
      <c r="L194">
        <v>-118.725243718044</v>
      </c>
      <c r="M194">
        <v>35.280253639246602</v>
      </c>
      <c r="N194" s="2">
        <v>42505</v>
      </c>
      <c r="O194" t="str">
        <f t="shared" ref="O194:O257" si="45">IF(N194&gt;VLOOKUP(K194, $A$2:$C$147,3), "yes", "no")</f>
        <v>yes</v>
      </c>
      <c r="P194" s="7">
        <f t="shared" si="39"/>
        <v>2016</v>
      </c>
      <c r="Q194" s="7">
        <f t="shared" si="40"/>
        <v>2017</v>
      </c>
      <c r="R194" s="7">
        <f t="shared" si="41"/>
        <v>2018</v>
      </c>
      <c r="S194" s="7">
        <f t="shared" si="42"/>
        <v>136</v>
      </c>
    </row>
    <row r="195" spans="11:19" x14ac:dyDescent="0.35">
      <c r="K195" t="s">
        <v>7</v>
      </c>
      <c r="L195">
        <v>-118.821569411987</v>
      </c>
      <c r="M195">
        <v>34.785718096532598</v>
      </c>
      <c r="N195" s="2">
        <v>42479</v>
      </c>
      <c r="O195" t="str">
        <f t="shared" si="45"/>
        <v>yes</v>
      </c>
      <c r="P195" s="7">
        <f t="shared" ref="P195:P258" si="46">YEAR(N195)</f>
        <v>2016</v>
      </c>
      <c r="Q195" s="7">
        <f t="shared" ref="Q195:Q258" si="47">P195+1</f>
        <v>2017</v>
      </c>
      <c r="R195" s="7">
        <f t="shared" ref="R195:R258" si="48">P195+2</f>
        <v>2018</v>
      </c>
      <c r="S195" s="7">
        <f t="shared" ref="S195:S258" si="49">N195-DATE(YEAR(N195),1,0)</f>
        <v>110</v>
      </c>
    </row>
    <row r="196" spans="11:19" x14ac:dyDescent="0.35">
      <c r="K196" t="s">
        <v>7</v>
      </c>
      <c r="L196">
        <v>-118.408041191799</v>
      </c>
      <c r="M196">
        <v>35.682219687482203</v>
      </c>
      <c r="N196" s="2">
        <v>42230</v>
      </c>
      <c r="O196" t="str">
        <f t="shared" si="45"/>
        <v>yes</v>
      </c>
      <c r="P196" s="7">
        <f t="shared" si="46"/>
        <v>2015</v>
      </c>
      <c r="Q196" s="7">
        <f t="shared" si="47"/>
        <v>2016</v>
      </c>
      <c r="R196" s="7">
        <f t="shared" si="48"/>
        <v>2017</v>
      </c>
      <c r="S196" s="7">
        <f t="shared" si="49"/>
        <v>226</v>
      </c>
    </row>
    <row r="197" spans="11:19" x14ac:dyDescent="0.35">
      <c r="K197" t="s">
        <v>7</v>
      </c>
      <c r="L197">
        <v>-118.6386872648</v>
      </c>
      <c r="M197">
        <v>35.262586520108997</v>
      </c>
      <c r="N197" s="2">
        <v>42223</v>
      </c>
      <c r="O197" t="str">
        <f t="shared" si="45"/>
        <v>yes</v>
      </c>
      <c r="P197" s="7">
        <f t="shared" si="46"/>
        <v>2015</v>
      </c>
      <c r="Q197" s="7">
        <f t="shared" si="47"/>
        <v>2016</v>
      </c>
      <c r="R197" s="7">
        <f t="shared" si="48"/>
        <v>2017</v>
      </c>
      <c r="S197" s="7">
        <f t="shared" si="49"/>
        <v>219</v>
      </c>
    </row>
    <row r="198" spans="11:19" x14ac:dyDescent="0.35">
      <c r="K198" t="s">
        <v>7</v>
      </c>
      <c r="L198">
        <v>-118.83907411297101</v>
      </c>
      <c r="M198">
        <v>34.907394307735203</v>
      </c>
      <c r="N198" s="2">
        <v>42206</v>
      </c>
      <c r="O198" t="str">
        <f t="shared" si="45"/>
        <v>yes</v>
      </c>
      <c r="P198" s="7">
        <f t="shared" si="46"/>
        <v>2015</v>
      </c>
      <c r="Q198" s="7">
        <f t="shared" si="47"/>
        <v>2016</v>
      </c>
      <c r="R198" s="7">
        <f t="shared" si="48"/>
        <v>2017</v>
      </c>
      <c r="S198" s="7">
        <f t="shared" si="49"/>
        <v>202</v>
      </c>
    </row>
    <row r="199" spans="11:19" x14ac:dyDescent="0.35">
      <c r="K199" t="s">
        <v>7</v>
      </c>
      <c r="L199">
        <v>-118.74602102562601</v>
      </c>
      <c r="M199">
        <v>35.4793338902901</v>
      </c>
      <c r="N199" s="2">
        <v>42186</v>
      </c>
      <c r="O199" t="str">
        <f t="shared" si="45"/>
        <v>yes</v>
      </c>
      <c r="P199" s="7">
        <f t="shared" si="46"/>
        <v>2015</v>
      </c>
      <c r="Q199" s="7">
        <f t="shared" si="47"/>
        <v>2016</v>
      </c>
      <c r="R199" s="7">
        <f t="shared" si="48"/>
        <v>2017</v>
      </c>
      <c r="S199" s="7">
        <f t="shared" si="49"/>
        <v>182</v>
      </c>
    </row>
    <row r="200" spans="11:19" x14ac:dyDescent="0.35">
      <c r="K200" t="s">
        <v>7</v>
      </c>
      <c r="L200">
        <v>-118.903061330746</v>
      </c>
      <c r="M200">
        <v>34.884595419821899</v>
      </c>
      <c r="N200" s="2">
        <v>42125</v>
      </c>
      <c r="O200" t="str">
        <f t="shared" si="45"/>
        <v>yes</v>
      </c>
      <c r="P200" s="7">
        <f t="shared" si="46"/>
        <v>2015</v>
      </c>
      <c r="Q200" s="7">
        <f t="shared" si="47"/>
        <v>2016</v>
      </c>
      <c r="R200" s="7">
        <f t="shared" si="48"/>
        <v>2017</v>
      </c>
      <c r="S200" s="7">
        <f t="shared" si="49"/>
        <v>121</v>
      </c>
    </row>
    <row r="201" spans="11:19" x14ac:dyDescent="0.35">
      <c r="K201" t="s">
        <v>7</v>
      </c>
      <c r="L201">
        <v>-119.05256516409401</v>
      </c>
      <c r="M201">
        <v>35.091384774904903</v>
      </c>
      <c r="N201" s="2">
        <v>41881</v>
      </c>
      <c r="O201" t="str">
        <f t="shared" si="45"/>
        <v>yes</v>
      </c>
      <c r="P201" s="7">
        <f t="shared" si="46"/>
        <v>2014</v>
      </c>
      <c r="Q201" s="7">
        <f t="shared" si="47"/>
        <v>2015</v>
      </c>
      <c r="R201" s="7">
        <f t="shared" si="48"/>
        <v>2016</v>
      </c>
      <c r="S201" s="7">
        <f t="shared" si="49"/>
        <v>242</v>
      </c>
    </row>
    <row r="202" spans="11:19" x14ac:dyDescent="0.35">
      <c r="K202" t="s">
        <v>7</v>
      </c>
      <c r="L202">
        <v>-118.463061127269</v>
      </c>
      <c r="M202">
        <v>35.737088641583298</v>
      </c>
      <c r="N202" s="2">
        <v>41873</v>
      </c>
      <c r="O202" t="str">
        <f t="shared" si="45"/>
        <v>yes</v>
      </c>
      <c r="P202" s="7">
        <f t="shared" si="46"/>
        <v>2014</v>
      </c>
      <c r="Q202" s="7">
        <f t="shared" si="47"/>
        <v>2015</v>
      </c>
      <c r="R202" s="7">
        <f t="shared" si="48"/>
        <v>2016</v>
      </c>
      <c r="S202" s="7">
        <f t="shared" si="49"/>
        <v>234</v>
      </c>
    </row>
    <row r="203" spans="11:19" x14ac:dyDescent="0.35">
      <c r="K203" t="s">
        <v>7</v>
      </c>
      <c r="L203">
        <v>-118.61869621755299</v>
      </c>
      <c r="M203">
        <v>35.696223808154301</v>
      </c>
      <c r="N203" s="2">
        <v>41821</v>
      </c>
      <c r="O203" t="str">
        <f t="shared" si="45"/>
        <v>yes</v>
      </c>
      <c r="P203" s="7">
        <f t="shared" si="46"/>
        <v>2014</v>
      </c>
      <c r="Q203" s="7">
        <f t="shared" si="47"/>
        <v>2015</v>
      </c>
      <c r="R203" s="7">
        <f t="shared" si="48"/>
        <v>2016</v>
      </c>
      <c r="S203" s="7">
        <f t="shared" si="49"/>
        <v>182</v>
      </c>
    </row>
    <row r="204" spans="11:19" x14ac:dyDescent="0.35">
      <c r="K204" t="s">
        <v>7</v>
      </c>
      <c r="L204">
        <v>-118.516658968559</v>
      </c>
      <c r="M204">
        <v>35.701852545218699</v>
      </c>
      <c r="N204" s="2">
        <v>41803</v>
      </c>
      <c r="O204" t="str">
        <f t="shared" si="45"/>
        <v>yes</v>
      </c>
      <c r="P204" s="7">
        <f t="shared" si="46"/>
        <v>2014</v>
      </c>
      <c r="Q204" s="7">
        <f t="shared" si="47"/>
        <v>2015</v>
      </c>
      <c r="R204" s="7">
        <f t="shared" si="48"/>
        <v>2016</v>
      </c>
      <c r="S204" s="7">
        <f t="shared" si="49"/>
        <v>164</v>
      </c>
    </row>
    <row r="205" spans="11:19" x14ac:dyDescent="0.35">
      <c r="K205" t="s">
        <v>7</v>
      </c>
      <c r="L205">
        <v>-118.652365627764</v>
      </c>
      <c r="M205">
        <v>35.109685509113802</v>
      </c>
      <c r="N205" s="2">
        <v>41552</v>
      </c>
      <c r="O205" t="str">
        <f t="shared" si="45"/>
        <v>yes</v>
      </c>
      <c r="P205" s="7">
        <f t="shared" si="46"/>
        <v>2013</v>
      </c>
      <c r="Q205" s="7">
        <f t="shared" si="47"/>
        <v>2014</v>
      </c>
      <c r="R205" s="7">
        <f t="shared" si="48"/>
        <v>2015</v>
      </c>
      <c r="S205" s="7">
        <f t="shared" si="49"/>
        <v>278</v>
      </c>
    </row>
    <row r="206" spans="11:19" x14ac:dyDescent="0.35">
      <c r="K206" t="s">
        <v>7</v>
      </c>
      <c r="L206">
        <v>-118.487496519316</v>
      </c>
      <c r="M206">
        <v>35.611905000783899</v>
      </c>
      <c r="N206" s="2">
        <v>41539</v>
      </c>
      <c r="O206" t="str">
        <f t="shared" si="45"/>
        <v>yes</v>
      </c>
      <c r="P206" s="7">
        <f t="shared" si="46"/>
        <v>2013</v>
      </c>
      <c r="Q206" s="7">
        <f t="shared" si="47"/>
        <v>2014</v>
      </c>
      <c r="R206" s="7">
        <f t="shared" si="48"/>
        <v>2015</v>
      </c>
      <c r="S206" s="7">
        <f t="shared" si="49"/>
        <v>265</v>
      </c>
    </row>
    <row r="207" spans="11:19" x14ac:dyDescent="0.35">
      <c r="K207" t="s">
        <v>7</v>
      </c>
      <c r="L207">
        <v>-118.758848527708</v>
      </c>
      <c r="M207">
        <v>35.474741341307301</v>
      </c>
      <c r="N207" s="2">
        <v>41529</v>
      </c>
      <c r="O207" t="str">
        <f t="shared" si="45"/>
        <v>yes</v>
      </c>
      <c r="P207" s="7">
        <f t="shared" si="46"/>
        <v>2013</v>
      </c>
      <c r="Q207" s="7">
        <f t="shared" si="47"/>
        <v>2014</v>
      </c>
      <c r="R207" s="7">
        <f t="shared" si="48"/>
        <v>2015</v>
      </c>
      <c r="S207" s="7">
        <f t="shared" si="49"/>
        <v>255</v>
      </c>
    </row>
    <row r="208" spans="11:19" x14ac:dyDescent="0.35">
      <c r="K208" t="s">
        <v>7</v>
      </c>
      <c r="L208">
        <v>-118.465604751013</v>
      </c>
      <c r="M208">
        <v>35.623000503710699</v>
      </c>
      <c r="N208" s="2">
        <v>41505</v>
      </c>
      <c r="O208" t="str">
        <f t="shared" si="45"/>
        <v>yes</v>
      </c>
      <c r="P208" s="7">
        <f t="shared" si="46"/>
        <v>2013</v>
      </c>
      <c r="Q208" s="7">
        <f t="shared" si="47"/>
        <v>2014</v>
      </c>
      <c r="R208" s="7">
        <f t="shared" si="48"/>
        <v>2015</v>
      </c>
      <c r="S208" s="7">
        <f t="shared" si="49"/>
        <v>231</v>
      </c>
    </row>
    <row r="209" spans="11:19" x14ac:dyDescent="0.35">
      <c r="K209" t="s">
        <v>7</v>
      </c>
      <c r="L209">
        <v>-118.65831686680799</v>
      </c>
      <c r="M209">
        <v>35.432424718731397</v>
      </c>
      <c r="N209" s="2">
        <v>41505</v>
      </c>
      <c r="O209" t="str">
        <f t="shared" si="45"/>
        <v>yes</v>
      </c>
      <c r="P209" s="7">
        <f t="shared" si="46"/>
        <v>2013</v>
      </c>
      <c r="Q209" s="7">
        <f t="shared" si="47"/>
        <v>2014</v>
      </c>
      <c r="R209" s="7">
        <f t="shared" si="48"/>
        <v>2015</v>
      </c>
      <c r="S209" s="7">
        <f t="shared" si="49"/>
        <v>231</v>
      </c>
    </row>
    <row r="210" spans="11:19" x14ac:dyDescent="0.35">
      <c r="K210" t="s">
        <v>7</v>
      </c>
      <c r="L210">
        <v>-118.59652271152601</v>
      </c>
      <c r="M210">
        <v>35.705298908018797</v>
      </c>
      <c r="N210" s="2">
        <v>41505</v>
      </c>
      <c r="O210" t="str">
        <f t="shared" si="45"/>
        <v>yes</v>
      </c>
      <c r="P210" s="7">
        <f t="shared" si="46"/>
        <v>2013</v>
      </c>
      <c r="Q210" s="7">
        <f t="shared" si="47"/>
        <v>2014</v>
      </c>
      <c r="R210" s="7">
        <f t="shared" si="48"/>
        <v>2015</v>
      </c>
      <c r="S210" s="7">
        <f t="shared" si="49"/>
        <v>231</v>
      </c>
    </row>
    <row r="211" spans="11:19" x14ac:dyDescent="0.35">
      <c r="K211" t="s">
        <v>7</v>
      </c>
      <c r="L211">
        <v>-118.686733798807</v>
      </c>
      <c r="M211">
        <v>35.540587608667899</v>
      </c>
      <c r="N211" s="2">
        <v>41505</v>
      </c>
      <c r="O211" t="str">
        <f t="shared" si="45"/>
        <v>yes</v>
      </c>
      <c r="P211" s="7">
        <f t="shared" si="46"/>
        <v>2013</v>
      </c>
      <c r="Q211" s="7">
        <f t="shared" si="47"/>
        <v>2014</v>
      </c>
      <c r="R211" s="7">
        <f t="shared" si="48"/>
        <v>2015</v>
      </c>
      <c r="S211" s="7">
        <f t="shared" si="49"/>
        <v>231</v>
      </c>
    </row>
    <row r="212" spans="11:19" x14ac:dyDescent="0.35">
      <c r="K212" t="s">
        <v>7</v>
      </c>
      <c r="L212">
        <v>-118.715581089404</v>
      </c>
      <c r="M212">
        <v>35.221883624896797</v>
      </c>
      <c r="N212" s="2">
        <v>41497</v>
      </c>
      <c r="O212" t="str">
        <f t="shared" si="45"/>
        <v>yes</v>
      </c>
      <c r="P212" s="7">
        <f t="shared" si="46"/>
        <v>2013</v>
      </c>
      <c r="Q212" s="7">
        <f t="shared" si="47"/>
        <v>2014</v>
      </c>
      <c r="R212" s="7">
        <f t="shared" si="48"/>
        <v>2015</v>
      </c>
      <c r="S212" s="7">
        <f t="shared" si="49"/>
        <v>223</v>
      </c>
    </row>
    <row r="213" spans="11:19" x14ac:dyDescent="0.35">
      <c r="K213" t="s">
        <v>7</v>
      </c>
      <c r="L213">
        <v>-118.93102352566601</v>
      </c>
      <c r="M213">
        <v>34.895197092228699</v>
      </c>
      <c r="N213" s="2">
        <v>41478</v>
      </c>
      <c r="O213" t="str">
        <f t="shared" si="45"/>
        <v>yes</v>
      </c>
      <c r="P213" s="7">
        <f t="shared" si="46"/>
        <v>2013</v>
      </c>
      <c r="Q213" s="7">
        <f t="shared" si="47"/>
        <v>2014</v>
      </c>
      <c r="R213" s="7">
        <f t="shared" si="48"/>
        <v>2015</v>
      </c>
      <c r="S213" s="7">
        <f t="shared" si="49"/>
        <v>204</v>
      </c>
    </row>
    <row r="214" spans="11:19" x14ac:dyDescent="0.35">
      <c r="K214" t="s">
        <v>7</v>
      </c>
      <c r="L214">
        <v>-118.909811410131</v>
      </c>
      <c r="M214">
        <v>34.879523605240799</v>
      </c>
      <c r="N214" s="2">
        <v>41477</v>
      </c>
      <c r="O214" t="str">
        <f t="shared" si="45"/>
        <v>yes</v>
      </c>
      <c r="P214" s="7">
        <f t="shared" si="46"/>
        <v>2013</v>
      </c>
      <c r="Q214" s="7">
        <f t="shared" si="47"/>
        <v>2014</v>
      </c>
      <c r="R214" s="7">
        <f t="shared" si="48"/>
        <v>2015</v>
      </c>
      <c r="S214" s="7">
        <f t="shared" si="49"/>
        <v>203</v>
      </c>
    </row>
    <row r="215" spans="11:19" x14ac:dyDescent="0.35">
      <c r="K215" t="s">
        <v>7</v>
      </c>
      <c r="L215">
        <v>-118.46825785783101</v>
      </c>
      <c r="M215">
        <v>35.710761382166503</v>
      </c>
      <c r="N215" s="2">
        <v>41447</v>
      </c>
      <c r="O215" t="str">
        <f t="shared" si="45"/>
        <v>yes</v>
      </c>
      <c r="P215" s="7">
        <f t="shared" si="46"/>
        <v>2013</v>
      </c>
      <c r="Q215" s="7">
        <f t="shared" si="47"/>
        <v>2014</v>
      </c>
      <c r="R215" s="7">
        <f t="shared" si="48"/>
        <v>2015</v>
      </c>
      <c r="S215" s="7">
        <f t="shared" si="49"/>
        <v>173</v>
      </c>
    </row>
    <row r="216" spans="11:19" x14ac:dyDescent="0.35">
      <c r="K216" t="s">
        <v>7</v>
      </c>
      <c r="L216">
        <v>-118.763663591056</v>
      </c>
      <c r="M216">
        <v>35.1949259043623</v>
      </c>
      <c r="N216" s="2">
        <v>41433</v>
      </c>
      <c r="O216" t="str">
        <f t="shared" si="45"/>
        <v>yes</v>
      </c>
      <c r="P216" s="7">
        <f t="shared" si="46"/>
        <v>2013</v>
      </c>
      <c r="Q216" s="7">
        <f t="shared" si="47"/>
        <v>2014</v>
      </c>
      <c r="R216" s="7">
        <f t="shared" si="48"/>
        <v>2015</v>
      </c>
      <c r="S216" s="7">
        <f t="shared" si="49"/>
        <v>159</v>
      </c>
    </row>
    <row r="217" spans="11:19" x14ac:dyDescent="0.35">
      <c r="K217" t="s">
        <v>7</v>
      </c>
      <c r="L217">
        <v>-118.90999987128799</v>
      </c>
      <c r="M217">
        <v>34.784354068270098</v>
      </c>
      <c r="N217" s="2">
        <v>41416</v>
      </c>
      <c r="O217" t="str">
        <f t="shared" si="45"/>
        <v>yes</v>
      </c>
      <c r="P217" s="7">
        <f t="shared" si="46"/>
        <v>2013</v>
      </c>
      <c r="Q217" s="7">
        <f t="shared" si="47"/>
        <v>2014</v>
      </c>
      <c r="R217" s="7">
        <f t="shared" si="48"/>
        <v>2015</v>
      </c>
      <c r="S217" s="7">
        <f t="shared" si="49"/>
        <v>142</v>
      </c>
    </row>
    <row r="218" spans="11:19" x14ac:dyDescent="0.35">
      <c r="K218" t="s">
        <v>7</v>
      </c>
      <c r="L218">
        <v>-118.461734373985</v>
      </c>
      <c r="M218">
        <v>35.588445336723296</v>
      </c>
      <c r="N218" s="2">
        <v>41407</v>
      </c>
      <c r="O218" t="str">
        <f t="shared" si="45"/>
        <v>yes</v>
      </c>
      <c r="P218" s="7">
        <f t="shared" si="46"/>
        <v>2013</v>
      </c>
      <c r="Q218" s="7">
        <f t="shared" si="47"/>
        <v>2014</v>
      </c>
      <c r="R218" s="7">
        <f t="shared" si="48"/>
        <v>2015</v>
      </c>
      <c r="S218" s="7">
        <f t="shared" si="49"/>
        <v>133</v>
      </c>
    </row>
    <row r="219" spans="11:19" x14ac:dyDescent="0.35">
      <c r="K219" t="s">
        <v>7</v>
      </c>
      <c r="L219">
        <v>-118.68829359214401</v>
      </c>
      <c r="M219">
        <v>35.269512885626298</v>
      </c>
      <c r="N219" s="2">
        <v>41395</v>
      </c>
      <c r="O219" t="str">
        <f t="shared" si="45"/>
        <v>yes</v>
      </c>
      <c r="P219" s="7">
        <f t="shared" si="46"/>
        <v>2013</v>
      </c>
      <c r="Q219" s="7">
        <f t="shared" si="47"/>
        <v>2014</v>
      </c>
      <c r="R219" s="7">
        <f t="shared" si="48"/>
        <v>2015</v>
      </c>
      <c r="S219" s="7">
        <f t="shared" si="49"/>
        <v>121</v>
      </c>
    </row>
    <row r="220" spans="11:19" x14ac:dyDescent="0.35">
      <c r="K220" t="s">
        <v>7</v>
      </c>
      <c r="L220">
        <v>-118.928972313445</v>
      </c>
      <c r="M220">
        <v>34.924854907643002</v>
      </c>
      <c r="N220" s="2">
        <v>41393</v>
      </c>
      <c r="O220" t="str">
        <f t="shared" si="45"/>
        <v>yes</v>
      </c>
      <c r="P220" s="7">
        <f t="shared" si="46"/>
        <v>2013</v>
      </c>
      <c r="Q220" s="7">
        <f t="shared" si="47"/>
        <v>2014</v>
      </c>
      <c r="R220" s="7">
        <f t="shared" si="48"/>
        <v>2015</v>
      </c>
      <c r="S220" s="7">
        <f t="shared" si="49"/>
        <v>119</v>
      </c>
    </row>
    <row r="221" spans="11:19" x14ac:dyDescent="0.35">
      <c r="K221" t="s">
        <v>7</v>
      </c>
      <c r="L221">
        <v>-118.46799988234299</v>
      </c>
      <c r="M221">
        <v>35.111217106628096</v>
      </c>
      <c r="N221" s="2">
        <v>41378</v>
      </c>
      <c r="O221" t="str">
        <f t="shared" si="45"/>
        <v>yes</v>
      </c>
      <c r="P221" s="7">
        <f t="shared" si="46"/>
        <v>2013</v>
      </c>
      <c r="Q221" s="7">
        <f t="shared" si="47"/>
        <v>2014</v>
      </c>
      <c r="R221" s="7">
        <f t="shared" si="48"/>
        <v>2015</v>
      </c>
      <c r="S221" s="7">
        <f t="shared" si="49"/>
        <v>104</v>
      </c>
    </row>
    <row r="222" spans="11:19" x14ac:dyDescent="0.35">
      <c r="K222" t="s">
        <v>7</v>
      </c>
      <c r="L222">
        <v>-118.371813018536</v>
      </c>
      <c r="M222">
        <v>35.674179468837103</v>
      </c>
      <c r="N222" s="2">
        <v>41378</v>
      </c>
      <c r="O222" t="str">
        <f t="shared" si="45"/>
        <v>yes</v>
      </c>
      <c r="P222" s="7">
        <f t="shared" si="46"/>
        <v>2013</v>
      </c>
      <c r="Q222" s="7">
        <f t="shared" si="47"/>
        <v>2014</v>
      </c>
      <c r="R222" s="7">
        <f t="shared" si="48"/>
        <v>2015</v>
      </c>
      <c r="S222" s="7">
        <f t="shared" si="49"/>
        <v>104</v>
      </c>
    </row>
    <row r="223" spans="11:19" x14ac:dyDescent="0.35">
      <c r="K223" t="s">
        <v>7</v>
      </c>
      <c r="L223">
        <v>-118.507078639971</v>
      </c>
      <c r="M223">
        <v>35.568054495365601</v>
      </c>
      <c r="N223" s="2">
        <v>41237</v>
      </c>
      <c r="O223" t="str">
        <f t="shared" si="45"/>
        <v>yes</v>
      </c>
      <c r="P223" s="7">
        <f t="shared" si="46"/>
        <v>2012</v>
      </c>
      <c r="Q223" s="7">
        <f t="shared" si="47"/>
        <v>2013</v>
      </c>
      <c r="R223" s="7">
        <f t="shared" si="48"/>
        <v>2014</v>
      </c>
      <c r="S223" s="7">
        <f t="shared" si="49"/>
        <v>329</v>
      </c>
    </row>
    <row r="224" spans="11:19" x14ac:dyDescent="0.35">
      <c r="K224" t="s">
        <v>7</v>
      </c>
      <c r="L224">
        <v>-118.470973896126</v>
      </c>
      <c r="M224">
        <v>35.1210673201373</v>
      </c>
      <c r="N224" s="2">
        <v>41209</v>
      </c>
      <c r="O224" t="str">
        <f t="shared" si="45"/>
        <v>yes</v>
      </c>
      <c r="P224" s="7">
        <f t="shared" si="46"/>
        <v>2012</v>
      </c>
      <c r="Q224" s="7">
        <f t="shared" si="47"/>
        <v>2013</v>
      </c>
      <c r="R224" s="7">
        <f t="shared" si="48"/>
        <v>2014</v>
      </c>
      <c r="S224" s="7">
        <f t="shared" si="49"/>
        <v>301</v>
      </c>
    </row>
    <row r="225" spans="11:19" x14ac:dyDescent="0.35">
      <c r="K225" t="s">
        <v>7</v>
      </c>
      <c r="L225">
        <v>-118.833739211636</v>
      </c>
      <c r="M225">
        <v>35.2109489400356</v>
      </c>
      <c r="N225" s="2">
        <v>41179</v>
      </c>
      <c r="O225" t="str">
        <f t="shared" si="45"/>
        <v>yes</v>
      </c>
      <c r="P225" s="7">
        <f t="shared" si="46"/>
        <v>2012</v>
      </c>
      <c r="Q225" s="7">
        <f t="shared" si="47"/>
        <v>2013</v>
      </c>
      <c r="R225" s="7">
        <f t="shared" si="48"/>
        <v>2014</v>
      </c>
      <c r="S225" s="7">
        <f t="shared" si="49"/>
        <v>271</v>
      </c>
    </row>
    <row r="226" spans="11:19" x14ac:dyDescent="0.35">
      <c r="K226" t="s">
        <v>7</v>
      </c>
      <c r="L226">
        <v>-118.227022809875</v>
      </c>
      <c r="M226">
        <v>35.280064686136797</v>
      </c>
      <c r="N226" s="2">
        <v>41157</v>
      </c>
      <c r="O226" t="str">
        <f t="shared" si="45"/>
        <v>yes</v>
      </c>
      <c r="P226" s="7">
        <f t="shared" si="46"/>
        <v>2012</v>
      </c>
      <c r="Q226" s="7">
        <f t="shared" si="47"/>
        <v>2013</v>
      </c>
      <c r="R226" s="7">
        <f t="shared" si="48"/>
        <v>2014</v>
      </c>
      <c r="S226" s="7">
        <f t="shared" si="49"/>
        <v>249</v>
      </c>
    </row>
    <row r="227" spans="11:19" x14ac:dyDescent="0.35">
      <c r="K227" t="s">
        <v>7</v>
      </c>
      <c r="L227">
        <v>-118.30301691782201</v>
      </c>
      <c r="M227">
        <v>35.586434398342902</v>
      </c>
      <c r="N227" s="2">
        <v>41132</v>
      </c>
      <c r="O227" t="str">
        <f t="shared" si="45"/>
        <v>yes</v>
      </c>
      <c r="P227" s="7">
        <f t="shared" si="46"/>
        <v>2012</v>
      </c>
      <c r="Q227" s="7">
        <f t="shared" si="47"/>
        <v>2013</v>
      </c>
      <c r="R227" s="7">
        <f t="shared" si="48"/>
        <v>2014</v>
      </c>
      <c r="S227" s="7">
        <f t="shared" si="49"/>
        <v>224</v>
      </c>
    </row>
    <row r="228" spans="11:19" x14ac:dyDescent="0.35">
      <c r="K228" t="s">
        <v>7</v>
      </c>
      <c r="L228">
        <v>-118.295777465914</v>
      </c>
      <c r="M228">
        <v>35.522398447868703</v>
      </c>
      <c r="N228" s="2">
        <v>41132</v>
      </c>
      <c r="O228" t="str">
        <f t="shared" si="45"/>
        <v>yes</v>
      </c>
      <c r="P228" s="7">
        <f t="shared" si="46"/>
        <v>2012</v>
      </c>
      <c r="Q228" s="7">
        <f t="shared" si="47"/>
        <v>2013</v>
      </c>
      <c r="R228" s="7">
        <f t="shared" si="48"/>
        <v>2014</v>
      </c>
      <c r="S228" s="7">
        <f t="shared" si="49"/>
        <v>224</v>
      </c>
    </row>
    <row r="229" spans="11:19" x14ac:dyDescent="0.35">
      <c r="K229" t="s">
        <v>7</v>
      </c>
      <c r="L229">
        <v>-118.448586575791</v>
      </c>
      <c r="M229">
        <v>35.526190814278898</v>
      </c>
      <c r="N229" s="2">
        <v>41131</v>
      </c>
      <c r="O229" t="str">
        <f t="shared" si="45"/>
        <v>yes</v>
      </c>
      <c r="P229" s="7">
        <f t="shared" si="46"/>
        <v>2012</v>
      </c>
      <c r="Q229" s="7">
        <f t="shared" si="47"/>
        <v>2013</v>
      </c>
      <c r="R229" s="7">
        <f t="shared" si="48"/>
        <v>2014</v>
      </c>
      <c r="S229" s="7">
        <f t="shared" si="49"/>
        <v>223</v>
      </c>
    </row>
    <row r="230" spans="11:19" x14ac:dyDescent="0.35">
      <c r="K230" t="s">
        <v>7</v>
      </c>
      <c r="L230">
        <v>-118.459439588964</v>
      </c>
      <c r="M230">
        <v>35.560226618499399</v>
      </c>
      <c r="N230" s="2">
        <v>41122</v>
      </c>
      <c r="O230" t="str">
        <f t="shared" si="45"/>
        <v>yes</v>
      </c>
      <c r="P230" s="7">
        <f t="shared" si="46"/>
        <v>2012</v>
      </c>
      <c r="Q230" s="7">
        <f t="shared" si="47"/>
        <v>2013</v>
      </c>
      <c r="R230" s="7">
        <f t="shared" si="48"/>
        <v>2014</v>
      </c>
      <c r="S230" s="7">
        <f t="shared" si="49"/>
        <v>214</v>
      </c>
    </row>
    <row r="231" spans="11:19" x14ac:dyDescent="0.35">
      <c r="K231" t="s">
        <v>7</v>
      </c>
      <c r="L231">
        <v>-118.899007418922</v>
      </c>
      <c r="M231">
        <v>34.879643549279898</v>
      </c>
      <c r="N231" s="2">
        <v>41120</v>
      </c>
      <c r="O231" t="str">
        <f t="shared" si="45"/>
        <v>yes</v>
      </c>
      <c r="P231" s="7">
        <f t="shared" si="46"/>
        <v>2012</v>
      </c>
      <c r="Q231" s="7">
        <f t="shared" si="47"/>
        <v>2013</v>
      </c>
      <c r="R231" s="7">
        <f t="shared" si="48"/>
        <v>2014</v>
      </c>
      <c r="S231" s="7">
        <f t="shared" si="49"/>
        <v>212</v>
      </c>
    </row>
    <row r="232" spans="11:19" x14ac:dyDescent="0.35">
      <c r="K232" t="s">
        <v>7</v>
      </c>
      <c r="L232">
        <v>-118.468873870351</v>
      </c>
      <c r="M232">
        <v>35.681851977624603</v>
      </c>
      <c r="N232" s="2">
        <v>41120</v>
      </c>
      <c r="O232" t="str">
        <f t="shared" si="45"/>
        <v>yes</v>
      </c>
      <c r="P232" s="7">
        <f t="shared" si="46"/>
        <v>2012</v>
      </c>
      <c r="Q232" s="7">
        <f t="shared" si="47"/>
        <v>2013</v>
      </c>
      <c r="R232" s="7">
        <f t="shared" si="48"/>
        <v>2014</v>
      </c>
      <c r="S232" s="7">
        <f t="shared" si="49"/>
        <v>212</v>
      </c>
    </row>
    <row r="233" spans="11:19" x14ac:dyDescent="0.35">
      <c r="K233" t="s">
        <v>7</v>
      </c>
      <c r="L233">
        <v>-118.30329541532301</v>
      </c>
      <c r="M233">
        <v>35.122148136000099</v>
      </c>
      <c r="N233" s="2">
        <v>41107</v>
      </c>
      <c r="O233" t="str">
        <f t="shared" si="45"/>
        <v>yes</v>
      </c>
      <c r="P233" s="7">
        <f t="shared" si="46"/>
        <v>2012</v>
      </c>
      <c r="Q233" s="7">
        <f t="shared" si="47"/>
        <v>2013</v>
      </c>
      <c r="R233" s="7">
        <f t="shared" si="48"/>
        <v>2014</v>
      </c>
      <c r="S233" s="7">
        <f t="shared" si="49"/>
        <v>199</v>
      </c>
    </row>
    <row r="234" spans="11:19" x14ac:dyDescent="0.35">
      <c r="K234" t="s">
        <v>7</v>
      </c>
      <c r="L234">
        <v>-118.90097090975701</v>
      </c>
      <c r="M234">
        <v>34.848264423175102</v>
      </c>
      <c r="N234" s="2">
        <v>41098</v>
      </c>
      <c r="O234" t="str">
        <f t="shared" si="45"/>
        <v>yes</v>
      </c>
      <c r="P234" s="7">
        <f t="shared" si="46"/>
        <v>2012</v>
      </c>
      <c r="Q234" s="7">
        <f t="shared" si="47"/>
        <v>2013</v>
      </c>
      <c r="R234" s="7">
        <f t="shared" si="48"/>
        <v>2014</v>
      </c>
      <c r="S234" s="7">
        <f t="shared" si="49"/>
        <v>190</v>
      </c>
    </row>
    <row r="235" spans="11:19" x14ac:dyDescent="0.35">
      <c r="K235" t="s">
        <v>7</v>
      </c>
      <c r="L235">
        <v>-118.90902894787401</v>
      </c>
      <c r="M235">
        <v>34.888157474401901</v>
      </c>
      <c r="N235" s="2">
        <v>41094</v>
      </c>
      <c r="O235" t="str">
        <f t="shared" si="45"/>
        <v>yes</v>
      </c>
      <c r="P235" s="7">
        <f t="shared" si="46"/>
        <v>2012</v>
      </c>
      <c r="Q235" s="7">
        <f t="shared" si="47"/>
        <v>2013</v>
      </c>
      <c r="R235" s="7">
        <f t="shared" si="48"/>
        <v>2014</v>
      </c>
      <c r="S235" s="7">
        <f t="shared" si="49"/>
        <v>186</v>
      </c>
    </row>
    <row r="236" spans="11:19" x14ac:dyDescent="0.35">
      <c r="K236" t="s">
        <v>7</v>
      </c>
      <c r="L236">
        <v>-118.62446698326001</v>
      </c>
      <c r="M236">
        <v>35.279647807810299</v>
      </c>
      <c r="N236" s="2">
        <v>41093</v>
      </c>
      <c r="O236" t="str">
        <f t="shared" si="45"/>
        <v>yes</v>
      </c>
      <c r="P236" s="7">
        <f t="shared" si="46"/>
        <v>2012</v>
      </c>
      <c r="Q236" s="7">
        <f t="shared" si="47"/>
        <v>2013</v>
      </c>
      <c r="R236" s="7">
        <f t="shared" si="48"/>
        <v>2014</v>
      </c>
      <c r="S236" s="7">
        <f t="shared" si="49"/>
        <v>185</v>
      </c>
    </row>
    <row r="237" spans="11:19" x14ac:dyDescent="0.35">
      <c r="K237" t="s">
        <v>7</v>
      </c>
      <c r="L237">
        <v>-118.564263801838</v>
      </c>
      <c r="M237">
        <v>35.111244216168899</v>
      </c>
      <c r="N237" s="2">
        <v>41092</v>
      </c>
      <c r="O237" t="str">
        <f t="shared" si="45"/>
        <v>yes</v>
      </c>
      <c r="P237" s="7">
        <f t="shared" si="46"/>
        <v>2012</v>
      </c>
      <c r="Q237" s="7">
        <f t="shared" si="47"/>
        <v>2013</v>
      </c>
      <c r="R237" s="7">
        <f t="shared" si="48"/>
        <v>2014</v>
      </c>
      <c r="S237" s="7">
        <f t="shared" si="49"/>
        <v>184</v>
      </c>
    </row>
    <row r="238" spans="11:19" x14ac:dyDescent="0.35">
      <c r="K238" t="s">
        <v>7</v>
      </c>
      <c r="L238">
        <v>-118.708242012534</v>
      </c>
      <c r="M238">
        <v>35.106998923879402</v>
      </c>
      <c r="N238" s="2">
        <v>41085</v>
      </c>
      <c r="O238" t="str">
        <f t="shared" si="45"/>
        <v>yes</v>
      </c>
      <c r="P238" s="7">
        <f t="shared" si="46"/>
        <v>2012</v>
      </c>
      <c r="Q238" s="7">
        <f t="shared" si="47"/>
        <v>2013</v>
      </c>
      <c r="R238" s="7">
        <f t="shared" si="48"/>
        <v>2014</v>
      </c>
      <c r="S238" s="7">
        <f t="shared" si="49"/>
        <v>177</v>
      </c>
    </row>
    <row r="239" spans="11:19" x14ac:dyDescent="0.35">
      <c r="K239" t="s">
        <v>7</v>
      </c>
      <c r="L239">
        <v>-118.479950555046</v>
      </c>
      <c r="M239">
        <v>35.664352057985703</v>
      </c>
      <c r="N239" s="2">
        <v>41084</v>
      </c>
      <c r="O239" t="str">
        <f t="shared" si="45"/>
        <v>yes</v>
      </c>
      <c r="P239" s="7">
        <f t="shared" si="46"/>
        <v>2012</v>
      </c>
      <c r="Q239" s="7">
        <f t="shared" si="47"/>
        <v>2013</v>
      </c>
      <c r="R239" s="7">
        <f t="shared" si="48"/>
        <v>2014</v>
      </c>
      <c r="S239" s="7">
        <f t="shared" si="49"/>
        <v>176</v>
      </c>
    </row>
    <row r="240" spans="11:19" x14ac:dyDescent="0.35">
      <c r="K240" t="s">
        <v>7</v>
      </c>
      <c r="L240">
        <v>-118.898141637024</v>
      </c>
      <c r="M240">
        <v>34.953109481630598</v>
      </c>
      <c r="N240" s="2">
        <v>41082</v>
      </c>
      <c r="O240" t="str">
        <f t="shared" si="45"/>
        <v>yes</v>
      </c>
      <c r="P240" s="7">
        <f t="shared" si="46"/>
        <v>2012</v>
      </c>
      <c r="Q240" s="7">
        <f t="shared" si="47"/>
        <v>2013</v>
      </c>
      <c r="R240" s="7">
        <f t="shared" si="48"/>
        <v>2014</v>
      </c>
    </row>
    <row r="241" spans="11:19" x14ac:dyDescent="0.35">
      <c r="K241" t="s">
        <v>7</v>
      </c>
      <c r="L241">
        <v>-118.474350301258</v>
      </c>
      <c r="M241">
        <v>35.127564086143998</v>
      </c>
      <c r="N241" s="2">
        <v>41082</v>
      </c>
      <c r="O241" t="str">
        <f t="shared" si="45"/>
        <v>yes</v>
      </c>
      <c r="P241" s="7">
        <f t="shared" si="46"/>
        <v>2012</v>
      </c>
      <c r="Q241" s="7">
        <f t="shared" si="47"/>
        <v>2013</v>
      </c>
      <c r="R241" s="7">
        <f t="shared" si="48"/>
        <v>2014</v>
      </c>
      <c r="S241" s="7">
        <f t="shared" si="49"/>
        <v>174</v>
      </c>
    </row>
    <row r="242" spans="11:19" x14ac:dyDescent="0.35">
      <c r="K242" t="s">
        <v>7</v>
      </c>
      <c r="L242">
        <v>-118.89361324315099</v>
      </c>
      <c r="M242">
        <v>34.908048459584798</v>
      </c>
      <c r="N242" s="2">
        <v>41078</v>
      </c>
      <c r="O242" t="str">
        <f t="shared" si="45"/>
        <v>yes</v>
      </c>
      <c r="P242" s="7">
        <f t="shared" si="46"/>
        <v>2012</v>
      </c>
      <c r="Q242" s="7">
        <f t="shared" si="47"/>
        <v>2013</v>
      </c>
      <c r="R242" s="7">
        <f t="shared" si="48"/>
        <v>2014</v>
      </c>
      <c r="S242" s="7">
        <f t="shared" si="49"/>
        <v>170</v>
      </c>
    </row>
    <row r="243" spans="11:19" x14ac:dyDescent="0.35">
      <c r="K243" t="s">
        <v>7</v>
      </c>
      <c r="L243">
        <v>-118.36359647089</v>
      </c>
      <c r="M243">
        <v>35.076482148266102</v>
      </c>
      <c r="N243" s="2">
        <v>41072</v>
      </c>
      <c r="O243" t="str">
        <f t="shared" si="45"/>
        <v>yes</v>
      </c>
      <c r="P243" s="7">
        <f t="shared" si="46"/>
        <v>2012</v>
      </c>
      <c r="Q243" s="7">
        <f t="shared" si="47"/>
        <v>2013</v>
      </c>
      <c r="R243" s="7">
        <f t="shared" si="48"/>
        <v>2014</v>
      </c>
      <c r="S243" s="7">
        <f t="shared" si="49"/>
        <v>164</v>
      </c>
    </row>
    <row r="244" spans="11:19" x14ac:dyDescent="0.35">
      <c r="K244" t="s">
        <v>7</v>
      </c>
      <c r="L244">
        <v>-118.36808771852699</v>
      </c>
      <c r="M244">
        <v>35.3262725216833</v>
      </c>
      <c r="N244" s="2">
        <v>41071</v>
      </c>
      <c r="O244" t="str">
        <f t="shared" si="45"/>
        <v>yes</v>
      </c>
      <c r="P244" s="7">
        <f t="shared" si="46"/>
        <v>2012</v>
      </c>
      <c r="Q244" s="7">
        <f t="shared" si="47"/>
        <v>2013</v>
      </c>
      <c r="R244" s="7">
        <f t="shared" si="48"/>
        <v>2014</v>
      </c>
      <c r="S244" s="7">
        <f t="shared" si="49"/>
        <v>163</v>
      </c>
    </row>
    <row r="245" spans="11:19" x14ac:dyDescent="0.35">
      <c r="K245" t="s">
        <v>7</v>
      </c>
      <c r="L245">
        <v>-118.460940241714</v>
      </c>
      <c r="M245">
        <v>35.398075317106802</v>
      </c>
      <c r="N245" s="2">
        <v>41067</v>
      </c>
      <c r="O245" t="str">
        <f t="shared" si="45"/>
        <v>yes</v>
      </c>
      <c r="P245" s="7">
        <f t="shared" si="46"/>
        <v>2012</v>
      </c>
      <c r="Q245" s="7">
        <f t="shared" si="47"/>
        <v>2013</v>
      </c>
      <c r="R245" s="7">
        <f t="shared" si="48"/>
        <v>2014</v>
      </c>
      <c r="S245" s="7">
        <f t="shared" si="49"/>
        <v>159</v>
      </c>
    </row>
    <row r="246" spans="11:19" x14ac:dyDescent="0.35">
      <c r="K246" t="s">
        <v>7</v>
      </c>
      <c r="L246">
        <v>-118.912378849112</v>
      </c>
      <c r="M246">
        <v>34.982104197138902</v>
      </c>
      <c r="N246" s="2">
        <v>41063</v>
      </c>
      <c r="O246" t="str">
        <f t="shared" si="45"/>
        <v>yes</v>
      </c>
      <c r="P246" s="7">
        <f t="shared" si="46"/>
        <v>2012</v>
      </c>
      <c r="Q246" s="7">
        <f t="shared" si="47"/>
        <v>2013</v>
      </c>
      <c r="R246" s="7">
        <f t="shared" si="48"/>
        <v>2014</v>
      </c>
      <c r="S246" s="7">
        <f t="shared" si="49"/>
        <v>155</v>
      </c>
    </row>
    <row r="247" spans="11:19" x14ac:dyDescent="0.35">
      <c r="K247" t="s">
        <v>7</v>
      </c>
      <c r="L247">
        <v>-118.915883901078</v>
      </c>
      <c r="M247">
        <v>34.8923450418934</v>
      </c>
      <c r="N247" s="2">
        <v>41061</v>
      </c>
      <c r="O247" t="str">
        <f t="shared" si="45"/>
        <v>yes</v>
      </c>
      <c r="P247" s="7">
        <f t="shared" si="46"/>
        <v>2012</v>
      </c>
      <c r="Q247" s="7">
        <f t="shared" si="47"/>
        <v>2013</v>
      </c>
      <c r="R247" s="7">
        <f t="shared" si="48"/>
        <v>2014</v>
      </c>
      <c r="S247" s="7">
        <f t="shared" si="49"/>
        <v>153</v>
      </c>
    </row>
    <row r="248" spans="11:19" x14ac:dyDescent="0.35">
      <c r="K248" t="s">
        <v>7</v>
      </c>
      <c r="L248">
        <v>-118.558501782129</v>
      </c>
      <c r="M248">
        <v>35.227389841605699</v>
      </c>
      <c r="N248" s="2">
        <v>41060</v>
      </c>
      <c r="O248" t="str">
        <f t="shared" si="45"/>
        <v>yes</v>
      </c>
      <c r="P248" s="7">
        <f t="shared" si="46"/>
        <v>2012</v>
      </c>
      <c r="Q248" s="7">
        <f t="shared" si="47"/>
        <v>2013</v>
      </c>
      <c r="R248" s="7">
        <f t="shared" si="48"/>
        <v>2014</v>
      </c>
      <c r="S248" s="7">
        <f t="shared" si="49"/>
        <v>152</v>
      </c>
    </row>
    <row r="249" spans="11:19" x14ac:dyDescent="0.35">
      <c r="K249" t="s">
        <v>7</v>
      </c>
      <c r="L249">
        <v>-118.395957801995</v>
      </c>
      <c r="M249">
        <v>35.357187688396699</v>
      </c>
      <c r="N249" s="2">
        <v>41058</v>
      </c>
      <c r="O249" t="str">
        <f t="shared" si="45"/>
        <v>yes</v>
      </c>
      <c r="P249" s="7">
        <f t="shared" si="46"/>
        <v>2012</v>
      </c>
      <c r="Q249" s="7">
        <f t="shared" si="47"/>
        <v>2013</v>
      </c>
      <c r="R249" s="7">
        <f t="shared" si="48"/>
        <v>2014</v>
      </c>
      <c r="S249" s="7">
        <f t="shared" si="49"/>
        <v>150</v>
      </c>
    </row>
    <row r="250" spans="11:19" x14ac:dyDescent="0.35">
      <c r="K250" t="s">
        <v>7</v>
      </c>
      <c r="L250">
        <v>-118.438503417918</v>
      </c>
      <c r="M250">
        <v>35.689848567234101</v>
      </c>
      <c r="N250" s="2">
        <v>41055</v>
      </c>
      <c r="O250" t="str">
        <f t="shared" si="45"/>
        <v>yes</v>
      </c>
      <c r="P250" s="7">
        <f t="shared" si="46"/>
        <v>2012</v>
      </c>
      <c r="Q250" s="7">
        <f t="shared" si="47"/>
        <v>2013</v>
      </c>
      <c r="R250" s="7">
        <f t="shared" si="48"/>
        <v>2014</v>
      </c>
      <c r="S250" s="7">
        <f t="shared" si="49"/>
        <v>147</v>
      </c>
    </row>
    <row r="251" spans="11:19" x14ac:dyDescent="0.35">
      <c r="K251" t="s">
        <v>7</v>
      </c>
      <c r="L251">
        <v>-118.472078028917</v>
      </c>
      <c r="M251">
        <v>35.153449898306299</v>
      </c>
      <c r="N251" s="2">
        <v>41054</v>
      </c>
      <c r="O251" t="str">
        <f t="shared" si="45"/>
        <v>yes</v>
      </c>
      <c r="P251" s="7">
        <f t="shared" si="46"/>
        <v>2012</v>
      </c>
      <c r="Q251" s="7">
        <f t="shared" si="47"/>
        <v>2013</v>
      </c>
      <c r="R251" s="7">
        <f t="shared" si="48"/>
        <v>2014</v>
      </c>
      <c r="S251" s="7">
        <f t="shared" si="49"/>
        <v>146</v>
      </c>
    </row>
    <row r="252" spans="11:19" x14ac:dyDescent="0.35">
      <c r="K252" t="s">
        <v>7</v>
      </c>
      <c r="L252">
        <v>-118.469146001491</v>
      </c>
      <c r="M252">
        <v>35.605845377794097</v>
      </c>
      <c r="N252" s="2">
        <v>41045</v>
      </c>
      <c r="O252" t="str">
        <f t="shared" si="45"/>
        <v>yes</v>
      </c>
      <c r="P252" s="7">
        <f t="shared" si="46"/>
        <v>2012</v>
      </c>
      <c r="Q252" s="7">
        <f t="shared" si="47"/>
        <v>2013</v>
      </c>
      <c r="R252" s="7">
        <f t="shared" si="48"/>
        <v>2014</v>
      </c>
      <c r="S252" s="7">
        <f t="shared" si="49"/>
        <v>137</v>
      </c>
    </row>
    <row r="253" spans="11:19" x14ac:dyDescent="0.35">
      <c r="K253" t="s">
        <v>7</v>
      </c>
      <c r="L253">
        <v>-118.920900179862</v>
      </c>
      <c r="M253">
        <v>35.384130401057803</v>
      </c>
      <c r="N253" s="2">
        <v>41040</v>
      </c>
      <c r="O253" t="str">
        <f t="shared" si="45"/>
        <v>yes</v>
      </c>
      <c r="P253" s="7">
        <f t="shared" si="46"/>
        <v>2012</v>
      </c>
      <c r="Q253" s="7">
        <f t="shared" si="47"/>
        <v>2013</v>
      </c>
      <c r="R253" s="7">
        <f t="shared" si="48"/>
        <v>2014</v>
      </c>
      <c r="S253" s="7">
        <f t="shared" si="49"/>
        <v>132</v>
      </c>
    </row>
    <row r="254" spans="11:19" x14ac:dyDescent="0.35">
      <c r="K254" t="s">
        <v>7</v>
      </c>
      <c r="L254">
        <v>-118.882712991171</v>
      </c>
      <c r="M254">
        <v>35.437892468141101</v>
      </c>
      <c r="N254" s="2">
        <v>40944</v>
      </c>
      <c r="O254" t="str">
        <f t="shared" si="45"/>
        <v>yes</v>
      </c>
      <c r="P254" s="7">
        <f t="shared" si="46"/>
        <v>2012</v>
      </c>
      <c r="Q254" s="7">
        <f t="shared" si="47"/>
        <v>2013</v>
      </c>
      <c r="R254" s="7">
        <f t="shared" si="48"/>
        <v>2014</v>
      </c>
      <c r="S254" s="7">
        <f t="shared" si="49"/>
        <v>36</v>
      </c>
    </row>
    <row r="255" spans="11:19" x14ac:dyDescent="0.35">
      <c r="K255" t="s">
        <v>7</v>
      </c>
      <c r="L255">
        <v>-118.693890700032</v>
      </c>
      <c r="M255">
        <v>35.298967363223802</v>
      </c>
      <c r="N255" s="2">
        <v>40929</v>
      </c>
      <c r="O255" t="str">
        <f t="shared" si="45"/>
        <v>yes</v>
      </c>
      <c r="P255" s="7">
        <f t="shared" si="46"/>
        <v>2012</v>
      </c>
      <c r="Q255" s="7">
        <f t="shared" si="47"/>
        <v>2013</v>
      </c>
      <c r="R255" s="7">
        <f t="shared" si="48"/>
        <v>2014</v>
      </c>
      <c r="S255" s="7">
        <f t="shared" si="49"/>
        <v>21</v>
      </c>
    </row>
    <row r="256" spans="11:19" x14ac:dyDescent="0.35">
      <c r="K256" t="s">
        <v>7</v>
      </c>
      <c r="L256">
        <v>-118.960737481205</v>
      </c>
      <c r="M256">
        <v>34.839722023710202</v>
      </c>
      <c r="N256" s="2">
        <v>40848</v>
      </c>
      <c r="O256" t="str">
        <f t="shared" si="45"/>
        <v>yes</v>
      </c>
      <c r="P256" s="7">
        <f t="shared" si="46"/>
        <v>2011</v>
      </c>
      <c r="Q256" s="7">
        <f t="shared" si="47"/>
        <v>2012</v>
      </c>
      <c r="R256" s="7">
        <f t="shared" si="48"/>
        <v>2013</v>
      </c>
      <c r="S256" s="7">
        <f t="shared" si="49"/>
        <v>305</v>
      </c>
    </row>
    <row r="257" spans="11:19" x14ac:dyDescent="0.35">
      <c r="K257" t="s">
        <v>7</v>
      </c>
      <c r="L257">
        <v>-118.487019235422</v>
      </c>
      <c r="M257">
        <v>35.723842599185303</v>
      </c>
      <c r="N257" s="2">
        <v>40834</v>
      </c>
      <c r="O257" t="str">
        <f t="shared" si="45"/>
        <v>yes</v>
      </c>
      <c r="P257" s="7">
        <f t="shared" si="46"/>
        <v>2011</v>
      </c>
      <c r="Q257" s="7">
        <f t="shared" si="47"/>
        <v>2012</v>
      </c>
      <c r="R257" s="7">
        <f t="shared" si="48"/>
        <v>2013</v>
      </c>
      <c r="S257" s="7">
        <f t="shared" si="49"/>
        <v>291</v>
      </c>
    </row>
    <row r="258" spans="11:19" x14ac:dyDescent="0.35">
      <c r="K258" t="s">
        <v>7</v>
      </c>
      <c r="L258">
        <v>-118.256320394482</v>
      </c>
      <c r="M258">
        <v>35.380381792481401</v>
      </c>
      <c r="N258" s="2">
        <v>40812</v>
      </c>
      <c r="O258" t="str">
        <f t="shared" ref="O258:O321" si="50">IF(N258&gt;VLOOKUP(K258, $A$2:$C$147,3), "yes", "no")</f>
        <v>yes</v>
      </c>
      <c r="P258" s="7">
        <f t="shared" si="46"/>
        <v>2011</v>
      </c>
      <c r="Q258" s="7">
        <f t="shared" si="47"/>
        <v>2012</v>
      </c>
      <c r="R258" s="7">
        <f t="shared" si="48"/>
        <v>2013</v>
      </c>
      <c r="S258" s="7">
        <f t="shared" si="49"/>
        <v>269</v>
      </c>
    </row>
    <row r="259" spans="11:19" x14ac:dyDescent="0.35">
      <c r="K259" t="s">
        <v>7</v>
      </c>
      <c r="L259">
        <v>-118.724549005919</v>
      </c>
      <c r="M259">
        <v>35.407644911641199</v>
      </c>
      <c r="N259" s="2">
        <v>40803</v>
      </c>
      <c r="O259" t="str">
        <f t="shared" si="50"/>
        <v>yes</v>
      </c>
      <c r="P259" s="7">
        <f t="shared" ref="P259:P322" si="51">YEAR(N259)</f>
        <v>2011</v>
      </c>
      <c r="Q259" s="7">
        <f t="shared" ref="Q259:Q322" si="52">P259+1</f>
        <v>2012</v>
      </c>
      <c r="R259" s="7">
        <f t="shared" ref="R259:R322" si="53">P259+2</f>
        <v>2013</v>
      </c>
      <c r="S259" s="7">
        <f t="shared" ref="S259:S322" si="54">N259-DATE(YEAR(N259),1,0)</f>
        <v>260</v>
      </c>
    </row>
    <row r="260" spans="11:19" x14ac:dyDescent="0.35">
      <c r="K260" t="s">
        <v>7</v>
      </c>
      <c r="L260">
        <v>-118.76627765000001</v>
      </c>
      <c r="M260">
        <v>35.115688918397097</v>
      </c>
      <c r="N260" s="2">
        <v>40803</v>
      </c>
      <c r="O260" t="str">
        <f t="shared" si="50"/>
        <v>yes</v>
      </c>
      <c r="P260" s="7">
        <f t="shared" si="51"/>
        <v>2011</v>
      </c>
      <c r="Q260" s="7">
        <f t="shared" si="52"/>
        <v>2012</v>
      </c>
      <c r="R260" s="7">
        <f t="shared" si="53"/>
        <v>2013</v>
      </c>
      <c r="S260" s="7">
        <f t="shared" si="54"/>
        <v>260</v>
      </c>
    </row>
    <row r="261" spans="11:19" x14ac:dyDescent="0.35">
      <c r="K261" t="s">
        <v>7</v>
      </c>
      <c r="L261">
        <v>-118.676029666121</v>
      </c>
      <c r="M261">
        <v>35.502693487960201</v>
      </c>
      <c r="N261" s="2">
        <v>40803</v>
      </c>
      <c r="O261" t="str">
        <f t="shared" si="50"/>
        <v>yes</v>
      </c>
      <c r="P261" s="7">
        <f t="shared" si="51"/>
        <v>2011</v>
      </c>
      <c r="Q261" s="7">
        <f t="shared" si="52"/>
        <v>2012</v>
      </c>
      <c r="R261" s="7">
        <f t="shared" si="53"/>
        <v>2013</v>
      </c>
      <c r="S261" s="7">
        <f t="shared" si="54"/>
        <v>260</v>
      </c>
    </row>
    <row r="262" spans="11:19" x14ac:dyDescent="0.35">
      <c r="K262" t="s">
        <v>7</v>
      </c>
      <c r="L262">
        <v>-119.062581221409</v>
      </c>
      <c r="M262">
        <v>34.9327326363438</v>
      </c>
      <c r="N262" s="2">
        <v>40802</v>
      </c>
      <c r="O262" t="str">
        <f t="shared" si="50"/>
        <v>yes</v>
      </c>
      <c r="P262" s="7">
        <f t="shared" si="51"/>
        <v>2011</v>
      </c>
      <c r="Q262" s="7">
        <f t="shared" si="52"/>
        <v>2012</v>
      </c>
      <c r="R262" s="7">
        <f t="shared" si="53"/>
        <v>2013</v>
      </c>
      <c r="S262" s="7">
        <f t="shared" si="54"/>
        <v>259</v>
      </c>
    </row>
    <row r="263" spans="11:19" x14ac:dyDescent="0.35">
      <c r="K263" t="s">
        <v>7</v>
      </c>
      <c r="L263">
        <v>-119.05466291264101</v>
      </c>
      <c r="M263">
        <v>34.894512362319503</v>
      </c>
      <c r="N263" s="2">
        <v>40802</v>
      </c>
      <c r="O263" t="str">
        <f t="shared" si="50"/>
        <v>yes</v>
      </c>
      <c r="P263" s="7">
        <f t="shared" si="51"/>
        <v>2011</v>
      </c>
      <c r="Q263" s="7">
        <f t="shared" si="52"/>
        <v>2012</v>
      </c>
      <c r="R263" s="7">
        <f t="shared" si="53"/>
        <v>2013</v>
      </c>
      <c r="S263" s="7">
        <f t="shared" si="54"/>
        <v>259</v>
      </c>
    </row>
    <row r="264" spans="11:19" x14ac:dyDescent="0.35">
      <c r="K264" t="s">
        <v>7</v>
      </c>
      <c r="L264">
        <v>-118.58863394116101</v>
      </c>
      <c r="M264">
        <v>35.344099430813699</v>
      </c>
      <c r="N264" s="2">
        <v>40800</v>
      </c>
      <c r="O264" t="str">
        <f t="shared" si="50"/>
        <v>yes</v>
      </c>
      <c r="P264" s="7">
        <f t="shared" si="51"/>
        <v>2011</v>
      </c>
      <c r="Q264" s="7">
        <f t="shared" si="52"/>
        <v>2012</v>
      </c>
      <c r="R264" s="7">
        <f t="shared" si="53"/>
        <v>2013</v>
      </c>
      <c r="S264" s="7">
        <f t="shared" si="54"/>
        <v>257</v>
      </c>
    </row>
    <row r="265" spans="11:19" x14ac:dyDescent="0.35">
      <c r="K265" t="s">
        <v>7</v>
      </c>
      <c r="L265">
        <v>-118.54803790027201</v>
      </c>
      <c r="M265">
        <v>35.182047128573103</v>
      </c>
      <c r="N265" s="2">
        <v>40800</v>
      </c>
      <c r="O265" t="str">
        <f t="shared" si="50"/>
        <v>yes</v>
      </c>
      <c r="P265" s="7">
        <f t="shared" si="51"/>
        <v>2011</v>
      </c>
      <c r="Q265" s="7">
        <f t="shared" si="52"/>
        <v>2012</v>
      </c>
      <c r="R265" s="7">
        <f t="shared" si="53"/>
        <v>2013</v>
      </c>
      <c r="S265" s="7">
        <f t="shared" si="54"/>
        <v>257</v>
      </c>
    </row>
    <row r="266" spans="11:19" x14ac:dyDescent="0.35">
      <c r="K266" t="s">
        <v>7</v>
      </c>
      <c r="L266">
        <v>-118.524843826336</v>
      </c>
      <c r="M266">
        <v>35.398648696018903</v>
      </c>
      <c r="N266" s="2">
        <v>40800</v>
      </c>
      <c r="O266" t="str">
        <f t="shared" si="50"/>
        <v>yes</v>
      </c>
      <c r="P266" s="7">
        <f t="shared" si="51"/>
        <v>2011</v>
      </c>
      <c r="Q266" s="7">
        <f t="shared" si="52"/>
        <v>2012</v>
      </c>
      <c r="R266" s="7">
        <f t="shared" si="53"/>
        <v>2013</v>
      </c>
      <c r="S266" s="7">
        <f t="shared" si="54"/>
        <v>257</v>
      </c>
    </row>
    <row r="267" spans="11:19" x14ac:dyDescent="0.35">
      <c r="K267" t="s">
        <v>7</v>
      </c>
      <c r="L267">
        <v>-118.52429011018501</v>
      </c>
      <c r="M267">
        <v>35.3039467994288</v>
      </c>
      <c r="N267" s="2">
        <v>40800</v>
      </c>
      <c r="O267" t="str">
        <f t="shared" si="50"/>
        <v>yes</v>
      </c>
      <c r="P267" s="7">
        <f t="shared" si="51"/>
        <v>2011</v>
      </c>
      <c r="Q267" s="7">
        <f t="shared" si="52"/>
        <v>2012</v>
      </c>
      <c r="R267" s="7">
        <f t="shared" si="53"/>
        <v>2013</v>
      </c>
      <c r="S267" s="7">
        <f t="shared" si="54"/>
        <v>257</v>
      </c>
    </row>
    <row r="268" spans="11:19" x14ac:dyDescent="0.35">
      <c r="K268" t="s">
        <v>7</v>
      </c>
      <c r="L268">
        <v>-118.927413064487</v>
      </c>
      <c r="M268">
        <v>34.7968972086599</v>
      </c>
      <c r="N268" s="2">
        <v>40799</v>
      </c>
      <c r="O268" t="str">
        <f t="shared" si="50"/>
        <v>yes</v>
      </c>
      <c r="P268" s="7">
        <f t="shared" si="51"/>
        <v>2011</v>
      </c>
      <c r="Q268" s="7">
        <f t="shared" si="52"/>
        <v>2012</v>
      </c>
      <c r="R268" s="7">
        <f t="shared" si="53"/>
        <v>2013</v>
      </c>
      <c r="S268" s="7">
        <f t="shared" si="54"/>
        <v>256</v>
      </c>
    </row>
    <row r="269" spans="11:19" x14ac:dyDescent="0.35">
      <c r="K269" t="s">
        <v>7</v>
      </c>
      <c r="L269">
        <v>-118.340737875492</v>
      </c>
      <c r="M269">
        <v>35.347092873112302</v>
      </c>
      <c r="N269" s="2">
        <v>40798</v>
      </c>
      <c r="O269" t="str">
        <f t="shared" si="50"/>
        <v>yes</v>
      </c>
      <c r="P269" s="7">
        <f t="shared" si="51"/>
        <v>2011</v>
      </c>
      <c r="Q269" s="7">
        <f t="shared" si="52"/>
        <v>2012</v>
      </c>
      <c r="R269" s="7">
        <f t="shared" si="53"/>
        <v>2013</v>
      </c>
      <c r="S269" s="7">
        <f t="shared" si="54"/>
        <v>255</v>
      </c>
    </row>
    <row r="270" spans="11:19" x14ac:dyDescent="0.35">
      <c r="K270" t="s">
        <v>7</v>
      </c>
      <c r="L270">
        <v>-118.68679792144999</v>
      </c>
      <c r="M270">
        <v>35.336466928478799</v>
      </c>
      <c r="N270" s="2">
        <v>40797</v>
      </c>
      <c r="O270" t="str">
        <f t="shared" si="50"/>
        <v>yes</v>
      </c>
      <c r="P270" s="7">
        <f t="shared" si="51"/>
        <v>2011</v>
      </c>
      <c r="Q270" s="7">
        <f t="shared" si="52"/>
        <v>2012</v>
      </c>
      <c r="R270" s="7">
        <f t="shared" si="53"/>
        <v>2013</v>
      </c>
      <c r="S270" s="7">
        <f t="shared" si="54"/>
        <v>254</v>
      </c>
    </row>
    <row r="271" spans="11:19" x14ac:dyDescent="0.35">
      <c r="K271" t="s">
        <v>7</v>
      </c>
      <c r="L271">
        <v>-119.0915040181</v>
      </c>
      <c r="M271">
        <v>35.015054066479898</v>
      </c>
      <c r="N271" s="2">
        <v>40797</v>
      </c>
      <c r="O271" t="str">
        <f t="shared" si="50"/>
        <v>yes</v>
      </c>
      <c r="P271" s="7">
        <f t="shared" si="51"/>
        <v>2011</v>
      </c>
      <c r="Q271" s="7">
        <f t="shared" si="52"/>
        <v>2012</v>
      </c>
      <c r="R271" s="7">
        <f t="shared" si="53"/>
        <v>2013</v>
      </c>
      <c r="S271" s="7">
        <f t="shared" si="54"/>
        <v>254</v>
      </c>
    </row>
    <row r="272" spans="11:19" x14ac:dyDescent="0.35">
      <c r="K272" t="s">
        <v>7</v>
      </c>
      <c r="L272">
        <v>-118.89033360005</v>
      </c>
      <c r="M272">
        <v>35.499432486976197</v>
      </c>
      <c r="N272" s="2">
        <v>40797</v>
      </c>
      <c r="O272" t="str">
        <f t="shared" si="50"/>
        <v>yes</v>
      </c>
      <c r="P272" s="7">
        <f t="shared" si="51"/>
        <v>2011</v>
      </c>
      <c r="Q272" s="7">
        <f t="shared" si="52"/>
        <v>2012</v>
      </c>
      <c r="R272" s="7">
        <f t="shared" si="53"/>
        <v>2013</v>
      </c>
      <c r="S272" s="7">
        <f t="shared" si="54"/>
        <v>254</v>
      </c>
    </row>
    <row r="273" spans="11:19" x14ac:dyDescent="0.35">
      <c r="K273" t="s">
        <v>7</v>
      </c>
      <c r="L273">
        <v>-119.14530764276</v>
      </c>
      <c r="M273">
        <v>35.002530820647003</v>
      </c>
      <c r="N273" s="2">
        <v>40797</v>
      </c>
      <c r="O273" t="str">
        <f t="shared" si="50"/>
        <v>yes</v>
      </c>
      <c r="P273" s="7">
        <f t="shared" si="51"/>
        <v>2011</v>
      </c>
      <c r="Q273" s="7">
        <f t="shared" si="52"/>
        <v>2012</v>
      </c>
      <c r="R273" s="7">
        <f t="shared" si="53"/>
        <v>2013</v>
      </c>
      <c r="S273" s="7">
        <f t="shared" si="54"/>
        <v>254</v>
      </c>
    </row>
    <row r="274" spans="11:19" x14ac:dyDescent="0.35">
      <c r="K274" t="s">
        <v>7</v>
      </c>
      <c r="L274">
        <v>-118.64251471762999</v>
      </c>
      <c r="M274">
        <v>35.268979683177903</v>
      </c>
      <c r="N274" s="2">
        <v>40796</v>
      </c>
      <c r="O274" t="str">
        <f t="shared" si="50"/>
        <v>yes</v>
      </c>
      <c r="P274" s="7">
        <f t="shared" si="51"/>
        <v>2011</v>
      </c>
      <c r="Q274" s="7">
        <f t="shared" si="52"/>
        <v>2012</v>
      </c>
      <c r="R274" s="7">
        <f t="shared" si="53"/>
        <v>2013</v>
      </c>
      <c r="S274" s="7">
        <f t="shared" si="54"/>
        <v>253</v>
      </c>
    </row>
    <row r="275" spans="11:19" x14ac:dyDescent="0.35">
      <c r="K275" t="s">
        <v>7</v>
      </c>
      <c r="L275">
        <v>-118.393402902597</v>
      </c>
      <c r="M275">
        <v>35.016268907849003</v>
      </c>
      <c r="N275" s="2">
        <v>40796</v>
      </c>
      <c r="O275" t="str">
        <f t="shared" si="50"/>
        <v>yes</v>
      </c>
      <c r="P275" s="7">
        <f t="shared" si="51"/>
        <v>2011</v>
      </c>
      <c r="Q275" s="7">
        <f t="shared" si="52"/>
        <v>2012</v>
      </c>
      <c r="R275" s="7">
        <f t="shared" si="53"/>
        <v>2013</v>
      </c>
      <c r="S275" s="7">
        <f t="shared" si="54"/>
        <v>253</v>
      </c>
    </row>
    <row r="276" spans="11:19" x14ac:dyDescent="0.35">
      <c r="K276" t="s">
        <v>7</v>
      </c>
      <c r="L276">
        <v>-118.92529710709</v>
      </c>
      <c r="M276">
        <v>34.897142334664402</v>
      </c>
      <c r="N276" s="2">
        <v>40773</v>
      </c>
      <c r="O276" t="str">
        <f t="shared" si="50"/>
        <v>yes</v>
      </c>
      <c r="P276" s="7">
        <f t="shared" si="51"/>
        <v>2011</v>
      </c>
      <c r="Q276" s="7">
        <f t="shared" si="52"/>
        <v>2012</v>
      </c>
      <c r="R276" s="7">
        <f t="shared" si="53"/>
        <v>2013</v>
      </c>
      <c r="S276" s="7">
        <f t="shared" si="54"/>
        <v>230</v>
      </c>
    </row>
    <row r="277" spans="11:19" x14ac:dyDescent="0.35">
      <c r="K277" t="s">
        <v>7</v>
      </c>
      <c r="L277">
        <v>-118.47654224534899</v>
      </c>
      <c r="M277">
        <v>35.416807503155802</v>
      </c>
      <c r="N277" s="2">
        <v>40766</v>
      </c>
      <c r="O277" t="str">
        <f t="shared" si="50"/>
        <v>yes</v>
      </c>
      <c r="P277" s="7">
        <f t="shared" si="51"/>
        <v>2011</v>
      </c>
      <c r="Q277" s="7">
        <f t="shared" si="52"/>
        <v>2012</v>
      </c>
      <c r="R277" s="7">
        <f t="shared" si="53"/>
        <v>2013</v>
      </c>
      <c r="S277" s="7">
        <f t="shared" si="54"/>
        <v>223</v>
      </c>
    </row>
    <row r="278" spans="11:19" x14ac:dyDescent="0.35">
      <c r="K278" t="s">
        <v>7</v>
      </c>
      <c r="L278">
        <v>-118.964592653349</v>
      </c>
      <c r="M278">
        <v>34.943366296045497</v>
      </c>
      <c r="N278" s="2">
        <v>40763</v>
      </c>
      <c r="O278" t="str">
        <f t="shared" si="50"/>
        <v>yes</v>
      </c>
      <c r="P278" s="7">
        <f t="shared" si="51"/>
        <v>2011</v>
      </c>
      <c r="Q278" s="7">
        <f t="shared" si="52"/>
        <v>2012</v>
      </c>
      <c r="R278" s="7">
        <f t="shared" si="53"/>
        <v>2013</v>
      </c>
      <c r="S278" s="7">
        <f t="shared" si="54"/>
        <v>220</v>
      </c>
    </row>
    <row r="279" spans="11:19" x14ac:dyDescent="0.35">
      <c r="K279" t="s">
        <v>7</v>
      </c>
      <c r="L279">
        <v>-118.15210141703901</v>
      </c>
      <c r="M279">
        <v>35.303582065303303</v>
      </c>
      <c r="N279" s="2">
        <v>40758</v>
      </c>
      <c r="O279" t="str">
        <f t="shared" si="50"/>
        <v>yes</v>
      </c>
      <c r="P279" s="7">
        <f t="shared" si="51"/>
        <v>2011</v>
      </c>
      <c r="Q279" s="7">
        <f t="shared" si="52"/>
        <v>2012</v>
      </c>
      <c r="R279" s="7">
        <f t="shared" si="53"/>
        <v>2013</v>
      </c>
      <c r="S279" s="7">
        <f t="shared" si="54"/>
        <v>215</v>
      </c>
    </row>
    <row r="280" spans="11:19" x14ac:dyDescent="0.35">
      <c r="K280" t="s">
        <v>7</v>
      </c>
      <c r="L280">
        <v>-118.57051969552801</v>
      </c>
      <c r="M280">
        <v>35.571501293392998</v>
      </c>
      <c r="N280" s="2">
        <v>40756</v>
      </c>
      <c r="O280" t="str">
        <f t="shared" si="50"/>
        <v>yes</v>
      </c>
      <c r="P280" s="7">
        <f t="shared" si="51"/>
        <v>2011</v>
      </c>
      <c r="Q280" s="7">
        <f t="shared" si="52"/>
        <v>2012</v>
      </c>
      <c r="R280" s="7">
        <f t="shared" si="53"/>
        <v>2013</v>
      </c>
      <c r="S280" s="7">
        <f t="shared" si="54"/>
        <v>213</v>
      </c>
    </row>
    <row r="281" spans="11:19" x14ac:dyDescent="0.35">
      <c r="K281" t="s">
        <v>7</v>
      </c>
      <c r="L281">
        <v>-118.442438843753</v>
      </c>
      <c r="M281">
        <v>35.591033193026099</v>
      </c>
      <c r="N281" s="2">
        <v>40747</v>
      </c>
      <c r="O281" t="str">
        <f t="shared" si="50"/>
        <v>yes</v>
      </c>
      <c r="P281" s="7">
        <f t="shared" si="51"/>
        <v>2011</v>
      </c>
      <c r="Q281" s="7">
        <f t="shared" si="52"/>
        <v>2012</v>
      </c>
      <c r="R281" s="7">
        <f t="shared" si="53"/>
        <v>2013</v>
      </c>
      <c r="S281" s="7">
        <f t="shared" si="54"/>
        <v>204</v>
      </c>
    </row>
    <row r="282" spans="11:19" x14ac:dyDescent="0.35">
      <c r="K282" t="s">
        <v>7</v>
      </c>
      <c r="L282">
        <v>-118.512871504234</v>
      </c>
      <c r="M282">
        <v>35.636889241912499</v>
      </c>
      <c r="N282" s="2">
        <v>40701</v>
      </c>
      <c r="O282" t="str">
        <f t="shared" si="50"/>
        <v>yes</v>
      </c>
      <c r="P282" s="7">
        <f t="shared" si="51"/>
        <v>2011</v>
      </c>
      <c r="Q282" s="7">
        <f t="shared" si="52"/>
        <v>2012</v>
      </c>
      <c r="R282" s="7">
        <f t="shared" si="53"/>
        <v>2013</v>
      </c>
      <c r="S282" s="7">
        <f t="shared" si="54"/>
        <v>158</v>
      </c>
    </row>
    <row r="283" spans="11:19" x14ac:dyDescent="0.35">
      <c r="K283" t="s">
        <v>7</v>
      </c>
      <c r="L283">
        <v>-118.967950329505</v>
      </c>
      <c r="M283">
        <v>34.8341445845615</v>
      </c>
      <c r="N283" s="2">
        <v>40698</v>
      </c>
      <c r="O283" t="str">
        <f t="shared" si="50"/>
        <v>yes</v>
      </c>
      <c r="P283" s="7">
        <f t="shared" si="51"/>
        <v>2011</v>
      </c>
      <c r="Q283" s="7">
        <f t="shared" si="52"/>
        <v>2012</v>
      </c>
      <c r="R283" s="7">
        <f t="shared" si="53"/>
        <v>2013</v>
      </c>
      <c r="S283" s="7">
        <f t="shared" si="54"/>
        <v>155</v>
      </c>
    </row>
    <row r="284" spans="11:19" x14ac:dyDescent="0.35">
      <c r="K284" t="s">
        <v>7</v>
      </c>
      <c r="L284">
        <v>-118.367691318044</v>
      </c>
      <c r="M284">
        <v>35.650358062487904</v>
      </c>
      <c r="N284" s="2">
        <v>40696</v>
      </c>
      <c r="O284" t="str">
        <f t="shared" si="50"/>
        <v>yes</v>
      </c>
      <c r="P284" s="7">
        <f t="shared" si="51"/>
        <v>2011</v>
      </c>
      <c r="Q284" s="7">
        <f t="shared" si="52"/>
        <v>2012</v>
      </c>
      <c r="R284" s="7">
        <f t="shared" si="53"/>
        <v>2013</v>
      </c>
      <c r="S284" s="7">
        <f t="shared" si="54"/>
        <v>153</v>
      </c>
    </row>
    <row r="285" spans="11:19" x14ac:dyDescent="0.35">
      <c r="K285" t="s">
        <v>7</v>
      </c>
      <c r="L285">
        <v>-118.41038414718</v>
      </c>
      <c r="M285">
        <v>35.3283832881257</v>
      </c>
      <c r="N285" s="2">
        <v>40418</v>
      </c>
      <c r="O285" t="str">
        <f t="shared" si="50"/>
        <v>yes</v>
      </c>
      <c r="P285" s="7">
        <f t="shared" si="51"/>
        <v>2010</v>
      </c>
      <c r="Q285" s="7">
        <f t="shared" si="52"/>
        <v>2011</v>
      </c>
      <c r="R285" s="7">
        <f t="shared" si="53"/>
        <v>2012</v>
      </c>
      <c r="S285" s="7">
        <f t="shared" si="54"/>
        <v>240</v>
      </c>
    </row>
    <row r="286" spans="11:19" x14ac:dyDescent="0.35">
      <c r="K286" t="s">
        <v>7</v>
      </c>
      <c r="L286">
        <v>-118.89946163048501</v>
      </c>
      <c r="M286">
        <v>34.841970014421896</v>
      </c>
      <c r="N286" s="2">
        <v>40418</v>
      </c>
      <c r="O286" t="str">
        <f t="shared" si="50"/>
        <v>yes</v>
      </c>
      <c r="P286" s="7">
        <f t="shared" si="51"/>
        <v>2010</v>
      </c>
      <c r="Q286" s="7">
        <f t="shared" si="52"/>
        <v>2011</v>
      </c>
      <c r="R286" s="7">
        <f t="shared" si="53"/>
        <v>2012</v>
      </c>
      <c r="S286" s="7">
        <f t="shared" si="54"/>
        <v>240</v>
      </c>
    </row>
    <row r="287" spans="11:19" x14ac:dyDescent="0.35">
      <c r="K287" t="s">
        <v>7</v>
      </c>
      <c r="L287">
        <v>-118.464109984923</v>
      </c>
      <c r="M287">
        <v>35.112506276522801</v>
      </c>
      <c r="N287" s="2">
        <v>40416</v>
      </c>
      <c r="O287" t="str">
        <f t="shared" si="50"/>
        <v>yes</v>
      </c>
      <c r="P287" s="7">
        <f t="shared" si="51"/>
        <v>2010</v>
      </c>
      <c r="Q287" s="7">
        <f t="shared" si="52"/>
        <v>2011</v>
      </c>
      <c r="R287" s="7">
        <f t="shared" si="53"/>
        <v>2012</v>
      </c>
      <c r="S287" s="7">
        <f t="shared" si="54"/>
        <v>238</v>
      </c>
    </row>
    <row r="288" spans="11:19" x14ac:dyDescent="0.35">
      <c r="K288" t="s">
        <v>7</v>
      </c>
      <c r="L288">
        <v>-119.030615628729</v>
      </c>
      <c r="M288">
        <v>34.963596147311698</v>
      </c>
      <c r="N288" s="2">
        <v>40414</v>
      </c>
      <c r="O288" t="str">
        <f t="shared" si="50"/>
        <v>yes</v>
      </c>
      <c r="P288" s="7">
        <f t="shared" si="51"/>
        <v>2010</v>
      </c>
      <c r="Q288" s="7">
        <f t="shared" si="52"/>
        <v>2011</v>
      </c>
      <c r="R288" s="7">
        <f t="shared" si="53"/>
        <v>2012</v>
      </c>
      <c r="S288" s="7">
        <f t="shared" si="54"/>
        <v>236</v>
      </c>
    </row>
    <row r="289" spans="11:19" x14ac:dyDescent="0.35">
      <c r="K289" t="s">
        <v>7</v>
      </c>
      <c r="L289">
        <v>-118.92195829106301</v>
      </c>
      <c r="M289">
        <v>34.927825820409097</v>
      </c>
      <c r="N289" s="2">
        <v>40412</v>
      </c>
      <c r="O289" t="str">
        <f t="shared" si="50"/>
        <v>yes</v>
      </c>
      <c r="P289" s="7">
        <f t="shared" si="51"/>
        <v>2010</v>
      </c>
      <c r="Q289" s="7">
        <f t="shared" si="52"/>
        <v>2011</v>
      </c>
      <c r="R289" s="7">
        <f t="shared" si="53"/>
        <v>2012</v>
      </c>
      <c r="S289" s="7">
        <f t="shared" si="54"/>
        <v>234</v>
      </c>
    </row>
    <row r="290" spans="11:19" x14ac:dyDescent="0.35">
      <c r="K290" t="s">
        <v>7</v>
      </c>
      <c r="L290">
        <v>-118.41168366623999</v>
      </c>
      <c r="M290">
        <v>35.066146426470198</v>
      </c>
      <c r="N290" s="2">
        <v>40396</v>
      </c>
      <c r="O290" t="str">
        <f t="shared" si="50"/>
        <v>yes</v>
      </c>
      <c r="P290" s="7">
        <f t="shared" si="51"/>
        <v>2010</v>
      </c>
      <c r="Q290" s="7">
        <f t="shared" si="52"/>
        <v>2011</v>
      </c>
      <c r="R290" s="7">
        <f t="shared" si="53"/>
        <v>2012</v>
      </c>
      <c r="S290" s="7">
        <f t="shared" si="54"/>
        <v>218</v>
      </c>
    </row>
    <row r="291" spans="11:19" x14ac:dyDescent="0.35">
      <c r="K291" t="s">
        <v>7</v>
      </c>
      <c r="L291">
        <v>-118.515373297029</v>
      </c>
      <c r="M291">
        <v>35.562843998056003</v>
      </c>
      <c r="N291" s="2">
        <v>40377</v>
      </c>
      <c r="O291" t="str">
        <f t="shared" si="50"/>
        <v>yes</v>
      </c>
      <c r="P291" s="7">
        <f t="shared" si="51"/>
        <v>2010</v>
      </c>
      <c r="Q291" s="7">
        <f t="shared" si="52"/>
        <v>2011</v>
      </c>
      <c r="R291" s="7">
        <f t="shared" si="53"/>
        <v>2012</v>
      </c>
      <c r="S291" s="7">
        <f t="shared" si="54"/>
        <v>199</v>
      </c>
    </row>
    <row r="292" spans="11:19" x14ac:dyDescent="0.35">
      <c r="K292" t="s">
        <v>7</v>
      </c>
      <c r="L292">
        <v>-118.282237674372</v>
      </c>
      <c r="M292">
        <v>35.1558831103508</v>
      </c>
      <c r="N292" s="2">
        <v>40368</v>
      </c>
      <c r="O292" t="str">
        <f t="shared" si="50"/>
        <v>yes</v>
      </c>
      <c r="P292" s="7">
        <f t="shared" si="51"/>
        <v>2010</v>
      </c>
      <c r="Q292" s="7">
        <f t="shared" si="52"/>
        <v>2011</v>
      </c>
      <c r="R292" s="7">
        <f t="shared" si="53"/>
        <v>2012</v>
      </c>
      <c r="S292" s="7">
        <f t="shared" si="54"/>
        <v>190</v>
      </c>
    </row>
    <row r="293" spans="11:19" x14ac:dyDescent="0.35">
      <c r="K293" t="s">
        <v>7</v>
      </c>
      <c r="L293">
        <v>-118.680617023612</v>
      </c>
      <c r="M293">
        <v>35.515856756239899</v>
      </c>
      <c r="N293" s="2">
        <v>40367</v>
      </c>
      <c r="O293" t="str">
        <f t="shared" si="50"/>
        <v>yes</v>
      </c>
      <c r="P293" s="7">
        <f t="shared" si="51"/>
        <v>2010</v>
      </c>
      <c r="Q293" s="7">
        <f t="shared" si="52"/>
        <v>2011</v>
      </c>
      <c r="R293" s="7">
        <f t="shared" si="53"/>
        <v>2012</v>
      </c>
      <c r="S293" s="7">
        <f t="shared" si="54"/>
        <v>189</v>
      </c>
    </row>
    <row r="294" spans="11:19" x14ac:dyDescent="0.35">
      <c r="K294" t="s">
        <v>7</v>
      </c>
      <c r="L294">
        <v>-118.619317752017</v>
      </c>
      <c r="M294">
        <v>35.258731258968901</v>
      </c>
      <c r="N294" s="2">
        <v>40361</v>
      </c>
      <c r="O294" t="str">
        <f t="shared" si="50"/>
        <v>yes</v>
      </c>
      <c r="P294" s="7">
        <f t="shared" si="51"/>
        <v>2010</v>
      </c>
      <c r="Q294" s="7">
        <f t="shared" si="52"/>
        <v>2011</v>
      </c>
      <c r="R294" s="7">
        <f t="shared" si="53"/>
        <v>2012</v>
      </c>
      <c r="S294" s="7">
        <f t="shared" si="54"/>
        <v>183</v>
      </c>
    </row>
    <row r="295" spans="11:19" x14ac:dyDescent="0.35">
      <c r="K295" t="s">
        <v>7</v>
      </c>
      <c r="L295">
        <v>-118.46041802409</v>
      </c>
      <c r="M295">
        <v>35.632392847813598</v>
      </c>
      <c r="N295" s="2">
        <v>40308</v>
      </c>
      <c r="O295" t="str">
        <f t="shared" si="50"/>
        <v>yes</v>
      </c>
      <c r="P295" s="7">
        <f t="shared" si="51"/>
        <v>2010</v>
      </c>
      <c r="Q295" s="7">
        <f t="shared" si="52"/>
        <v>2011</v>
      </c>
      <c r="R295" s="7">
        <f t="shared" si="53"/>
        <v>2012</v>
      </c>
      <c r="S295" s="7">
        <f t="shared" si="54"/>
        <v>130</v>
      </c>
    </row>
    <row r="296" spans="11:19" x14ac:dyDescent="0.35">
      <c r="K296" t="s">
        <v>7</v>
      </c>
      <c r="L296">
        <v>-118.672073208928</v>
      </c>
      <c r="M296">
        <v>35.289719856272797</v>
      </c>
      <c r="N296" s="2">
        <v>40115</v>
      </c>
      <c r="O296" t="str">
        <f t="shared" si="50"/>
        <v>yes</v>
      </c>
      <c r="P296" s="7">
        <f t="shared" si="51"/>
        <v>2009</v>
      </c>
      <c r="Q296" s="7">
        <f t="shared" si="52"/>
        <v>2010</v>
      </c>
      <c r="R296" s="7">
        <f t="shared" si="53"/>
        <v>2011</v>
      </c>
      <c r="S296" s="7">
        <f t="shared" si="54"/>
        <v>302</v>
      </c>
    </row>
    <row r="297" spans="11:19" x14ac:dyDescent="0.35">
      <c r="K297" t="s">
        <v>7</v>
      </c>
      <c r="L297">
        <v>-118.874855756164</v>
      </c>
      <c r="M297">
        <v>34.989742894156002</v>
      </c>
      <c r="N297" s="2">
        <v>40091</v>
      </c>
      <c r="O297" t="str">
        <f t="shared" si="50"/>
        <v>yes</v>
      </c>
      <c r="P297" s="7">
        <f t="shared" si="51"/>
        <v>2009</v>
      </c>
      <c r="Q297" s="7">
        <f t="shared" si="52"/>
        <v>2010</v>
      </c>
      <c r="R297" s="7">
        <f t="shared" si="53"/>
        <v>2011</v>
      </c>
      <c r="S297" s="7">
        <f t="shared" si="54"/>
        <v>278</v>
      </c>
    </row>
    <row r="298" spans="11:19" x14ac:dyDescent="0.35">
      <c r="K298" t="s">
        <v>7</v>
      </c>
      <c r="L298">
        <v>-118.46866362954</v>
      </c>
      <c r="M298">
        <v>35.687968649200798</v>
      </c>
      <c r="N298" s="2">
        <v>40056</v>
      </c>
      <c r="O298" t="str">
        <f t="shared" si="50"/>
        <v>yes</v>
      </c>
      <c r="P298" s="7">
        <f t="shared" si="51"/>
        <v>2009</v>
      </c>
      <c r="Q298" s="7">
        <f t="shared" si="52"/>
        <v>2010</v>
      </c>
      <c r="R298" s="7">
        <f t="shared" si="53"/>
        <v>2011</v>
      </c>
      <c r="S298" s="7">
        <f t="shared" si="54"/>
        <v>243</v>
      </c>
    </row>
    <row r="299" spans="11:19" x14ac:dyDescent="0.35">
      <c r="K299" t="s">
        <v>7</v>
      </c>
      <c r="L299">
        <v>-118.540983113241</v>
      </c>
      <c r="M299">
        <v>35.090411582537897</v>
      </c>
      <c r="N299" s="2">
        <v>40054</v>
      </c>
      <c r="O299" t="str">
        <f t="shared" si="50"/>
        <v>yes</v>
      </c>
      <c r="P299" s="7">
        <f t="shared" si="51"/>
        <v>2009</v>
      </c>
      <c r="Q299" s="7">
        <f t="shared" si="52"/>
        <v>2010</v>
      </c>
      <c r="R299" s="7">
        <f t="shared" si="53"/>
        <v>2011</v>
      </c>
      <c r="S299" s="7">
        <f t="shared" si="54"/>
        <v>241</v>
      </c>
    </row>
    <row r="300" spans="11:19" x14ac:dyDescent="0.35">
      <c r="K300" t="s">
        <v>7</v>
      </c>
      <c r="L300">
        <v>-118.885103019171</v>
      </c>
      <c r="M300">
        <v>34.863543095020098</v>
      </c>
      <c r="N300" s="2">
        <v>40049</v>
      </c>
      <c r="O300" t="str">
        <f t="shared" si="50"/>
        <v>yes</v>
      </c>
      <c r="P300" s="7">
        <f t="shared" si="51"/>
        <v>2009</v>
      </c>
      <c r="Q300" s="7">
        <f t="shared" si="52"/>
        <v>2010</v>
      </c>
      <c r="R300" s="7">
        <f t="shared" si="53"/>
        <v>2011</v>
      </c>
      <c r="S300" s="7">
        <f t="shared" si="54"/>
        <v>236</v>
      </c>
    </row>
    <row r="301" spans="11:19" x14ac:dyDescent="0.35">
      <c r="K301" t="s">
        <v>7</v>
      </c>
      <c r="L301">
        <v>-118.37813022314199</v>
      </c>
      <c r="M301">
        <v>35.055078335344298</v>
      </c>
      <c r="N301" s="2">
        <v>40040</v>
      </c>
      <c r="O301" t="str">
        <f t="shared" si="50"/>
        <v>yes</v>
      </c>
      <c r="P301" s="7">
        <f t="shared" si="51"/>
        <v>2009</v>
      </c>
      <c r="Q301" s="7">
        <f t="shared" si="52"/>
        <v>2010</v>
      </c>
      <c r="R301" s="7">
        <f t="shared" si="53"/>
        <v>2011</v>
      </c>
      <c r="S301" s="7">
        <f t="shared" si="54"/>
        <v>227</v>
      </c>
    </row>
    <row r="302" spans="11:19" x14ac:dyDescent="0.35">
      <c r="K302" t="s">
        <v>7</v>
      </c>
      <c r="L302">
        <v>-118.922201325771</v>
      </c>
      <c r="M302">
        <v>34.929383881775301</v>
      </c>
      <c r="N302" s="2">
        <v>40035</v>
      </c>
      <c r="O302" t="str">
        <f t="shared" si="50"/>
        <v>yes</v>
      </c>
      <c r="P302" s="7">
        <f t="shared" si="51"/>
        <v>2009</v>
      </c>
      <c r="Q302" s="7">
        <f t="shared" si="52"/>
        <v>2010</v>
      </c>
      <c r="R302" s="7">
        <f t="shared" si="53"/>
        <v>2011</v>
      </c>
      <c r="S302" s="7">
        <f t="shared" si="54"/>
        <v>222</v>
      </c>
    </row>
    <row r="303" spans="11:19" x14ac:dyDescent="0.35">
      <c r="K303" t="s">
        <v>7</v>
      </c>
      <c r="L303">
        <v>-118.476620229895</v>
      </c>
      <c r="M303">
        <v>35.638508559866203</v>
      </c>
      <c r="N303" s="2">
        <v>40016</v>
      </c>
      <c r="O303" t="str">
        <f t="shared" si="50"/>
        <v>yes</v>
      </c>
      <c r="P303" s="7">
        <f t="shared" si="51"/>
        <v>2009</v>
      </c>
      <c r="Q303" s="7">
        <f t="shared" si="52"/>
        <v>2010</v>
      </c>
      <c r="R303" s="7">
        <f t="shared" si="53"/>
        <v>2011</v>
      </c>
      <c r="S303" s="7">
        <f t="shared" si="54"/>
        <v>203</v>
      </c>
    </row>
    <row r="304" spans="11:19" x14ac:dyDescent="0.35">
      <c r="K304" t="s">
        <v>7</v>
      </c>
      <c r="L304">
        <v>-118.3514843871</v>
      </c>
      <c r="M304">
        <v>35.045622787140701</v>
      </c>
      <c r="N304" s="2">
        <v>40000</v>
      </c>
      <c r="O304" t="str">
        <f t="shared" si="50"/>
        <v>yes</v>
      </c>
      <c r="P304" s="7">
        <f t="shared" si="51"/>
        <v>2009</v>
      </c>
      <c r="Q304" s="7">
        <f t="shared" si="52"/>
        <v>2010</v>
      </c>
      <c r="R304" s="7">
        <f t="shared" si="53"/>
        <v>2011</v>
      </c>
      <c r="S304" s="7">
        <f t="shared" si="54"/>
        <v>187</v>
      </c>
    </row>
    <row r="305" spans="11:19" x14ac:dyDescent="0.35">
      <c r="K305" t="s">
        <v>7</v>
      </c>
      <c r="L305">
        <v>-118.63705140482</v>
      </c>
      <c r="M305">
        <v>34.959739795801497</v>
      </c>
      <c r="N305" s="2">
        <v>39993</v>
      </c>
      <c r="O305" t="str">
        <f t="shared" si="50"/>
        <v>yes</v>
      </c>
      <c r="P305" s="7">
        <f t="shared" si="51"/>
        <v>2009</v>
      </c>
      <c r="Q305" s="7">
        <f t="shared" si="52"/>
        <v>2010</v>
      </c>
      <c r="R305" s="7">
        <f t="shared" si="53"/>
        <v>2011</v>
      </c>
      <c r="S305" s="7">
        <f t="shared" si="54"/>
        <v>180</v>
      </c>
    </row>
    <row r="306" spans="11:19" x14ac:dyDescent="0.35">
      <c r="K306" t="s">
        <v>7</v>
      </c>
      <c r="L306">
        <v>-118.86940200232701</v>
      </c>
      <c r="M306">
        <v>34.7939506624163</v>
      </c>
      <c r="N306" s="2">
        <v>39993</v>
      </c>
      <c r="O306" t="str">
        <f t="shared" si="50"/>
        <v>yes</v>
      </c>
      <c r="P306" s="7">
        <f t="shared" si="51"/>
        <v>2009</v>
      </c>
      <c r="Q306" s="7">
        <f t="shared" si="52"/>
        <v>2010</v>
      </c>
      <c r="R306" s="7">
        <f t="shared" si="53"/>
        <v>2011</v>
      </c>
      <c r="S306" s="7">
        <f t="shared" si="54"/>
        <v>180</v>
      </c>
    </row>
    <row r="307" spans="11:19" x14ac:dyDescent="0.35">
      <c r="K307" t="s">
        <v>7</v>
      </c>
      <c r="L307">
        <v>-118.340252725051</v>
      </c>
      <c r="M307">
        <v>35.083705850014901</v>
      </c>
      <c r="N307" s="2">
        <v>39988</v>
      </c>
      <c r="O307" t="str">
        <f t="shared" si="50"/>
        <v>yes</v>
      </c>
      <c r="P307" s="7">
        <f t="shared" si="51"/>
        <v>2009</v>
      </c>
      <c r="Q307" s="7">
        <f t="shared" si="52"/>
        <v>2010</v>
      </c>
      <c r="R307" s="7">
        <f t="shared" si="53"/>
        <v>2011</v>
      </c>
      <c r="S307" s="7">
        <f t="shared" si="54"/>
        <v>175</v>
      </c>
    </row>
    <row r="308" spans="11:19" x14ac:dyDescent="0.35">
      <c r="K308" t="s">
        <v>7</v>
      </c>
      <c r="L308">
        <v>-118.887457374173</v>
      </c>
      <c r="M308">
        <v>35.4995111678912</v>
      </c>
      <c r="N308" s="2">
        <v>39988</v>
      </c>
      <c r="O308" t="str">
        <f t="shared" si="50"/>
        <v>yes</v>
      </c>
      <c r="P308" s="7">
        <f t="shared" si="51"/>
        <v>2009</v>
      </c>
      <c r="Q308" s="7">
        <f t="shared" si="52"/>
        <v>2010</v>
      </c>
      <c r="R308" s="7">
        <f t="shared" si="53"/>
        <v>2011</v>
      </c>
      <c r="S308" s="7">
        <f t="shared" si="54"/>
        <v>175</v>
      </c>
    </row>
    <row r="309" spans="11:19" x14ac:dyDescent="0.35">
      <c r="K309" t="s">
        <v>7</v>
      </c>
      <c r="L309">
        <v>-118.472575477294</v>
      </c>
      <c r="M309">
        <v>35.668932795224798</v>
      </c>
      <c r="N309" s="2">
        <v>39988</v>
      </c>
      <c r="O309" t="str">
        <f t="shared" si="50"/>
        <v>yes</v>
      </c>
      <c r="P309" s="7">
        <f t="shared" si="51"/>
        <v>2009</v>
      </c>
      <c r="Q309" s="7">
        <f t="shared" si="52"/>
        <v>2010</v>
      </c>
      <c r="R309" s="7">
        <f t="shared" si="53"/>
        <v>2011</v>
      </c>
      <c r="S309" s="7">
        <f t="shared" si="54"/>
        <v>175</v>
      </c>
    </row>
    <row r="310" spans="11:19" x14ac:dyDescent="0.35">
      <c r="K310" t="s">
        <v>7</v>
      </c>
      <c r="L310">
        <v>-118.9440282411</v>
      </c>
      <c r="M310">
        <v>34.958504314373101</v>
      </c>
      <c r="N310" s="2">
        <v>39986</v>
      </c>
      <c r="O310" t="str">
        <f t="shared" si="50"/>
        <v>yes</v>
      </c>
      <c r="P310" s="7">
        <f t="shared" si="51"/>
        <v>2009</v>
      </c>
      <c r="Q310" s="7">
        <f t="shared" si="52"/>
        <v>2010</v>
      </c>
      <c r="R310" s="7">
        <f t="shared" si="53"/>
        <v>2011</v>
      </c>
      <c r="S310" s="7">
        <f t="shared" si="54"/>
        <v>173</v>
      </c>
    </row>
    <row r="311" spans="11:19" x14ac:dyDescent="0.35">
      <c r="K311" t="s">
        <v>7</v>
      </c>
      <c r="L311">
        <v>-118.85029089083299</v>
      </c>
      <c r="M311">
        <v>35.431308804138197</v>
      </c>
      <c r="N311" s="2">
        <v>39982</v>
      </c>
      <c r="O311" t="str">
        <f t="shared" si="50"/>
        <v>yes</v>
      </c>
      <c r="P311" s="7">
        <f t="shared" si="51"/>
        <v>2009</v>
      </c>
      <c r="Q311" s="7">
        <f t="shared" si="52"/>
        <v>2010</v>
      </c>
      <c r="R311" s="7">
        <f t="shared" si="53"/>
        <v>2011</v>
      </c>
      <c r="S311" s="7">
        <f t="shared" si="54"/>
        <v>169</v>
      </c>
    </row>
    <row r="312" spans="11:19" x14ac:dyDescent="0.35">
      <c r="K312" t="s">
        <v>7</v>
      </c>
      <c r="L312">
        <v>-118.619654199837</v>
      </c>
      <c r="M312">
        <v>35.538011784877398</v>
      </c>
      <c r="N312" s="2">
        <v>39967</v>
      </c>
      <c r="O312" t="str">
        <f t="shared" si="50"/>
        <v>yes</v>
      </c>
      <c r="P312" s="7">
        <f t="shared" si="51"/>
        <v>2009</v>
      </c>
      <c r="Q312" s="7">
        <f t="shared" si="52"/>
        <v>2010</v>
      </c>
      <c r="R312" s="7">
        <f t="shared" si="53"/>
        <v>2011</v>
      </c>
      <c r="S312" s="7">
        <f t="shared" si="54"/>
        <v>154</v>
      </c>
    </row>
    <row r="313" spans="11:19" x14ac:dyDescent="0.35">
      <c r="K313" t="s">
        <v>7</v>
      </c>
      <c r="L313">
        <v>-118.32198118620801</v>
      </c>
      <c r="M313">
        <v>35.0584137830378</v>
      </c>
      <c r="N313" s="2">
        <v>39946</v>
      </c>
      <c r="O313" t="str">
        <f t="shared" si="50"/>
        <v>yes</v>
      </c>
      <c r="P313" s="7">
        <f t="shared" si="51"/>
        <v>2009</v>
      </c>
      <c r="Q313" s="7">
        <f t="shared" si="52"/>
        <v>2010</v>
      </c>
      <c r="R313" s="7">
        <f t="shared" si="53"/>
        <v>2011</v>
      </c>
      <c r="S313" s="7">
        <f t="shared" si="54"/>
        <v>133</v>
      </c>
    </row>
    <row r="314" spans="11:19" x14ac:dyDescent="0.35">
      <c r="K314" t="s">
        <v>7</v>
      </c>
      <c r="L314">
        <v>-118.869763577822</v>
      </c>
      <c r="M314">
        <v>35.474077324328</v>
      </c>
      <c r="N314" s="2">
        <v>39942</v>
      </c>
      <c r="O314" t="str">
        <f t="shared" si="50"/>
        <v>yes</v>
      </c>
      <c r="P314" s="7">
        <f t="shared" si="51"/>
        <v>2009</v>
      </c>
      <c r="Q314" s="7">
        <f t="shared" si="52"/>
        <v>2010</v>
      </c>
      <c r="R314" s="7">
        <f t="shared" si="53"/>
        <v>2011</v>
      </c>
      <c r="S314" s="7">
        <f t="shared" si="54"/>
        <v>129</v>
      </c>
    </row>
    <row r="315" spans="11:19" x14ac:dyDescent="0.35">
      <c r="K315" t="s">
        <v>7</v>
      </c>
      <c r="L315">
        <v>-118.841533975103</v>
      </c>
      <c r="M315">
        <v>35.376109225102802</v>
      </c>
      <c r="N315" s="2">
        <v>39927</v>
      </c>
      <c r="O315" t="str">
        <f t="shared" si="50"/>
        <v>yes</v>
      </c>
      <c r="P315" s="7">
        <f t="shared" si="51"/>
        <v>2009</v>
      </c>
      <c r="Q315" s="7">
        <f t="shared" si="52"/>
        <v>2010</v>
      </c>
      <c r="R315" s="7">
        <f t="shared" si="53"/>
        <v>2011</v>
      </c>
      <c r="S315" s="7">
        <f t="shared" si="54"/>
        <v>114</v>
      </c>
    </row>
    <row r="316" spans="11:19" x14ac:dyDescent="0.35">
      <c r="K316" t="s">
        <v>7</v>
      </c>
      <c r="L316">
        <v>-119.023512434182</v>
      </c>
      <c r="M316">
        <v>34.7972576642156</v>
      </c>
      <c r="N316" s="2">
        <v>39925</v>
      </c>
      <c r="O316" t="str">
        <f t="shared" si="50"/>
        <v>yes</v>
      </c>
      <c r="P316" s="7">
        <f t="shared" si="51"/>
        <v>2009</v>
      </c>
      <c r="Q316" s="7">
        <f t="shared" si="52"/>
        <v>2010</v>
      </c>
      <c r="R316" s="7">
        <f t="shared" si="53"/>
        <v>2011</v>
      </c>
      <c r="S316" s="7">
        <f t="shared" si="54"/>
        <v>112</v>
      </c>
    </row>
    <row r="317" spans="11:19" x14ac:dyDescent="0.35">
      <c r="K317" t="s">
        <v>7</v>
      </c>
      <c r="L317">
        <v>-118.801835962936</v>
      </c>
      <c r="M317">
        <v>35.489125815230999</v>
      </c>
      <c r="N317" s="2">
        <v>39700</v>
      </c>
      <c r="O317" t="str">
        <f t="shared" si="50"/>
        <v>yes</v>
      </c>
      <c r="P317" s="7">
        <f t="shared" si="51"/>
        <v>2008</v>
      </c>
      <c r="Q317" s="7">
        <f t="shared" si="52"/>
        <v>2009</v>
      </c>
      <c r="R317" s="7">
        <f t="shared" si="53"/>
        <v>2010</v>
      </c>
      <c r="S317" s="7">
        <f t="shared" si="54"/>
        <v>253</v>
      </c>
    </row>
    <row r="318" spans="11:19" x14ac:dyDescent="0.35">
      <c r="K318" t="s">
        <v>7</v>
      </c>
      <c r="L318">
        <v>-119.048261075057</v>
      </c>
      <c r="M318">
        <v>35.097736477936998</v>
      </c>
      <c r="N318" s="2">
        <v>39692</v>
      </c>
      <c r="O318" t="str">
        <f t="shared" si="50"/>
        <v>yes</v>
      </c>
      <c r="P318" s="7">
        <f t="shared" si="51"/>
        <v>2008</v>
      </c>
      <c r="Q318" s="7">
        <f t="shared" si="52"/>
        <v>2009</v>
      </c>
      <c r="R318" s="7">
        <f t="shared" si="53"/>
        <v>2010</v>
      </c>
      <c r="S318" s="7">
        <f t="shared" si="54"/>
        <v>245</v>
      </c>
    </row>
    <row r="319" spans="11:19" x14ac:dyDescent="0.35">
      <c r="K319" t="s">
        <v>7</v>
      </c>
      <c r="L319">
        <v>-118.338834524169</v>
      </c>
      <c r="M319">
        <v>35.495742729550599</v>
      </c>
      <c r="N319" s="2">
        <v>39659</v>
      </c>
      <c r="O319" t="str">
        <f t="shared" si="50"/>
        <v>yes</v>
      </c>
      <c r="P319" s="7">
        <f t="shared" si="51"/>
        <v>2008</v>
      </c>
      <c r="Q319" s="7">
        <f t="shared" si="52"/>
        <v>2009</v>
      </c>
      <c r="R319" s="7">
        <f t="shared" si="53"/>
        <v>2010</v>
      </c>
      <c r="S319" s="7">
        <f t="shared" si="54"/>
        <v>212</v>
      </c>
    </row>
    <row r="320" spans="11:19" x14ac:dyDescent="0.35">
      <c r="K320" t="s">
        <v>7</v>
      </c>
      <c r="L320">
        <v>-118.880840427808</v>
      </c>
      <c r="M320">
        <v>34.853629294367302</v>
      </c>
      <c r="N320" s="2">
        <v>39639</v>
      </c>
      <c r="O320" t="str">
        <f t="shared" si="50"/>
        <v>yes</v>
      </c>
      <c r="P320" s="7">
        <f t="shared" si="51"/>
        <v>2008</v>
      </c>
      <c r="Q320" s="7">
        <f t="shared" si="52"/>
        <v>2009</v>
      </c>
      <c r="R320" s="7">
        <f t="shared" si="53"/>
        <v>2010</v>
      </c>
      <c r="S320" s="7">
        <f t="shared" si="54"/>
        <v>192</v>
      </c>
    </row>
    <row r="321" spans="11:19" x14ac:dyDescent="0.35">
      <c r="K321" t="s">
        <v>7</v>
      </c>
      <c r="L321">
        <v>-118.75134930997</v>
      </c>
      <c r="M321">
        <v>35.475679655941903</v>
      </c>
      <c r="N321" s="2">
        <v>39610</v>
      </c>
      <c r="O321" t="str">
        <f t="shared" si="50"/>
        <v>yes</v>
      </c>
      <c r="P321" s="7">
        <f t="shared" si="51"/>
        <v>2008</v>
      </c>
      <c r="Q321" s="7">
        <f t="shared" si="52"/>
        <v>2009</v>
      </c>
      <c r="R321" s="7">
        <f t="shared" si="53"/>
        <v>2010</v>
      </c>
      <c r="S321" s="7">
        <f t="shared" si="54"/>
        <v>163</v>
      </c>
    </row>
    <row r="322" spans="11:19" x14ac:dyDescent="0.35">
      <c r="K322" t="s">
        <v>7</v>
      </c>
      <c r="L322">
        <v>-118.718171456086</v>
      </c>
      <c r="M322">
        <v>35.480299388436499</v>
      </c>
      <c r="N322" s="2">
        <v>39608</v>
      </c>
      <c r="O322" t="str">
        <f t="shared" ref="O322:O385" si="55">IF(N322&gt;VLOOKUP(K322, $A$2:$C$147,3), "yes", "no")</f>
        <v>yes</v>
      </c>
      <c r="P322" s="7">
        <f t="shared" si="51"/>
        <v>2008</v>
      </c>
      <c r="Q322" s="7">
        <f t="shared" si="52"/>
        <v>2009</v>
      </c>
      <c r="R322" s="7">
        <f t="shared" si="53"/>
        <v>2010</v>
      </c>
      <c r="S322" s="7">
        <f t="shared" si="54"/>
        <v>161</v>
      </c>
    </row>
    <row r="323" spans="11:19" x14ac:dyDescent="0.35">
      <c r="K323" t="s">
        <v>7</v>
      </c>
      <c r="L323">
        <v>-118.933130428045</v>
      </c>
      <c r="M323">
        <v>34.8976235607661</v>
      </c>
      <c r="N323" s="2">
        <v>39606</v>
      </c>
      <c r="O323" t="str">
        <f t="shared" si="55"/>
        <v>yes</v>
      </c>
      <c r="P323" s="7">
        <f t="shared" ref="P323:P386" si="56">YEAR(N323)</f>
        <v>2008</v>
      </c>
      <c r="Q323" s="7">
        <f t="shared" ref="Q323:Q386" si="57">P323+1</f>
        <v>2009</v>
      </c>
      <c r="R323" s="7">
        <f t="shared" ref="R323:R386" si="58">P323+2</f>
        <v>2010</v>
      </c>
      <c r="S323" s="7">
        <f t="shared" ref="S323:S386" si="59">N323-DATE(YEAR(N323),1,0)</f>
        <v>159</v>
      </c>
    </row>
    <row r="324" spans="11:19" x14ac:dyDescent="0.35">
      <c r="K324" t="s">
        <v>7</v>
      </c>
      <c r="L324">
        <v>-118.479813042739</v>
      </c>
      <c r="M324">
        <v>35.643296414760101</v>
      </c>
      <c r="N324" s="2">
        <v>39555</v>
      </c>
      <c r="O324" t="str">
        <f t="shared" si="55"/>
        <v>yes</v>
      </c>
      <c r="P324" s="7">
        <f t="shared" si="56"/>
        <v>2008</v>
      </c>
      <c r="Q324" s="7">
        <f t="shared" si="57"/>
        <v>2009</v>
      </c>
      <c r="R324" s="7">
        <f t="shared" si="58"/>
        <v>2010</v>
      </c>
      <c r="S324" s="7">
        <f t="shared" si="59"/>
        <v>108</v>
      </c>
    </row>
    <row r="325" spans="11:19" x14ac:dyDescent="0.35">
      <c r="K325" t="s">
        <v>7</v>
      </c>
      <c r="L325">
        <v>-118.724397429588</v>
      </c>
      <c r="M325">
        <v>35.467066278443703</v>
      </c>
      <c r="N325" s="2">
        <v>39378</v>
      </c>
      <c r="O325" t="str">
        <f t="shared" si="55"/>
        <v>yes</v>
      </c>
      <c r="P325" s="7">
        <f t="shared" si="56"/>
        <v>2007</v>
      </c>
      <c r="Q325" s="7">
        <f t="shared" si="57"/>
        <v>2008</v>
      </c>
      <c r="R325" s="7">
        <f t="shared" si="58"/>
        <v>2009</v>
      </c>
      <c r="S325" s="7">
        <f t="shared" si="59"/>
        <v>296</v>
      </c>
    </row>
    <row r="326" spans="11:19" x14ac:dyDescent="0.35">
      <c r="K326" t="s">
        <v>7</v>
      </c>
      <c r="L326">
        <v>-118.776638532728</v>
      </c>
      <c r="M326">
        <v>35.453439094536598</v>
      </c>
      <c r="N326" s="2">
        <v>39295</v>
      </c>
      <c r="O326" t="str">
        <f t="shared" si="55"/>
        <v>yes</v>
      </c>
      <c r="P326" s="7">
        <f t="shared" si="56"/>
        <v>2007</v>
      </c>
      <c r="Q326" s="7">
        <f t="shared" si="57"/>
        <v>2008</v>
      </c>
      <c r="R326" s="7">
        <f t="shared" si="58"/>
        <v>2009</v>
      </c>
      <c r="S326" s="7">
        <f t="shared" si="59"/>
        <v>213</v>
      </c>
    </row>
    <row r="327" spans="11:19" x14ac:dyDescent="0.35">
      <c r="K327" t="s">
        <v>7</v>
      </c>
      <c r="L327">
        <v>-118.657575429712</v>
      </c>
      <c r="M327">
        <v>35.245405521458302</v>
      </c>
      <c r="N327" s="2">
        <v>39282</v>
      </c>
      <c r="O327" t="str">
        <f t="shared" si="55"/>
        <v>yes</v>
      </c>
      <c r="P327" s="7">
        <f t="shared" si="56"/>
        <v>2007</v>
      </c>
      <c r="Q327" s="7">
        <f t="shared" si="57"/>
        <v>2008</v>
      </c>
      <c r="R327" s="7">
        <f t="shared" si="58"/>
        <v>2009</v>
      </c>
      <c r="S327" s="7">
        <f t="shared" si="59"/>
        <v>200</v>
      </c>
    </row>
    <row r="328" spans="11:19" x14ac:dyDescent="0.35">
      <c r="K328" t="s">
        <v>7</v>
      </c>
      <c r="L328">
        <v>-118.432251309729</v>
      </c>
      <c r="M328">
        <v>35.654113064157201</v>
      </c>
      <c r="N328" s="2">
        <v>39257</v>
      </c>
      <c r="O328" t="str">
        <f t="shared" si="55"/>
        <v>yes</v>
      </c>
      <c r="P328" s="7">
        <f t="shared" si="56"/>
        <v>2007</v>
      </c>
      <c r="Q328" s="7">
        <f t="shared" si="57"/>
        <v>2008</v>
      </c>
      <c r="R328" s="7">
        <f t="shared" si="58"/>
        <v>2009</v>
      </c>
      <c r="S328" s="7">
        <f t="shared" si="59"/>
        <v>175</v>
      </c>
    </row>
    <row r="329" spans="11:19" x14ac:dyDescent="0.35">
      <c r="K329" t="s">
        <v>7</v>
      </c>
      <c r="L329">
        <v>-118.48042082219899</v>
      </c>
      <c r="M329">
        <v>35.596753151111898</v>
      </c>
      <c r="N329" s="2">
        <v>39244</v>
      </c>
      <c r="O329" t="str">
        <f t="shared" si="55"/>
        <v>yes</v>
      </c>
      <c r="P329" s="7">
        <f t="shared" si="56"/>
        <v>2007</v>
      </c>
      <c r="Q329" s="7">
        <f t="shared" si="57"/>
        <v>2008</v>
      </c>
      <c r="R329" s="7">
        <f t="shared" si="58"/>
        <v>2009</v>
      </c>
      <c r="S329" s="7">
        <f t="shared" si="59"/>
        <v>162</v>
      </c>
    </row>
    <row r="330" spans="11:19" x14ac:dyDescent="0.35">
      <c r="K330" t="s">
        <v>7</v>
      </c>
      <c r="L330">
        <v>-118.39686371343301</v>
      </c>
      <c r="M330">
        <v>35.737825319082397</v>
      </c>
      <c r="N330" s="2">
        <v>39215</v>
      </c>
      <c r="O330" t="str">
        <f t="shared" si="55"/>
        <v>yes</v>
      </c>
      <c r="P330" s="7">
        <f t="shared" si="56"/>
        <v>2007</v>
      </c>
      <c r="Q330" s="7">
        <f t="shared" si="57"/>
        <v>2008</v>
      </c>
      <c r="R330" s="7">
        <f t="shared" si="58"/>
        <v>2009</v>
      </c>
      <c r="S330" s="7">
        <f t="shared" si="59"/>
        <v>133</v>
      </c>
    </row>
    <row r="331" spans="11:19" x14ac:dyDescent="0.35">
      <c r="K331" t="s">
        <v>8</v>
      </c>
      <c r="L331">
        <v>-120.535144511376</v>
      </c>
      <c r="M331">
        <v>35.529275737204799</v>
      </c>
      <c r="N331" s="2">
        <v>44322</v>
      </c>
      <c r="O331" t="str">
        <f t="shared" si="55"/>
        <v>yes</v>
      </c>
      <c r="P331" s="7">
        <f t="shared" si="56"/>
        <v>2021</v>
      </c>
      <c r="Q331" s="7">
        <f t="shared" si="57"/>
        <v>2022</v>
      </c>
      <c r="R331" s="7">
        <f t="shared" si="58"/>
        <v>2023</v>
      </c>
      <c r="S331" s="7">
        <f t="shared" si="59"/>
        <v>126</v>
      </c>
    </row>
    <row r="332" spans="11:19" x14ac:dyDescent="0.35">
      <c r="K332" t="s">
        <v>8</v>
      </c>
      <c r="L332">
        <v>-120.49955426683</v>
      </c>
      <c r="M332">
        <v>35.457023008228298</v>
      </c>
      <c r="N332" s="2">
        <v>44217</v>
      </c>
      <c r="O332" t="str">
        <f t="shared" si="55"/>
        <v>yes</v>
      </c>
      <c r="P332" s="7">
        <f t="shared" si="56"/>
        <v>2021</v>
      </c>
      <c r="Q332" s="7">
        <f t="shared" si="57"/>
        <v>2022</v>
      </c>
      <c r="R332" s="7">
        <f t="shared" si="58"/>
        <v>2023</v>
      </c>
      <c r="S332" s="7">
        <f t="shared" si="59"/>
        <v>21</v>
      </c>
    </row>
    <row r="333" spans="11:19" x14ac:dyDescent="0.35">
      <c r="K333" t="s">
        <v>8</v>
      </c>
      <c r="L333">
        <v>-120.60835564486101</v>
      </c>
      <c r="M333">
        <v>35.4912655425059</v>
      </c>
      <c r="N333" s="2">
        <v>44214</v>
      </c>
      <c r="O333" t="str">
        <f t="shared" si="55"/>
        <v>yes</v>
      </c>
      <c r="P333" s="7">
        <f t="shared" si="56"/>
        <v>2021</v>
      </c>
      <c r="Q333" s="7">
        <f t="shared" si="57"/>
        <v>2022</v>
      </c>
      <c r="R333" s="7">
        <f t="shared" si="58"/>
        <v>2023</v>
      </c>
      <c r="S333" s="7">
        <f t="shared" si="59"/>
        <v>18</v>
      </c>
    </row>
    <row r="334" spans="11:19" x14ac:dyDescent="0.35">
      <c r="K334" t="s">
        <v>8</v>
      </c>
      <c r="L334">
        <v>-120.850890819139</v>
      </c>
      <c r="M334">
        <v>35.499755429644303</v>
      </c>
      <c r="N334" s="2">
        <v>44061</v>
      </c>
      <c r="O334" t="str">
        <f t="shared" si="55"/>
        <v>yes</v>
      </c>
      <c r="P334" s="7">
        <f t="shared" si="56"/>
        <v>2020</v>
      </c>
      <c r="Q334" s="7">
        <f t="shared" si="57"/>
        <v>2021</v>
      </c>
      <c r="R334" s="7">
        <f t="shared" si="58"/>
        <v>2022</v>
      </c>
      <c r="S334" s="7">
        <f t="shared" si="59"/>
        <v>231</v>
      </c>
    </row>
    <row r="335" spans="11:19" x14ac:dyDescent="0.35">
      <c r="K335" t="s">
        <v>8</v>
      </c>
      <c r="L335">
        <v>-120.795946253219</v>
      </c>
      <c r="M335">
        <v>35.520563854589803</v>
      </c>
      <c r="N335" s="2">
        <v>44058</v>
      </c>
      <c r="O335" t="str">
        <f t="shared" si="55"/>
        <v>yes</v>
      </c>
      <c r="P335" s="7">
        <f t="shared" si="56"/>
        <v>2020</v>
      </c>
      <c r="Q335" s="7">
        <f t="shared" si="57"/>
        <v>2021</v>
      </c>
      <c r="R335" s="7">
        <f t="shared" si="58"/>
        <v>2022</v>
      </c>
      <c r="S335" s="7">
        <f t="shared" si="59"/>
        <v>228</v>
      </c>
    </row>
    <row r="336" spans="11:19" x14ac:dyDescent="0.35">
      <c r="K336" t="s">
        <v>8</v>
      </c>
      <c r="L336">
        <v>-120.433074272651</v>
      </c>
      <c r="M336">
        <v>35.3956955061009</v>
      </c>
      <c r="N336" s="2">
        <v>44052</v>
      </c>
      <c r="O336" t="str">
        <f t="shared" si="55"/>
        <v>yes</v>
      </c>
      <c r="P336" s="7">
        <f t="shared" si="56"/>
        <v>2020</v>
      </c>
      <c r="Q336" s="7">
        <f t="shared" si="57"/>
        <v>2021</v>
      </c>
      <c r="R336" s="7">
        <f t="shared" si="58"/>
        <v>2022</v>
      </c>
      <c r="S336" s="7">
        <f t="shared" si="59"/>
        <v>222</v>
      </c>
    </row>
    <row r="337" spans="11:19" x14ac:dyDescent="0.35">
      <c r="K337" t="s">
        <v>8</v>
      </c>
      <c r="L337">
        <v>-120.643569173706</v>
      </c>
      <c r="M337">
        <v>35.574280587825001</v>
      </c>
      <c r="N337" s="2">
        <v>44044</v>
      </c>
      <c r="O337" t="str">
        <f t="shared" si="55"/>
        <v>yes</v>
      </c>
      <c r="P337" s="7">
        <f t="shared" si="56"/>
        <v>2020</v>
      </c>
      <c r="Q337" s="7">
        <f t="shared" si="57"/>
        <v>2021</v>
      </c>
      <c r="R337" s="7">
        <f t="shared" si="58"/>
        <v>2022</v>
      </c>
      <c r="S337" s="7">
        <f t="shared" si="59"/>
        <v>214</v>
      </c>
    </row>
    <row r="338" spans="11:19" x14ac:dyDescent="0.35">
      <c r="K338" t="s">
        <v>8</v>
      </c>
      <c r="L338">
        <v>-120.942087138199</v>
      </c>
      <c r="M338">
        <v>35.551051450802298</v>
      </c>
      <c r="N338" s="2">
        <v>44024</v>
      </c>
      <c r="O338" t="str">
        <f t="shared" si="55"/>
        <v>yes</v>
      </c>
      <c r="P338" s="7">
        <f t="shared" si="56"/>
        <v>2020</v>
      </c>
      <c r="Q338" s="7">
        <f t="shared" si="57"/>
        <v>2021</v>
      </c>
      <c r="R338" s="7">
        <f t="shared" si="58"/>
        <v>2022</v>
      </c>
      <c r="S338" s="7">
        <f t="shared" si="59"/>
        <v>194</v>
      </c>
    </row>
    <row r="339" spans="11:19" x14ac:dyDescent="0.35">
      <c r="K339" t="s">
        <v>8</v>
      </c>
      <c r="L339">
        <v>-120.632446637201</v>
      </c>
      <c r="M339">
        <v>35.5435655114889</v>
      </c>
      <c r="N339" s="2">
        <v>44023</v>
      </c>
      <c r="O339" t="str">
        <f t="shared" si="55"/>
        <v>yes</v>
      </c>
      <c r="P339" s="7">
        <f t="shared" si="56"/>
        <v>2020</v>
      </c>
      <c r="Q339" s="7">
        <f t="shared" si="57"/>
        <v>2021</v>
      </c>
      <c r="R339" s="7">
        <f t="shared" si="58"/>
        <v>2022</v>
      </c>
      <c r="S339" s="7">
        <f t="shared" si="59"/>
        <v>193</v>
      </c>
    </row>
    <row r="340" spans="11:19" x14ac:dyDescent="0.35">
      <c r="K340" t="s">
        <v>8</v>
      </c>
      <c r="L340">
        <v>-120.546024911487</v>
      </c>
      <c r="M340">
        <v>35.573124966705997</v>
      </c>
      <c r="N340" s="2">
        <v>44023</v>
      </c>
      <c r="O340" t="str">
        <f t="shared" si="55"/>
        <v>yes</v>
      </c>
      <c r="P340" s="7">
        <f t="shared" si="56"/>
        <v>2020</v>
      </c>
      <c r="Q340" s="7">
        <f t="shared" si="57"/>
        <v>2021</v>
      </c>
      <c r="R340" s="7">
        <f t="shared" si="58"/>
        <v>2022</v>
      </c>
      <c r="S340" s="7">
        <f t="shared" si="59"/>
        <v>193</v>
      </c>
    </row>
    <row r="341" spans="11:19" x14ac:dyDescent="0.35">
      <c r="K341" t="s">
        <v>8</v>
      </c>
      <c r="L341">
        <v>-120.54598007028299</v>
      </c>
      <c r="M341">
        <v>35.489942724871902</v>
      </c>
      <c r="N341" s="2">
        <v>44018</v>
      </c>
      <c r="O341" t="str">
        <f t="shared" si="55"/>
        <v>yes</v>
      </c>
      <c r="P341" s="7">
        <f t="shared" si="56"/>
        <v>2020</v>
      </c>
      <c r="Q341" s="7">
        <f t="shared" si="57"/>
        <v>2021</v>
      </c>
      <c r="R341" s="7">
        <f t="shared" si="58"/>
        <v>2022</v>
      </c>
      <c r="S341" s="7">
        <f t="shared" si="59"/>
        <v>188</v>
      </c>
    </row>
    <row r="342" spans="11:19" x14ac:dyDescent="0.35">
      <c r="K342" t="s">
        <v>8</v>
      </c>
      <c r="L342">
        <v>-120.51646823568301</v>
      </c>
      <c r="M342">
        <v>35.540152009271203</v>
      </c>
      <c r="N342" s="2">
        <v>43982</v>
      </c>
      <c r="O342" t="str">
        <f t="shared" si="55"/>
        <v>yes</v>
      </c>
      <c r="P342" s="7">
        <f t="shared" si="56"/>
        <v>2020</v>
      </c>
      <c r="Q342" s="7">
        <f t="shared" si="57"/>
        <v>2021</v>
      </c>
      <c r="R342" s="7">
        <f t="shared" si="58"/>
        <v>2022</v>
      </c>
      <c r="S342" s="7">
        <f t="shared" si="59"/>
        <v>152</v>
      </c>
    </row>
    <row r="343" spans="11:19" x14ac:dyDescent="0.35">
      <c r="K343" t="s">
        <v>8</v>
      </c>
      <c r="L343">
        <v>-120.62625934425699</v>
      </c>
      <c r="M343">
        <v>35.540046003684203</v>
      </c>
      <c r="N343" s="2">
        <v>43721</v>
      </c>
      <c r="O343" t="str">
        <f t="shared" si="55"/>
        <v>yes</v>
      </c>
      <c r="P343" s="7">
        <f t="shared" si="56"/>
        <v>2019</v>
      </c>
      <c r="Q343" s="7">
        <f t="shared" si="57"/>
        <v>2020</v>
      </c>
      <c r="R343" s="7">
        <f t="shared" si="58"/>
        <v>2021</v>
      </c>
      <c r="S343" s="7">
        <f t="shared" si="59"/>
        <v>256</v>
      </c>
    </row>
    <row r="344" spans="11:19" x14ac:dyDescent="0.35">
      <c r="K344" t="s">
        <v>8</v>
      </c>
      <c r="L344">
        <v>-120.495296690762</v>
      </c>
      <c r="M344">
        <v>35.463699343678002</v>
      </c>
      <c r="N344" s="2">
        <v>43641</v>
      </c>
      <c r="O344" t="str">
        <f t="shared" si="55"/>
        <v>yes</v>
      </c>
      <c r="P344" s="7">
        <f t="shared" si="56"/>
        <v>2019</v>
      </c>
      <c r="Q344" s="7">
        <f t="shared" si="57"/>
        <v>2020</v>
      </c>
      <c r="R344" s="7">
        <f t="shared" si="58"/>
        <v>2021</v>
      </c>
      <c r="S344" s="7">
        <f t="shared" si="59"/>
        <v>176</v>
      </c>
    </row>
    <row r="345" spans="11:19" x14ac:dyDescent="0.35">
      <c r="K345" t="s">
        <v>8</v>
      </c>
      <c r="L345">
        <v>-120.68374281866301</v>
      </c>
      <c r="M345">
        <v>35.5312810621176</v>
      </c>
      <c r="N345" s="2">
        <v>43624</v>
      </c>
      <c r="O345" t="str">
        <f t="shared" si="55"/>
        <v>yes</v>
      </c>
      <c r="P345" s="7">
        <f t="shared" si="56"/>
        <v>2019</v>
      </c>
      <c r="Q345" s="7">
        <f t="shared" si="57"/>
        <v>2020</v>
      </c>
      <c r="R345" s="7">
        <f t="shared" si="58"/>
        <v>2021</v>
      </c>
      <c r="S345" s="7">
        <f t="shared" si="59"/>
        <v>159</v>
      </c>
    </row>
    <row r="346" spans="11:19" x14ac:dyDescent="0.35">
      <c r="K346" t="s">
        <v>8</v>
      </c>
      <c r="L346">
        <v>-120.849419896133</v>
      </c>
      <c r="M346">
        <v>35.509583539494002</v>
      </c>
      <c r="N346" s="2">
        <v>43331</v>
      </c>
      <c r="O346" t="str">
        <f t="shared" si="55"/>
        <v>yes</v>
      </c>
      <c r="P346" s="7">
        <f t="shared" si="56"/>
        <v>2018</v>
      </c>
      <c r="Q346" s="7">
        <f t="shared" si="57"/>
        <v>2019</v>
      </c>
      <c r="R346" s="7">
        <f t="shared" si="58"/>
        <v>2020</v>
      </c>
      <c r="S346" s="7">
        <f t="shared" si="59"/>
        <v>231</v>
      </c>
    </row>
    <row r="347" spans="11:19" x14ac:dyDescent="0.35">
      <c r="K347" t="s">
        <v>8</v>
      </c>
      <c r="L347">
        <v>-120.63016655939801</v>
      </c>
      <c r="M347">
        <v>35.546388201897798</v>
      </c>
      <c r="N347" s="2">
        <v>43293</v>
      </c>
      <c r="O347" t="str">
        <f t="shared" si="55"/>
        <v>yes</v>
      </c>
      <c r="P347" s="7">
        <f t="shared" si="56"/>
        <v>2018</v>
      </c>
      <c r="Q347" s="7">
        <f t="shared" si="57"/>
        <v>2019</v>
      </c>
      <c r="R347" s="7">
        <f t="shared" si="58"/>
        <v>2020</v>
      </c>
      <c r="S347" s="7">
        <f t="shared" si="59"/>
        <v>193</v>
      </c>
    </row>
    <row r="348" spans="11:19" x14ac:dyDescent="0.35">
      <c r="K348" t="s">
        <v>8</v>
      </c>
      <c r="L348">
        <v>-120.580660443616</v>
      </c>
      <c r="M348">
        <v>35.388095534404201</v>
      </c>
      <c r="N348" s="2">
        <v>42947</v>
      </c>
      <c r="O348" t="str">
        <f t="shared" si="55"/>
        <v>yes</v>
      </c>
      <c r="P348" s="7">
        <f t="shared" si="56"/>
        <v>2017</v>
      </c>
      <c r="Q348" s="7">
        <f t="shared" si="57"/>
        <v>2018</v>
      </c>
      <c r="R348" s="7">
        <f t="shared" si="58"/>
        <v>2019</v>
      </c>
      <c r="S348" s="7">
        <f t="shared" si="59"/>
        <v>212</v>
      </c>
    </row>
    <row r="349" spans="11:19" x14ac:dyDescent="0.35">
      <c r="K349" t="s">
        <v>8</v>
      </c>
      <c r="L349">
        <v>-120.48181719324199</v>
      </c>
      <c r="M349">
        <v>35.438611748122298</v>
      </c>
      <c r="N349" s="2">
        <v>42927</v>
      </c>
      <c r="O349" t="str">
        <f t="shared" si="55"/>
        <v>yes</v>
      </c>
      <c r="P349" s="7">
        <f t="shared" si="56"/>
        <v>2017</v>
      </c>
      <c r="Q349" s="7">
        <f t="shared" si="57"/>
        <v>2018</v>
      </c>
      <c r="R349" s="7">
        <f t="shared" si="58"/>
        <v>2019</v>
      </c>
      <c r="S349" s="7">
        <f t="shared" si="59"/>
        <v>192</v>
      </c>
    </row>
    <row r="350" spans="11:19" x14ac:dyDescent="0.35">
      <c r="K350" t="s">
        <v>8</v>
      </c>
      <c r="L350">
        <v>-120.63898280436101</v>
      </c>
      <c r="M350">
        <v>35.470051410939803</v>
      </c>
      <c r="N350" s="2">
        <v>42924</v>
      </c>
      <c r="O350" t="str">
        <f t="shared" si="55"/>
        <v>yes</v>
      </c>
      <c r="P350" s="7">
        <f t="shared" si="56"/>
        <v>2017</v>
      </c>
      <c r="Q350" s="7">
        <f t="shared" si="57"/>
        <v>2018</v>
      </c>
      <c r="R350" s="7">
        <f t="shared" si="58"/>
        <v>2019</v>
      </c>
      <c r="S350" s="7">
        <f t="shared" si="59"/>
        <v>189</v>
      </c>
    </row>
    <row r="351" spans="11:19" x14ac:dyDescent="0.35">
      <c r="K351" t="s">
        <v>8</v>
      </c>
      <c r="L351">
        <v>-120.480495990648</v>
      </c>
      <c r="M351">
        <v>35.406266112476999</v>
      </c>
      <c r="N351" s="2">
        <v>42916</v>
      </c>
      <c r="O351" t="str">
        <f t="shared" si="55"/>
        <v>yes</v>
      </c>
      <c r="P351" s="7">
        <f t="shared" si="56"/>
        <v>2017</v>
      </c>
      <c r="Q351" s="7">
        <f t="shared" si="57"/>
        <v>2018</v>
      </c>
      <c r="R351" s="7">
        <f t="shared" si="58"/>
        <v>2019</v>
      </c>
      <c r="S351" s="7">
        <f t="shared" si="59"/>
        <v>181</v>
      </c>
    </row>
    <row r="352" spans="11:19" x14ac:dyDescent="0.35">
      <c r="K352" t="s">
        <v>8</v>
      </c>
      <c r="L352">
        <v>-120.57906000600499</v>
      </c>
      <c r="M352">
        <v>35.482578383136598</v>
      </c>
      <c r="N352" s="2">
        <v>42875</v>
      </c>
      <c r="O352" t="str">
        <f t="shared" si="55"/>
        <v>yes</v>
      </c>
      <c r="P352" s="7">
        <f t="shared" si="56"/>
        <v>2017</v>
      </c>
      <c r="Q352" s="7">
        <f t="shared" si="57"/>
        <v>2018</v>
      </c>
      <c r="R352" s="7">
        <f t="shared" si="58"/>
        <v>2019</v>
      </c>
      <c r="S352" s="7">
        <f t="shared" si="59"/>
        <v>140</v>
      </c>
    </row>
    <row r="353" spans="11:19" x14ac:dyDescent="0.35">
      <c r="K353" t="s">
        <v>8</v>
      </c>
      <c r="L353">
        <v>-120.808193299</v>
      </c>
      <c r="M353">
        <v>35.520989211771301</v>
      </c>
      <c r="N353" s="2">
        <v>42566</v>
      </c>
      <c r="O353" t="str">
        <f t="shared" si="55"/>
        <v>yes</v>
      </c>
      <c r="P353" s="7">
        <f t="shared" si="56"/>
        <v>2016</v>
      </c>
      <c r="Q353" s="7">
        <f t="shared" si="57"/>
        <v>2017</v>
      </c>
      <c r="R353" s="7">
        <f t="shared" si="58"/>
        <v>2018</v>
      </c>
      <c r="S353" s="7">
        <f t="shared" si="59"/>
        <v>197</v>
      </c>
    </row>
    <row r="354" spans="11:19" x14ac:dyDescent="0.35">
      <c r="K354" t="s">
        <v>8</v>
      </c>
      <c r="L354">
        <v>-120.443119361719</v>
      </c>
      <c r="M354">
        <v>35.454152933338797</v>
      </c>
      <c r="N354" s="2">
        <v>42477</v>
      </c>
      <c r="O354" t="str">
        <f t="shared" si="55"/>
        <v>yes</v>
      </c>
      <c r="P354" s="7">
        <f t="shared" si="56"/>
        <v>2016</v>
      </c>
      <c r="Q354" s="7">
        <f t="shared" si="57"/>
        <v>2017</v>
      </c>
      <c r="R354" s="7">
        <f t="shared" si="58"/>
        <v>2018</v>
      </c>
      <c r="S354" s="7">
        <f t="shared" si="59"/>
        <v>108</v>
      </c>
    </row>
    <row r="355" spans="11:19" x14ac:dyDescent="0.35">
      <c r="K355" t="s">
        <v>8</v>
      </c>
      <c r="L355">
        <v>-120.77030662641501</v>
      </c>
      <c r="M355">
        <v>35.467185478058497</v>
      </c>
      <c r="N355" s="2">
        <v>41588</v>
      </c>
      <c r="O355" t="str">
        <f t="shared" si="55"/>
        <v>yes</v>
      </c>
      <c r="P355" s="7">
        <f t="shared" si="56"/>
        <v>2013</v>
      </c>
      <c r="Q355" s="7">
        <f t="shared" si="57"/>
        <v>2014</v>
      </c>
      <c r="R355" s="7">
        <f t="shared" si="58"/>
        <v>2015</v>
      </c>
      <c r="S355" s="7">
        <f t="shared" si="59"/>
        <v>314</v>
      </c>
    </row>
    <row r="356" spans="11:19" x14ac:dyDescent="0.35">
      <c r="K356" t="s">
        <v>8</v>
      </c>
      <c r="L356">
        <v>-120.914815631849</v>
      </c>
      <c r="M356">
        <v>35.503630753009404</v>
      </c>
      <c r="N356" s="2">
        <v>41414</v>
      </c>
      <c r="O356" t="str">
        <f t="shared" si="55"/>
        <v>yes</v>
      </c>
      <c r="P356" s="7">
        <f t="shared" si="56"/>
        <v>2013</v>
      </c>
      <c r="Q356" s="7">
        <f t="shared" si="57"/>
        <v>2014</v>
      </c>
      <c r="R356" s="7">
        <f t="shared" si="58"/>
        <v>2015</v>
      </c>
      <c r="S356" s="7">
        <f t="shared" si="59"/>
        <v>140</v>
      </c>
    </row>
    <row r="357" spans="11:19" x14ac:dyDescent="0.35">
      <c r="K357" t="s">
        <v>8</v>
      </c>
      <c r="L357">
        <v>-120.541969238066</v>
      </c>
      <c r="M357">
        <v>35.3956754328158</v>
      </c>
      <c r="N357" s="2">
        <v>41108</v>
      </c>
      <c r="O357" t="str">
        <f t="shared" si="55"/>
        <v>yes</v>
      </c>
      <c r="P357" s="7">
        <f t="shared" si="56"/>
        <v>2012</v>
      </c>
      <c r="Q357" s="7">
        <f t="shared" si="57"/>
        <v>2013</v>
      </c>
      <c r="R357" s="7">
        <f t="shared" si="58"/>
        <v>2014</v>
      </c>
      <c r="S357" s="7">
        <f t="shared" si="59"/>
        <v>200</v>
      </c>
    </row>
    <row r="358" spans="11:19" x14ac:dyDescent="0.35">
      <c r="K358" t="s">
        <v>8</v>
      </c>
      <c r="L358">
        <v>-120.571525799784</v>
      </c>
      <c r="M358">
        <v>35.3982547555688</v>
      </c>
      <c r="N358" s="2">
        <v>40718</v>
      </c>
      <c r="O358" t="str">
        <f t="shared" si="55"/>
        <v>yes</v>
      </c>
      <c r="P358" s="7">
        <f t="shared" si="56"/>
        <v>2011</v>
      </c>
      <c r="Q358" s="7">
        <f t="shared" si="57"/>
        <v>2012</v>
      </c>
      <c r="R358" s="7">
        <f t="shared" si="58"/>
        <v>2013</v>
      </c>
      <c r="S358" s="7">
        <f t="shared" si="59"/>
        <v>175</v>
      </c>
    </row>
    <row r="359" spans="11:19" x14ac:dyDescent="0.35">
      <c r="K359" t="s">
        <v>8</v>
      </c>
      <c r="L359">
        <v>-120.552233560979</v>
      </c>
      <c r="M359">
        <v>35.443359418841403</v>
      </c>
      <c r="N359" s="2">
        <v>40392</v>
      </c>
      <c r="O359" t="str">
        <f t="shared" si="55"/>
        <v>yes</v>
      </c>
      <c r="P359" s="7">
        <f t="shared" si="56"/>
        <v>2010</v>
      </c>
      <c r="Q359" s="7">
        <f t="shared" si="57"/>
        <v>2011</v>
      </c>
      <c r="R359" s="7">
        <f t="shared" si="58"/>
        <v>2012</v>
      </c>
      <c r="S359" s="7">
        <f t="shared" si="59"/>
        <v>214</v>
      </c>
    </row>
    <row r="360" spans="11:19" x14ac:dyDescent="0.35">
      <c r="K360" t="s">
        <v>8</v>
      </c>
      <c r="L360">
        <v>-120.71958072244399</v>
      </c>
      <c r="M360">
        <v>35.457047442667303</v>
      </c>
      <c r="N360" s="2">
        <v>39337</v>
      </c>
      <c r="O360" t="str">
        <f t="shared" si="55"/>
        <v>yes</v>
      </c>
      <c r="P360" s="7">
        <f t="shared" si="56"/>
        <v>2007</v>
      </c>
      <c r="Q360" s="7">
        <f t="shared" si="57"/>
        <v>2008</v>
      </c>
      <c r="R360" s="7">
        <f t="shared" si="58"/>
        <v>2009</v>
      </c>
      <c r="S360" s="7">
        <f t="shared" si="59"/>
        <v>255</v>
      </c>
    </row>
    <row r="361" spans="11:19" x14ac:dyDescent="0.35">
      <c r="K361" t="s">
        <v>8</v>
      </c>
      <c r="L361">
        <v>-120.503575396435</v>
      </c>
      <c r="M361">
        <v>35.5184619346742</v>
      </c>
      <c r="N361" s="2">
        <v>39209</v>
      </c>
      <c r="O361" t="str">
        <f t="shared" si="55"/>
        <v>yes</v>
      </c>
      <c r="P361" s="7">
        <f t="shared" si="56"/>
        <v>2007</v>
      </c>
      <c r="Q361" s="7">
        <f t="shared" si="57"/>
        <v>2008</v>
      </c>
      <c r="R361" s="7">
        <f t="shared" si="58"/>
        <v>2009</v>
      </c>
      <c r="S361" s="7">
        <f t="shared" si="59"/>
        <v>127</v>
      </c>
    </row>
    <row r="362" spans="11:19" x14ac:dyDescent="0.35">
      <c r="K362" t="s">
        <v>8</v>
      </c>
      <c r="L362">
        <v>-120.492513224023</v>
      </c>
      <c r="M362">
        <v>35.489744385852198</v>
      </c>
      <c r="N362" s="2">
        <v>39097</v>
      </c>
      <c r="O362" t="str">
        <f t="shared" si="55"/>
        <v>yes</v>
      </c>
      <c r="P362" s="7">
        <f t="shared" si="56"/>
        <v>2007</v>
      </c>
      <c r="Q362" s="7">
        <f t="shared" si="57"/>
        <v>2008</v>
      </c>
      <c r="R362" s="7">
        <f t="shared" si="58"/>
        <v>2009</v>
      </c>
      <c r="S362" s="7">
        <f t="shared" si="59"/>
        <v>15</v>
      </c>
    </row>
    <row r="363" spans="11:19" x14ac:dyDescent="0.35">
      <c r="K363" t="s">
        <v>9</v>
      </c>
      <c r="L363">
        <v>-121.32015924848299</v>
      </c>
      <c r="M363">
        <v>38.827879036764102</v>
      </c>
      <c r="N363" s="2">
        <v>44339</v>
      </c>
      <c r="O363" t="str">
        <f t="shared" si="55"/>
        <v>yes</v>
      </c>
      <c r="P363" s="7">
        <f t="shared" si="56"/>
        <v>2021</v>
      </c>
      <c r="Q363" s="7">
        <f t="shared" si="57"/>
        <v>2022</v>
      </c>
      <c r="R363" s="7">
        <f t="shared" si="58"/>
        <v>2023</v>
      </c>
      <c r="S363" s="7">
        <f t="shared" si="59"/>
        <v>143</v>
      </c>
    </row>
    <row r="364" spans="11:19" x14ac:dyDescent="0.35">
      <c r="K364" t="s">
        <v>9</v>
      </c>
      <c r="L364">
        <v>-121.37910287599399</v>
      </c>
      <c r="M364">
        <v>38.927601289601199</v>
      </c>
      <c r="N364" s="2">
        <v>44336</v>
      </c>
      <c r="O364" t="str">
        <f t="shared" si="55"/>
        <v>yes</v>
      </c>
      <c r="P364" s="7">
        <f t="shared" si="56"/>
        <v>2021</v>
      </c>
      <c r="Q364" s="7">
        <f t="shared" si="57"/>
        <v>2022</v>
      </c>
      <c r="R364" s="7">
        <f t="shared" si="58"/>
        <v>2023</v>
      </c>
      <c r="S364" s="7">
        <f t="shared" si="59"/>
        <v>140</v>
      </c>
    </row>
    <row r="365" spans="11:19" x14ac:dyDescent="0.35">
      <c r="K365" t="s">
        <v>9</v>
      </c>
      <c r="L365">
        <v>-121.038226305956</v>
      </c>
      <c r="M365">
        <v>38.776390604353601</v>
      </c>
      <c r="N365" s="2">
        <v>44317</v>
      </c>
      <c r="O365" t="str">
        <f t="shared" si="55"/>
        <v>yes</v>
      </c>
      <c r="P365" s="7">
        <f t="shared" si="56"/>
        <v>2021</v>
      </c>
      <c r="Q365" s="7">
        <f t="shared" si="57"/>
        <v>2022</v>
      </c>
      <c r="R365" s="7">
        <f t="shared" si="58"/>
        <v>2023</v>
      </c>
      <c r="S365" s="7">
        <f t="shared" si="59"/>
        <v>121</v>
      </c>
    </row>
    <row r="366" spans="11:19" x14ac:dyDescent="0.35">
      <c r="K366" t="s">
        <v>9</v>
      </c>
      <c r="L366">
        <v>-121.335352290492</v>
      </c>
      <c r="M366">
        <v>38.843625554239203</v>
      </c>
      <c r="N366" s="2">
        <v>44054</v>
      </c>
      <c r="O366" t="str">
        <f t="shared" si="55"/>
        <v>yes</v>
      </c>
      <c r="P366" s="7">
        <f t="shared" si="56"/>
        <v>2020</v>
      </c>
      <c r="Q366" s="7">
        <f t="shared" si="57"/>
        <v>2021</v>
      </c>
      <c r="R366" s="7">
        <f t="shared" si="58"/>
        <v>2022</v>
      </c>
      <c r="S366" s="7">
        <f t="shared" si="59"/>
        <v>224</v>
      </c>
    </row>
    <row r="367" spans="11:19" x14ac:dyDescent="0.35">
      <c r="K367" t="s">
        <v>9</v>
      </c>
      <c r="L367">
        <v>-121.348072248964</v>
      </c>
      <c r="M367">
        <v>38.888046084652203</v>
      </c>
      <c r="N367" s="2">
        <v>44005</v>
      </c>
      <c r="O367" t="str">
        <f t="shared" si="55"/>
        <v>yes</v>
      </c>
      <c r="P367" s="7">
        <f t="shared" si="56"/>
        <v>2020</v>
      </c>
      <c r="Q367" s="7">
        <f t="shared" si="57"/>
        <v>2021</v>
      </c>
      <c r="R367" s="7">
        <f t="shared" si="58"/>
        <v>2022</v>
      </c>
      <c r="S367" s="7">
        <f t="shared" si="59"/>
        <v>175</v>
      </c>
    </row>
    <row r="368" spans="11:19" x14ac:dyDescent="0.35">
      <c r="K368" t="s">
        <v>9</v>
      </c>
      <c r="L368">
        <v>-121.31349935815599</v>
      </c>
      <c r="M368">
        <v>38.986399056968203</v>
      </c>
      <c r="N368" s="2">
        <v>43997</v>
      </c>
      <c r="O368" t="str">
        <f t="shared" si="55"/>
        <v>yes</v>
      </c>
      <c r="P368" s="7">
        <f t="shared" si="56"/>
        <v>2020</v>
      </c>
      <c r="Q368" s="7">
        <f t="shared" si="57"/>
        <v>2021</v>
      </c>
      <c r="R368" s="7">
        <f t="shared" si="58"/>
        <v>2022</v>
      </c>
      <c r="S368" s="7">
        <f t="shared" si="59"/>
        <v>167</v>
      </c>
    </row>
    <row r="369" spans="11:19" x14ac:dyDescent="0.35">
      <c r="K369" t="s">
        <v>9</v>
      </c>
      <c r="L369">
        <v>-120.970805951744</v>
      </c>
      <c r="M369">
        <v>38.820285420308103</v>
      </c>
      <c r="N369" s="2">
        <v>43991</v>
      </c>
      <c r="O369" t="str">
        <f t="shared" si="55"/>
        <v>yes</v>
      </c>
      <c r="P369" s="7">
        <f t="shared" si="56"/>
        <v>2020</v>
      </c>
      <c r="Q369" s="7">
        <f t="shared" si="57"/>
        <v>2021</v>
      </c>
      <c r="R369" s="7">
        <f t="shared" si="58"/>
        <v>2022</v>
      </c>
      <c r="S369" s="7">
        <f t="shared" si="59"/>
        <v>161</v>
      </c>
    </row>
    <row r="370" spans="11:19" x14ac:dyDescent="0.35">
      <c r="K370" t="s">
        <v>9</v>
      </c>
      <c r="L370">
        <v>-121.33827491884399</v>
      </c>
      <c r="M370">
        <v>39.011457233691097</v>
      </c>
      <c r="N370" s="2">
        <v>43988</v>
      </c>
      <c r="O370" t="str">
        <f t="shared" si="55"/>
        <v>yes</v>
      </c>
      <c r="P370" s="7">
        <f t="shared" si="56"/>
        <v>2020</v>
      </c>
      <c r="Q370" s="7">
        <f t="shared" si="57"/>
        <v>2021</v>
      </c>
      <c r="R370" s="7">
        <f t="shared" si="58"/>
        <v>2022</v>
      </c>
      <c r="S370" s="7">
        <f t="shared" si="59"/>
        <v>158</v>
      </c>
    </row>
    <row r="371" spans="11:19" x14ac:dyDescent="0.35">
      <c r="K371" t="s">
        <v>9</v>
      </c>
      <c r="L371">
        <v>-121.273426746718</v>
      </c>
      <c r="M371">
        <v>38.962333595794298</v>
      </c>
      <c r="N371" s="2">
        <v>43922</v>
      </c>
      <c r="O371" t="str">
        <f t="shared" si="55"/>
        <v>yes</v>
      </c>
      <c r="P371" s="7">
        <f t="shared" si="56"/>
        <v>2020</v>
      </c>
      <c r="Q371" s="7">
        <f t="shared" si="57"/>
        <v>2021</v>
      </c>
      <c r="R371" s="7">
        <f t="shared" si="58"/>
        <v>2022</v>
      </c>
      <c r="S371" s="7">
        <f t="shared" si="59"/>
        <v>92</v>
      </c>
    </row>
    <row r="372" spans="11:19" x14ac:dyDescent="0.35">
      <c r="K372" t="s">
        <v>9</v>
      </c>
      <c r="L372">
        <v>-120.691054621783</v>
      </c>
      <c r="M372">
        <v>39.247644276999999</v>
      </c>
      <c r="N372" s="2">
        <v>43816</v>
      </c>
      <c r="O372" t="str">
        <f t="shared" si="55"/>
        <v>yes</v>
      </c>
      <c r="P372" s="7">
        <f t="shared" si="56"/>
        <v>2019</v>
      </c>
      <c r="Q372" s="7">
        <f t="shared" si="57"/>
        <v>2020</v>
      </c>
      <c r="R372" s="7">
        <f t="shared" si="58"/>
        <v>2021</v>
      </c>
      <c r="S372" s="7">
        <f t="shared" si="59"/>
        <v>351</v>
      </c>
    </row>
    <row r="373" spans="11:19" x14ac:dyDescent="0.35">
      <c r="K373" t="s">
        <v>9</v>
      </c>
      <c r="L373">
        <v>-121.322120067729</v>
      </c>
      <c r="M373">
        <v>38.841528588205897</v>
      </c>
      <c r="N373" s="2">
        <v>43794</v>
      </c>
      <c r="O373" t="str">
        <f t="shared" si="55"/>
        <v>yes</v>
      </c>
      <c r="P373" s="7">
        <f t="shared" si="56"/>
        <v>2019</v>
      </c>
      <c r="Q373" s="7">
        <f t="shared" si="57"/>
        <v>2020</v>
      </c>
      <c r="R373" s="7">
        <f t="shared" si="58"/>
        <v>2021</v>
      </c>
      <c r="S373" s="7">
        <f t="shared" si="59"/>
        <v>329</v>
      </c>
    </row>
    <row r="374" spans="11:19" x14ac:dyDescent="0.35">
      <c r="K374" t="s">
        <v>9</v>
      </c>
      <c r="L374">
        <v>-120.931905458495</v>
      </c>
      <c r="M374">
        <v>38.906240312405501</v>
      </c>
      <c r="N374" s="2">
        <v>43711</v>
      </c>
      <c r="O374" t="str">
        <f t="shared" si="55"/>
        <v>yes</v>
      </c>
      <c r="P374" s="7">
        <f t="shared" si="56"/>
        <v>2019</v>
      </c>
      <c r="Q374" s="7">
        <f t="shared" si="57"/>
        <v>2020</v>
      </c>
      <c r="R374" s="7">
        <f t="shared" si="58"/>
        <v>2021</v>
      </c>
      <c r="S374" s="7">
        <f t="shared" si="59"/>
        <v>246</v>
      </c>
    </row>
    <row r="375" spans="11:19" x14ac:dyDescent="0.35">
      <c r="K375" t="s">
        <v>9</v>
      </c>
      <c r="L375">
        <v>-120.75107959092701</v>
      </c>
      <c r="M375">
        <v>39.115006595771803</v>
      </c>
      <c r="N375" s="2">
        <v>43612</v>
      </c>
      <c r="O375" t="str">
        <f t="shared" si="55"/>
        <v>yes</v>
      </c>
      <c r="P375" s="7">
        <f t="shared" si="56"/>
        <v>2019</v>
      </c>
      <c r="Q375" s="7">
        <f t="shared" si="57"/>
        <v>2020</v>
      </c>
      <c r="R375" s="7">
        <f t="shared" si="58"/>
        <v>2021</v>
      </c>
      <c r="S375" s="7">
        <f t="shared" si="59"/>
        <v>147</v>
      </c>
    </row>
    <row r="376" spans="11:19" x14ac:dyDescent="0.35">
      <c r="K376" t="s">
        <v>9</v>
      </c>
      <c r="L376">
        <v>-120.925925515583</v>
      </c>
      <c r="M376">
        <v>38.957326509937403</v>
      </c>
      <c r="N376" s="2">
        <v>43350</v>
      </c>
      <c r="O376" t="str">
        <f t="shared" si="55"/>
        <v>yes</v>
      </c>
      <c r="P376" s="7">
        <f t="shared" si="56"/>
        <v>2018</v>
      </c>
      <c r="Q376" s="7">
        <f t="shared" si="57"/>
        <v>2019</v>
      </c>
      <c r="R376" s="7">
        <f t="shared" si="58"/>
        <v>2020</v>
      </c>
      <c r="S376" s="7">
        <f t="shared" si="59"/>
        <v>250</v>
      </c>
    </row>
    <row r="377" spans="11:19" x14ac:dyDescent="0.35">
      <c r="K377" t="s">
        <v>9</v>
      </c>
      <c r="L377">
        <v>-121.07527371311301</v>
      </c>
      <c r="M377">
        <v>39.105648760548398</v>
      </c>
      <c r="N377" s="2">
        <v>43324</v>
      </c>
      <c r="O377" t="str">
        <f t="shared" si="55"/>
        <v>yes</v>
      </c>
      <c r="P377" s="7">
        <f t="shared" si="56"/>
        <v>2018</v>
      </c>
      <c r="Q377" s="7">
        <f t="shared" si="57"/>
        <v>2019</v>
      </c>
      <c r="R377" s="7">
        <f t="shared" si="58"/>
        <v>2020</v>
      </c>
      <c r="S377" s="7">
        <f t="shared" si="59"/>
        <v>224</v>
      </c>
    </row>
    <row r="378" spans="11:19" x14ac:dyDescent="0.35">
      <c r="K378" t="s">
        <v>9</v>
      </c>
      <c r="L378">
        <v>-121.035722356306</v>
      </c>
      <c r="M378">
        <v>38.825260591646398</v>
      </c>
      <c r="N378" s="2">
        <v>43314</v>
      </c>
      <c r="O378" t="str">
        <f t="shared" si="55"/>
        <v>yes</v>
      </c>
      <c r="P378" s="7">
        <f t="shared" si="56"/>
        <v>2018</v>
      </c>
      <c r="Q378" s="7">
        <f t="shared" si="57"/>
        <v>2019</v>
      </c>
      <c r="R378" s="7">
        <f t="shared" si="58"/>
        <v>2020</v>
      </c>
      <c r="S378" s="7">
        <f t="shared" si="59"/>
        <v>214</v>
      </c>
    </row>
    <row r="379" spans="11:19" x14ac:dyDescent="0.35">
      <c r="K379" t="s">
        <v>9</v>
      </c>
      <c r="L379">
        <v>-121.314590061133</v>
      </c>
      <c r="M379">
        <v>38.997897280994202</v>
      </c>
      <c r="N379" s="2">
        <v>43299</v>
      </c>
      <c r="O379" t="str">
        <f t="shared" si="55"/>
        <v>yes</v>
      </c>
      <c r="P379" s="7">
        <f t="shared" si="56"/>
        <v>2018</v>
      </c>
      <c r="Q379" s="7">
        <f t="shared" si="57"/>
        <v>2019</v>
      </c>
      <c r="R379" s="7">
        <f t="shared" si="58"/>
        <v>2020</v>
      </c>
      <c r="S379" s="7">
        <f t="shared" si="59"/>
        <v>199</v>
      </c>
    </row>
    <row r="380" spans="11:19" x14ac:dyDescent="0.35">
      <c r="K380" t="s">
        <v>9</v>
      </c>
      <c r="L380">
        <v>-121.335713999836</v>
      </c>
      <c r="M380">
        <v>38.865784725818799</v>
      </c>
      <c r="N380" s="2">
        <v>43284</v>
      </c>
      <c r="O380" t="str">
        <f t="shared" si="55"/>
        <v>yes</v>
      </c>
      <c r="P380" s="7">
        <f t="shared" si="56"/>
        <v>2018</v>
      </c>
      <c r="Q380" s="7">
        <f t="shared" si="57"/>
        <v>2019</v>
      </c>
      <c r="R380" s="7">
        <f t="shared" si="58"/>
        <v>2020</v>
      </c>
      <c r="S380" s="7">
        <f t="shared" si="59"/>
        <v>184</v>
      </c>
    </row>
    <row r="381" spans="11:19" x14ac:dyDescent="0.35">
      <c r="K381" t="s">
        <v>9</v>
      </c>
      <c r="L381">
        <v>-121.161117301975</v>
      </c>
      <c r="M381">
        <v>38.867835824799599</v>
      </c>
      <c r="N381" s="2">
        <v>43283</v>
      </c>
      <c r="O381" t="str">
        <f t="shared" si="55"/>
        <v>yes</v>
      </c>
      <c r="P381" s="7">
        <f t="shared" si="56"/>
        <v>2018</v>
      </c>
      <c r="Q381" s="7">
        <f t="shared" si="57"/>
        <v>2019</v>
      </c>
      <c r="R381" s="7">
        <f t="shared" si="58"/>
        <v>2020</v>
      </c>
      <c r="S381" s="7">
        <f t="shared" si="59"/>
        <v>183</v>
      </c>
    </row>
    <row r="382" spans="11:19" x14ac:dyDescent="0.35">
      <c r="K382" t="s">
        <v>9</v>
      </c>
      <c r="L382">
        <v>-121.25447461008</v>
      </c>
      <c r="M382">
        <v>39.0147309117337</v>
      </c>
      <c r="N382" s="2">
        <v>43023</v>
      </c>
      <c r="O382" t="str">
        <f t="shared" si="55"/>
        <v>yes</v>
      </c>
      <c r="P382" s="7">
        <f t="shared" si="56"/>
        <v>2017</v>
      </c>
      <c r="Q382" s="7">
        <f t="shared" si="57"/>
        <v>2018</v>
      </c>
      <c r="R382" s="7">
        <f t="shared" si="58"/>
        <v>2019</v>
      </c>
      <c r="S382" s="7">
        <f t="shared" si="59"/>
        <v>288</v>
      </c>
    </row>
    <row r="383" spans="11:19" x14ac:dyDescent="0.35">
      <c r="K383" t="s">
        <v>9</v>
      </c>
      <c r="L383">
        <v>-121.13819253936801</v>
      </c>
      <c r="M383">
        <v>39.065711303507598</v>
      </c>
      <c r="N383" s="2">
        <v>43018</v>
      </c>
      <c r="O383" t="str">
        <f t="shared" si="55"/>
        <v>yes</v>
      </c>
      <c r="P383" s="7">
        <f t="shared" si="56"/>
        <v>2017</v>
      </c>
      <c r="Q383" s="7">
        <f t="shared" si="57"/>
        <v>2018</v>
      </c>
      <c r="R383" s="7">
        <f t="shared" si="58"/>
        <v>2019</v>
      </c>
      <c r="S383" s="7">
        <f t="shared" si="59"/>
        <v>283</v>
      </c>
    </row>
    <row r="384" spans="11:19" x14ac:dyDescent="0.35">
      <c r="K384" t="s">
        <v>9</v>
      </c>
      <c r="L384">
        <v>-120.979273228168</v>
      </c>
      <c r="M384">
        <v>38.799689781940202</v>
      </c>
      <c r="N384" s="2">
        <v>42954</v>
      </c>
      <c r="O384" t="str">
        <f t="shared" si="55"/>
        <v>yes</v>
      </c>
      <c r="P384" s="7">
        <f t="shared" si="56"/>
        <v>2017</v>
      </c>
      <c r="Q384" s="7">
        <f t="shared" si="57"/>
        <v>2018</v>
      </c>
      <c r="R384" s="7">
        <f t="shared" si="58"/>
        <v>2019</v>
      </c>
      <c r="S384" s="7">
        <f t="shared" si="59"/>
        <v>219</v>
      </c>
    </row>
    <row r="385" spans="11:19" x14ac:dyDescent="0.35">
      <c r="K385" t="s">
        <v>9</v>
      </c>
      <c r="L385">
        <v>-121.048769315914</v>
      </c>
      <c r="M385">
        <v>38.913512543967101</v>
      </c>
      <c r="N385" s="2">
        <v>42939</v>
      </c>
      <c r="O385" t="str">
        <f t="shared" si="55"/>
        <v>yes</v>
      </c>
      <c r="P385" s="7">
        <f t="shared" si="56"/>
        <v>2017</v>
      </c>
      <c r="Q385" s="7">
        <f t="shared" si="57"/>
        <v>2018</v>
      </c>
      <c r="R385" s="7">
        <f t="shared" si="58"/>
        <v>2019</v>
      </c>
      <c r="S385" s="7">
        <f t="shared" si="59"/>
        <v>204</v>
      </c>
    </row>
    <row r="386" spans="11:19" x14ac:dyDescent="0.35">
      <c r="K386" t="s">
        <v>9</v>
      </c>
      <c r="L386">
        <v>-121.06728496834199</v>
      </c>
      <c r="M386">
        <v>39.0821990942447</v>
      </c>
      <c r="N386" s="2">
        <v>42925</v>
      </c>
      <c r="O386" t="str">
        <f t="shared" ref="O386:O449" si="60">IF(N386&gt;VLOOKUP(K386, $A$2:$C$147,3), "yes", "no")</f>
        <v>yes</v>
      </c>
      <c r="P386" s="7">
        <f t="shared" si="56"/>
        <v>2017</v>
      </c>
      <c r="Q386" s="7">
        <f t="shared" si="57"/>
        <v>2018</v>
      </c>
      <c r="R386" s="7">
        <f t="shared" si="58"/>
        <v>2019</v>
      </c>
      <c r="S386" s="7">
        <f t="shared" si="59"/>
        <v>190</v>
      </c>
    </row>
    <row r="387" spans="11:19" x14ac:dyDescent="0.35">
      <c r="K387" t="s">
        <v>9</v>
      </c>
      <c r="L387">
        <v>-121.16875992137599</v>
      </c>
      <c r="M387">
        <v>38.9824795459255</v>
      </c>
      <c r="N387" s="2">
        <v>42643</v>
      </c>
      <c r="O387" t="str">
        <f t="shared" si="60"/>
        <v>yes</v>
      </c>
      <c r="P387" s="7">
        <f t="shared" ref="P387:P450" si="61">YEAR(N387)</f>
        <v>2016</v>
      </c>
      <c r="Q387" s="7">
        <f t="shared" ref="Q387:Q450" si="62">P387+1</f>
        <v>2017</v>
      </c>
      <c r="R387" s="7">
        <f t="shared" ref="R387:R450" si="63">P387+2</f>
        <v>2018</v>
      </c>
      <c r="S387" s="7">
        <f t="shared" ref="S387:S450" si="64">N387-DATE(YEAR(N387),1,0)</f>
        <v>274</v>
      </c>
    </row>
    <row r="388" spans="11:19" x14ac:dyDescent="0.35">
      <c r="K388" t="s">
        <v>9</v>
      </c>
      <c r="L388">
        <v>-121.0054173147</v>
      </c>
      <c r="M388">
        <v>38.792318676853697</v>
      </c>
      <c r="N388" s="2">
        <v>42575</v>
      </c>
      <c r="O388" t="str">
        <f t="shared" si="60"/>
        <v>yes</v>
      </c>
      <c r="P388" s="7">
        <f t="shared" si="61"/>
        <v>2016</v>
      </c>
      <c r="Q388" s="7">
        <f t="shared" si="62"/>
        <v>2017</v>
      </c>
      <c r="R388" s="7">
        <f t="shared" si="63"/>
        <v>2018</v>
      </c>
      <c r="S388" s="7">
        <f t="shared" si="64"/>
        <v>206</v>
      </c>
    </row>
    <row r="389" spans="11:19" x14ac:dyDescent="0.35">
      <c r="K389" t="s">
        <v>9</v>
      </c>
      <c r="L389">
        <v>-121.315516942843</v>
      </c>
      <c r="M389">
        <v>38.829256564670402</v>
      </c>
      <c r="N389" s="2">
        <v>42507</v>
      </c>
      <c r="O389" t="str">
        <f t="shared" si="60"/>
        <v>yes</v>
      </c>
      <c r="P389" s="7">
        <f t="shared" si="61"/>
        <v>2016</v>
      </c>
      <c r="Q389" s="7">
        <f t="shared" si="62"/>
        <v>2017</v>
      </c>
      <c r="R389" s="7">
        <f t="shared" si="63"/>
        <v>2018</v>
      </c>
      <c r="S389" s="7">
        <f t="shared" si="64"/>
        <v>138</v>
      </c>
    </row>
    <row r="390" spans="11:19" x14ac:dyDescent="0.35">
      <c r="K390" t="s">
        <v>9</v>
      </c>
      <c r="L390">
        <v>-121.327737733562</v>
      </c>
      <c r="M390">
        <v>38.843439892977997</v>
      </c>
      <c r="N390" s="2">
        <v>42248</v>
      </c>
      <c r="O390" t="str">
        <f t="shared" si="60"/>
        <v>yes</v>
      </c>
      <c r="P390" s="7">
        <f t="shared" si="61"/>
        <v>2015</v>
      </c>
      <c r="Q390" s="7">
        <f t="shared" si="62"/>
        <v>2016</v>
      </c>
      <c r="R390" s="7">
        <f t="shared" si="63"/>
        <v>2017</v>
      </c>
      <c r="S390" s="7">
        <f t="shared" si="64"/>
        <v>244</v>
      </c>
    </row>
    <row r="391" spans="11:19" x14ac:dyDescent="0.35">
      <c r="K391" t="s">
        <v>9</v>
      </c>
      <c r="L391">
        <v>-120.692504712857</v>
      </c>
      <c r="M391">
        <v>39.235505141402399</v>
      </c>
      <c r="N391" s="2">
        <v>42224</v>
      </c>
      <c r="O391" t="str">
        <f t="shared" si="60"/>
        <v>yes</v>
      </c>
      <c r="P391" s="7">
        <f t="shared" si="61"/>
        <v>2015</v>
      </c>
      <c r="Q391" s="7">
        <f t="shared" si="62"/>
        <v>2016</v>
      </c>
      <c r="R391" s="7">
        <f t="shared" si="63"/>
        <v>2017</v>
      </c>
      <c r="S391" s="7">
        <f t="shared" si="64"/>
        <v>220</v>
      </c>
    </row>
    <row r="392" spans="11:19" x14ac:dyDescent="0.35">
      <c r="K392" t="s">
        <v>9</v>
      </c>
      <c r="L392">
        <v>-121.155398844269</v>
      </c>
      <c r="M392">
        <v>38.932931866029499</v>
      </c>
      <c r="N392" s="2">
        <v>42207</v>
      </c>
      <c r="O392" t="str">
        <f t="shared" si="60"/>
        <v>yes</v>
      </c>
      <c r="P392" s="7">
        <f t="shared" si="61"/>
        <v>2015</v>
      </c>
      <c r="Q392" s="7">
        <f t="shared" si="62"/>
        <v>2016</v>
      </c>
      <c r="R392" s="7">
        <f t="shared" si="63"/>
        <v>2017</v>
      </c>
      <c r="S392" s="7">
        <f t="shared" si="64"/>
        <v>203</v>
      </c>
    </row>
    <row r="393" spans="11:19" x14ac:dyDescent="0.35">
      <c r="K393" t="s">
        <v>9</v>
      </c>
      <c r="L393">
        <v>-121.11761162955899</v>
      </c>
      <c r="M393">
        <v>39.054924101974699</v>
      </c>
      <c r="N393" s="2">
        <v>42174</v>
      </c>
      <c r="O393" t="str">
        <f t="shared" si="60"/>
        <v>yes</v>
      </c>
      <c r="P393" s="7">
        <f t="shared" si="61"/>
        <v>2015</v>
      </c>
      <c r="Q393" s="7">
        <f t="shared" si="62"/>
        <v>2016</v>
      </c>
      <c r="R393" s="7">
        <f t="shared" si="63"/>
        <v>2017</v>
      </c>
      <c r="S393" s="7">
        <f t="shared" si="64"/>
        <v>170</v>
      </c>
    </row>
    <row r="394" spans="11:19" x14ac:dyDescent="0.35">
      <c r="K394" t="s">
        <v>9</v>
      </c>
      <c r="L394">
        <v>-121.32041801448899</v>
      </c>
      <c r="M394">
        <v>38.827608352542697</v>
      </c>
      <c r="N394" s="2">
        <v>42171</v>
      </c>
      <c r="O394" t="str">
        <f t="shared" si="60"/>
        <v>yes</v>
      </c>
      <c r="P394" s="7">
        <f t="shared" si="61"/>
        <v>2015</v>
      </c>
      <c r="Q394" s="7">
        <f t="shared" si="62"/>
        <v>2016</v>
      </c>
      <c r="R394" s="7">
        <f t="shared" si="63"/>
        <v>2017</v>
      </c>
      <c r="S394" s="7">
        <f t="shared" si="64"/>
        <v>167</v>
      </c>
    </row>
    <row r="395" spans="11:19" x14ac:dyDescent="0.35">
      <c r="K395" t="s">
        <v>9</v>
      </c>
      <c r="L395">
        <v>-121.309081920594</v>
      </c>
      <c r="M395">
        <v>38.981532997323598</v>
      </c>
      <c r="N395" s="2">
        <v>42163</v>
      </c>
      <c r="O395" t="str">
        <f t="shared" si="60"/>
        <v>yes</v>
      </c>
      <c r="P395" s="7">
        <f t="shared" si="61"/>
        <v>2015</v>
      </c>
      <c r="Q395" s="7">
        <f t="shared" si="62"/>
        <v>2016</v>
      </c>
      <c r="R395" s="7">
        <f t="shared" si="63"/>
        <v>2017</v>
      </c>
      <c r="S395" s="7">
        <f t="shared" si="64"/>
        <v>159</v>
      </c>
    </row>
    <row r="396" spans="11:19" x14ac:dyDescent="0.35">
      <c r="K396" t="s">
        <v>9</v>
      </c>
      <c r="L396">
        <v>-120.965252574742</v>
      </c>
      <c r="M396">
        <v>39.015122299702902</v>
      </c>
      <c r="N396" s="2">
        <v>41920</v>
      </c>
      <c r="O396" t="str">
        <f t="shared" si="60"/>
        <v>yes</v>
      </c>
      <c r="P396" s="7">
        <f t="shared" si="61"/>
        <v>2014</v>
      </c>
      <c r="Q396" s="7">
        <f t="shared" si="62"/>
        <v>2015</v>
      </c>
      <c r="R396" s="7">
        <f t="shared" si="63"/>
        <v>2016</v>
      </c>
      <c r="S396" s="7">
        <f t="shared" si="64"/>
        <v>281</v>
      </c>
    </row>
    <row r="397" spans="11:19" x14ac:dyDescent="0.35">
      <c r="K397" t="s">
        <v>9</v>
      </c>
      <c r="L397">
        <v>-121.003249357424</v>
      </c>
      <c r="M397">
        <v>39.125402801418502</v>
      </c>
      <c r="N397" s="2">
        <v>41895</v>
      </c>
      <c r="O397" t="str">
        <f t="shared" si="60"/>
        <v>yes</v>
      </c>
      <c r="P397" s="7">
        <f t="shared" si="61"/>
        <v>2014</v>
      </c>
      <c r="Q397" s="7">
        <f t="shared" si="62"/>
        <v>2015</v>
      </c>
      <c r="R397" s="7">
        <f t="shared" si="63"/>
        <v>2016</v>
      </c>
      <c r="S397" s="7">
        <f t="shared" si="64"/>
        <v>256</v>
      </c>
    </row>
    <row r="398" spans="11:19" x14ac:dyDescent="0.35">
      <c r="K398" t="s">
        <v>9</v>
      </c>
      <c r="L398">
        <v>-120.92804863794299</v>
      </c>
      <c r="M398">
        <v>39.100990080555597</v>
      </c>
      <c r="N398" s="2">
        <v>41841</v>
      </c>
      <c r="O398" t="str">
        <f t="shared" si="60"/>
        <v>yes</v>
      </c>
      <c r="P398" s="7">
        <f t="shared" si="61"/>
        <v>2014</v>
      </c>
      <c r="Q398" s="7">
        <f t="shared" si="62"/>
        <v>2015</v>
      </c>
      <c r="R398" s="7">
        <f t="shared" si="63"/>
        <v>2016</v>
      </c>
      <c r="S398" s="7">
        <f t="shared" si="64"/>
        <v>202</v>
      </c>
    </row>
    <row r="399" spans="11:19" x14ac:dyDescent="0.35">
      <c r="K399" t="s">
        <v>9</v>
      </c>
      <c r="L399">
        <v>-121.30265187141801</v>
      </c>
      <c r="M399">
        <v>38.909404706209401</v>
      </c>
      <c r="N399" s="2">
        <v>41505</v>
      </c>
      <c r="O399" t="str">
        <f t="shared" si="60"/>
        <v>yes</v>
      </c>
      <c r="P399" s="7">
        <f t="shared" si="61"/>
        <v>2013</v>
      </c>
      <c r="Q399" s="7">
        <f t="shared" si="62"/>
        <v>2014</v>
      </c>
      <c r="R399" s="7">
        <f t="shared" si="63"/>
        <v>2015</v>
      </c>
      <c r="S399" s="7">
        <f t="shared" si="64"/>
        <v>231</v>
      </c>
    </row>
    <row r="400" spans="11:19" x14ac:dyDescent="0.35">
      <c r="K400" t="s">
        <v>9</v>
      </c>
      <c r="L400">
        <v>-121.206228918676</v>
      </c>
      <c r="M400">
        <v>38.861640301485103</v>
      </c>
      <c r="N400" s="2">
        <v>41496</v>
      </c>
      <c r="O400" t="str">
        <f t="shared" si="60"/>
        <v>yes</v>
      </c>
      <c r="P400" s="7">
        <f t="shared" si="61"/>
        <v>2013</v>
      </c>
      <c r="Q400" s="7">
        <f t="shared" si="62"/>
        <v>2014</v>
      </c>
      <c r="R400" s="7">
        <f t="shared" si="63"/>
        <v>2015</v>
      </c>
      <c r="S400" s="7">
        <f t="shared" si="64"/>
        <v>222</v>
      </c>
    </row>
    <row r="401" spans="11:19" x14ac:dyDescent="0.35">
      <c r="K401" t="s">
        <v>9</v>
      </c>
      <c r="L401">
        <v>-121.337690009593</v>
      </c>
      <c r="M401">
        <v>38.892594387629302</v>
      </c>
      <c r="N401" s="2">
        <v>41430</v>
      </c>
      <c r="O401" t="str">
        <f t="shared" si="60"/>
        <v>yes</v>
      </c>
      <c r="P401" s="7">
        <f t="shared" si="61"/>
        <v>2013</v>
      </c>
      <c r="Q401" s="7">
        <f t="shared" si="62"/>
        <v>2014</v>
      </c>
      <c r="R401" s="7">
        <f t="shared" si="63"/>
        <v>2015</v>
      </c>
      <c r="S401" s="7">
        <f t="shared" si="64"/>
        <v>156</v>
      </c>
    </row>
    <row r="402" spans="11:19" x14ac:dyDescent="0.35">
      <c r="K402" t="s">
        <v>9</v>
      </c>
      <c r="L402">
        <v>-121.312858224249</v>
      </c>
      <c r="M402">
        <v>39.005873042892098</v>
      </c>
      <c r="N402" s="2">
        <v>41426</v>
      </c>
      <c r="O402" t="str">
        <f t="shared" si="60"/>
        <v>yes</v>
      </c>
      <c r="P402" s="7">
        <f t="shared" si="61"/>
        <v>2013</v>
      </c>
      <c r="Q402" s="7">
        <f t="shared" si="62"/>
        <v>2014</v>
      </c>
      <c r="R402" s="7">
        <f t="shared" si="63"/>
        <v>2015</v>
      </c>
      <c r="S402" s="7">
        <f t="shared" si="64"/>
        <v>152</v>
      </c>
    </row>
    <row r="403" spans="11:19" x14ac:dyDescent="0.35">
      <c r="K403" t="s">
        <v>9</v>
      </c>
      <c r="L403">
        <v>-121.285865621439</v>
      </c>
      <c r="M403">
        <v>38.990403719924402</v>
      </c>
      <c r="N403" s="2">
        <v>41398</v>
      </c>
      <c r="O403" t="str">
        <f t="shared" si="60"/>
        <v>yes</v>
      </c>
      <c r="P403" s="7">
        <f t="shared" si="61"/>
        <v>2013</v>
      </c>
      <c r="Q403" s="7">
        <f t="shared" si="62"/>
        <v>2014</v>
      </c>
      <c r="R403" s="7">
        <f t="shared" si="63"/>
        <v>2015</v>
      </c>
      <c r="S403" s="7">
        <f t="shared" si="64"/>
        <v>124</v>
      </c>
    </row>
    <row r="404" spans="11:19" x14ac:dyDescent="0.35">
      <c r="K404" t="s">
        <v>9</v>
      </c>
      <c r="L404">
        <v>-120.885682841384</v>
      </c>
      <c r="M404">
        <v>39.053801313171498</v>
      </c>
      <c r="N404" s="2">
        <v>41110</v>
      </c>
      <c r="O404" t="str">
        <f t="shared" si="60"/>
        <v>yes</v>
      </c>
      <c r="P404" s="7">
        <f t="shared" si="61"/>
        <v>2012</v>
      </c>
      <c r="Q404" s="7">
        <f t="shared" si="62"/>
        <v>2013</v>
      </c>
      <c r="R404" s="7">
        <f t="shared" si="63"/>
        <v>2014</v>
      </c>
      <c r="S404" s="7">
        <f t="shared" si="64"/>
        <v>202</v>
      </c>
    </row>
    <row r="405" spans="11:19" x14ac:dyDescent="0.35">
      <c r="K405" t="s">
        <v>9</v>
      </c>
      <c r="L405">
        <v>-121.36120709794299</v>
      </c>
      <c r="M405">
        <v>38.938471080147998</v>
      </c>
      <c r="N405" s="2">
        <v>41075</v>
      </c>
      <c r="O405" t="str">
        <f t="shared" si="60"/>
        <v>yes</v>
      </c>
      <c r="P405" s="7">
        <f t="shared" si="61"/>
        <v>2012</v>
      </c>
      <c r="Q405" s="7">
        <f t="shared" si="62"/>
        <v>2013</v>
      </c>
      <c r="R405" s="7">
        <f t="shared" si="63"/>
        <v>2014</v>
      </c>
      <c r="S405" s="7">
        <f t="shared" si="64"/>
        <v>167</v>
      </c>
    </row>
    <row r="406" spans="11:19" x14ac:dyDescent="0.35">
      <c r="K406" t="s">
        <v>9</v>
      </c>
      <c r="L406">
        <v>-121.337356525315</v>
      </c>
      <c r="M406">
        <v>38.843854074811297</v>
      </c>
      <c r="N406" s="2">
        <v>41074</v>
      </c>
      <c r="O406" t="str">
        <f t="shared" si="60"/>
        <v>yes</v>
      </c>
      <c r="P406" s="7">
        <f t="shared" si="61"/>
        <v>2012</v>
      </c>
      <c r="Q406" s="7">
        <f t="shared" si="62"/>
        <v>2013</v>
      </c>
      <c r="R406" s="7">
        <f t="shared" si="63"/>
        <v>2014</v>
      </c>
      <c r="S406" s="7">
        <f t="shared" si="64"/>
        <v>166</v>
      </c>
    </row>
    <row r="407" spans="11:19" x14ac:dyDescent="0.35">
      <c r="K407" t="s">
        <v>9</v>
      </c>
      <c r="L407">
        <v>-121.35497531772999</v>
      </c>
      <c r="M407">
        <v>38.8413451436721</v>
      </c>
      <c r="N407" s="2">
        <v>40726</v>
      </c>
      <c r="O407" t="str">
        <f t="shared" si="60"/>
        <v>yes</v>
      </c>
      <c r="P407" s="7">
        <f t="shared" si="61"/>
        <v>2011</v>
      </c>
      <c r="Q407" s="7">
        <f t="shared" si="62"/>
        <v>2012</v>
      </c>
      <c r="R407" s="7">
        <f t="shared" si="63"/>
        <v>2013</v>
      </c>
      <c r="S407" s="7">
        <f t="shared" si="64"/>
        <v>183</v>
      </c>
    </row>
    <row r="408" spans="11:19" x14ac:dyDescent="0.35">
      <c r="K408" t="s">
        <v>9</v>
      </c>
      <c r="L408">
        <v>-121.15233840447</v>
      </c>
      <c r="M408">
        <v>38.977957457203502</v>
      </c>
      <c r="N408" s="2">
        <v>40472</v>
      </c>
      <c r="O408" t="str">
        <f t="shared" si="60"/>
        <v>yes</v>
      </c>
      <c r="P408" s="7">
        <f t="shared" si="61"/>
        <v>2010</v>
      </c>
      <c r="Q408" s="7">
        <f t="shared" si="62"/>
        <v>2011</v>
      </c>
      <c r="R408" s="7">
        <f t="shared" si="63"/>
        <v>2012</v>
      </c>
      <c r="S408" s="7">
        <f t="shared" si="64"/>
        <v>294</v>
      </c>
    </row>
    <row r="409" spans="11:19" x14ac:dyDescent="0.35">
      <c r="K409" t="s">
        <v>9</v>
      </c>
      <c r="L409">
        <v>-121.30327374814</v>
      </c>
      <c r="M409">
        <v>38.847414718623298</v>
      </c>
      <c r="N409" s="2">
        <v>40385</v>
      </c>
      <c r="O409" t="str">
        <f t="shared" si="60"/>
        <v>yes</v>
      </c>
      <c r="P409" s="7">
        <f t="shared" si="61"/>
        <v>2010</v>
      </c>
      <c r="Q409" s="7">
        <f t="shared" si="62"/>
        <v>2011</v>
      </c>
      <c r="R409" s="7">
        <f t="shared" si="63"/>
        <v>2012</v>
      </c>
      <c r="S409" s="7">
        <f t="shared" si="64"/>
        <v>207</v>
      </c>
    </row>
    <row r="410" spans="11:19" x14ac:dyDescent="0.35">
      <c r="K410" t="s">
        <v>9</v>
      </c>
      <c r="L410">
        <v>-121.35288891131199</v>
      </c>
      <c r="M410">
        <v>38.947983447212899</v>
      </c>
      <c r="N410" s="2">
        <v>40372</v>
      </c>
      <c r="O410" t="str">
        <f t="shared" si="60"/>
        <v>yes</v>
      </c>
      <c r="P410" s="7">
        <f t="shared" si="61"/>
        <v>2010</v>
      </c>
      <c r="Q410" s="7">
        <f t="shared" si="62"/>
        <v>2011</v>
      </c>
      <c r="R410" s="7">
        <f t="shared" si="63"/>
        <v>2012</v>
      </c>
      <c r="S410" s="7">
        <f t="shared" si="64"/>
        <v>194</v>
      </c>
    </row>
    <row r="411" spans="11:19" x14ac:dyDescent="0.35">
      <c r="K411" t="s">
        <v>9</v>
      </c>
      <c r="L411">
        <v>-121.347743399094</v>
      </c>
      <c r="M411">
        <v>38.957742417698903</v>
      </c>
      <c r="N411" s="2">
        <v>40370</v>
      </c>
      <c r="O411" t="str">
        <f t="shared" si="60"/>
        <v>yes</v>
      </c>
      <c r="P411" s="7">
        <f t="shared" si="61"/>
        <v>2010</v>
      </c>
      <c r="Q411" s="7">
        <f t="shared" si="62"/>
        <v>2011</v>
      </c>
      <c r="R411" s="7">
        <f t="shared" si="63"/>
        <v>2012</v>
      </c>
      <c r="S411" s="7">
        <f t="shared" si="64"/>
        <v>192</v>
      </c>
    </row>
    <row r="412" spans="11:19" x14ac:dyDescent="0.35">
      <c r="K412" t="s">
        <v>9</v>
      </c>
      <c r="L412">
        <v>-121.292047175946</v>
      </c>
      <c r="M412">
        <v>38.982362952222601</v>
      </c>
      <c r="N412" s="2">
        <v>40352</v>
      </c>
      <c r="O412" t="str">
        <f t="shared" si="60"/>
        <v>yes</v>
      </c>
      <c r="P412" s="7">
        <f t="shared" si="61"/>
        <v>2010</v>
      </c>
      <c r="Q412" s="7">
        <f t="shared" si="62"/>
        <v>2011</v>
      </c>
      <c r="R412" s="7">
        <f t="shared" si="63"/>
        <v>2012</v>
      </c>
      <c r="S412" s="7">
        <f t="shared" si="64"/>
        <v>174</v>
      </c>
    </row>
    <row r="413" spans="11:19" x14ac:dyDescent="0.35">
      <c r="K413" t="s">
        <v>9</v>
      </c>
      <c r="L413">
        <v>-121.34380740821901</v>
      </c>
      <c r="M413">
        <v>39.006961134328101</v>
      </c>
      <c r="N413" s="2">
        <v>40347</v>
      </c>
      <c r="O413" t="str">
        <f t="shared" si="60"/>
        <v>yes</v>
      </c>
      <c r="P413" s="7">
        <f t="shared" si="61"/>
        <v>2010</v>
      </c>
      <c r="Q413" s="7">
        <f t="shared" si="62"/>
        <v>2011</v>
      </c>
      <c r="R413" s="7">
        <f t="shared" si="63"/>
        <v>2012</v>
      </c>
      <c r="S413" s="7">
        <f t="shared" si="64"/>
        <v>169</v>
      </c>
    </row>
    <row r="414" spans="11:19" x14ac:dyDescent="0.35">
      <c r="K414" t="s">
        <v>9</v>
      </c>
      <c r="L414">
        <v>-121.36867955846201</v>
      </c>
      <c r="M414">
        <v>38.980192128700097</v>
      </c>
      <c r="N414" s="2">
        <v>40345</v>
      </c>
      <c r="O414" t="str">
        <f t="shared" si="60"/>
        <v>yes</v>
      </c>
      <c r="P414" s="7">
        <f t="shared" si="61"/>
        <v>2010</v>
      </c>
      <c r="Q414" s="7">
        <f t="shared" si="62"/>
        <v>2011</v>
      </c>
      <c r="R414" s="7">
        <f t="shared" si="63"/>
        <v>2012</v>
      </c>
      <c r="S414" s="7">
        <f t="shared" si="64"/>
        <v>167</v>
      </c>
    </row>
    <row r="415" spans="11:19" x14ac:dyDescent="0.35">
      <c r="K415" t="s">
        <v>9</v>
      </c>
      <c r="L415">
        <v>-121.232443057631</v>
      </c>
      <c r="M415">
        <v>38.811905613253003</v>
      </c>
      <c r="N415" s="2">
        <v>40343</v>
      </c>
      <c r="O415" t="str">
        <f t="shared" si="60"/>
        <v>yes</v>
      </c>
      <c r="P415" s="7">
        <f t="shared" si="61"/>
        <v>2010</v>
      </c>
      <c r="Q415" s="7">
        <f t="shared" si="62"/>
        <v>2011</v>
      </c>
      <c r="R415" s="7">
        <f t="shared" si="63"/>
        <v>2012</v>
      </c>
      <c r="S415" s="7">
        <f t="shared" si="64"/>
        <v>165</v>
      </c>
    </row>
    <row r="416" spans="11:19" x14ac:dyDescent="0.35">
      <c r="K416" t="s">
        <v>9</v>
      </c>
      <c r="L416">
        <v>-121.269413842986</v>
      </c>
      <c r="M416">
        <v>38.9581451905647</v>
      </c>
      <c r="N416" s="2">
        <v>40085</v>
      </c>
      <c r="O416" t="str">
        <f t="shared" si="60"/>
        <v>yes</v>
      </c>
      <c r="P416" s="7">
        <f t="shared" si="61"/>
        <v>2009</v>
      </c>
      <c r="Q416" s="7">
        <f t="shared" si="62"/>
        <v>2010</v>
      </c>
      <c r="R416" s="7">
        <f t="shared" si="63"/>
        <v>2011</v>
      </c>
      <c r="S416" s="7">
        <f t="shared" si="64"/>
        <v>272</v>
      </c>
    </row>
    <row r="417" spans="11:19" x14ac:dyDescent="0.35">
      <c r="K417" t="s">
        <v>9</v>
      </c>
      <c r="L417">
        <v>-121.03392059545899</v>
      </c>
      <c r="M417">
        <v>39.038738769059101</v>
      </c>
      <c r="N417" s="2">
        <v>40068</v>
      </c>
      <c r="O417" t="str">
        <f t="shared" si="60"/>
        <v>yes</v>
      </c>
      <c r="P417" s="7">
        <f t="shared" si="61"/>
        <v>2009</v>
      </c>
      <c r="Q417" s="7">
        <f t="shared" si="62"/>
        <v>2010</v>
      </c>
      <c r="R417" s="7">
        <f t="shared" si="63"/>
        <v>2011</v>
      </c>
      <c r="S417" s="7">
        <f t="shared" si="64"/>
        <v>255</v>
      </c>
    </row>
    <row r="418" spans="11:19" x14ac:dyDescent="0.35">
      <c r="K418" t="s">
        <v>9</v>
      </c>
      <c r="L418">
        <v>-121.09432976776201</v>
      </c>
      <c r="M418">
        <v>38.954921459082399</v>
      </c>
      <c r="N418" s="2">
        <v>40056</v>
      </c>
      <c r="O418" t="str">
        <f t="shared" si="60"/>
        <v>yes</v>
      </c>
      <c r="P418" s="7">
        <f t="shared" si="61"/>
        <v>2009</v>
      </c>
      <c r="Q418" s="7">
        <f t="shared" si="62"/>
        <v>2010</v>
      </c>
      <c r="R418" s="7">
        <f t="shared" si="63"/>
        <v>2011</v>
      </c>
      <c r="S418" s="7">
        <f t="shared" si="64"/>
        <v>243</v>
      </c>
    </row>
    <row r="419" spans="11:19" x14ac:dyDescent="0.35">
      <c r="K419" t="s">
        <v>9</v>
      </c>
      <c r="L419">
        <v>-121.034019046323</v>
      </c>
      <c r="M419">
        <v>38.9190411112139</v>
      </c>
      <c r="N419" s="2">
        <v>40053</v>
      </c>
      <c r="O419" t="str">
        <f t="shared" si="60"/>
        <v>yes</v>
      </c>
      <c r="P419" s="7">
        <f t="shared" si="61"/>
        <v>2009</v>
      </c>
      <c r="Q419" s="7">
        <f t="shared" si="62"/>
        <v>2010</v>
      </c>
      <c r="R419" s="7">
        <f t="shared" si="63"/>
        <v>2011</v>
      </c>
      <c r="S419" s="7">
        <f t="shared" si="64"/>
        <v>240</v>
      </c>
    </row>
    <row r="420" spans="11:19" x14ac:dyDescent="0.35">
      <c r="K420" t="s">
        <v>9</v>
      </c>
      <c r="L420">
        <v>-121.305216151024</v>
      </c>
      <c r="M420">
        <v>38.948947703731598</v>
      </c>
      <c r="N420" s="2">
        <v>40019</v>
      </c>
      <c r="O420" t="str">
        <f t="shared" si="60"/>
        <v>yes</v>
      </c>
      <c r="P420" s="7">
        <f t="shared" si="61"/>
        <v>2009</v>
      </c>
      <c r="Q420" s="7">
        <f t="shared" si="62"/>
        <v>2010</v>
      </c>
      <c r="R420" s="7">
        <f t="shared" si="63"/>
        <v>2011</v>
      </c>
      <c r="S420" s="7">
        <f t="shared" si="64"/>
        <v>206</v>
      </c>
    </row>
    <row r="421" spans="11:19" x14ac:dyDescent="0.35">
      <c r="K421" t="s">
        <v>9</v>
      </c>
      <c r="L421">
        <v>-120.988931733542</v>
      </c>
      <c r="M421">
        <v>38.933071431099002</v>
      </c>
      <c r="N421" s="2">
        <v>40010</v>
      </c>
      <c r="O421" t="str">
        <f t="shared" si="60"/>
        <v>yes</v>
      </c>
      <c r="P421" s="7">
        <f t="shared" si="61"/>
        <v>2009</v>
      </c>
      <c r="Q421" s="7">
        <f t="shared" si="62"/>
        <v>2010</v>
      </c>
      <c r="R421" s="7">
        <f t="shared" si="63"/>
        <v>2011</v>
      </c>
      <c r="S421" s="7">
        <f t="shared" si="64"/>
        <v>197</v>
      </c>
    </row>
    <row r="422" spans="11:19" x14ac:dyDescent="0.35">
      <c r="K422" t="s">
        <v>9</v>
      </c>
      <c r="L422">
        <v>-121.32790482020501</v>
      </c>
      <c r="M422">
        <v>38.877456814243899</v>
      </c>
      <c r="N422" s="2">
        <v>39989</v>
      </c>
      <c r="O422" t="str">
        <f t="shared" si="60"/>
        <v>yes</v>
      </c>
      <c r="P422" s="7">
        <f t="shared" si="61"/>
        <v>2009</v>
      </c>
      <c r="Q422" s="7">
        <f t="shared" si="62"/>
        <v>2010</v>
      </c>
      <c r="R422" s="7">
        <f t="shared" si="63"/>
        <v>2011</v>
      </c>
      <c r="S422" s="7">
        <f t="shared" si="64"/>
        <v>176</v>
      </c>
    </row>
    <row r="423" spans="11:19" x14ac:dyDescent="0.35">
      <c r="K423" t="s">
        <v>9</v>
      </c>
      <c r="L423">
        <v>-121.26201423404</v>
      </c>
      <c r="M423">
        <v>38.922332260621097</v>
      </c>
      <c r="N423" s="2">
        <v>39696</v>
      </c>
      <c r="O423" t="str">
        <f t="shared" si="60"/>
        <v>yes</v>
      </c>
      <c r="P423" s="7">
        <f t="shared" si="61"/>
        <v>2008</v>
      </c>
      <c r="Q423" s="7">
        <f t="shared" si="62"/>
        <v>2009</v>
      </c>
      <c r="R423" s="7">
        <f t="shared" si="63"/>
        <v>2010</v>
      </c>
      <c r="S423" s="7">
        <f t="shared" si="64"/>
        <v>249</v>
      </c>
    </row>
    <row r="424" spans="11:19" x14ac:dyDescent="0.35">
      <c r="K424" t="s">
        <v>9</v>
      </c>
      <c r="L424">
        <v>-120.937127136171</v>
      </c>
      <c r="M424">
        <v>39.119502185901602</v>
      </c>
      <c r="N424" s="2">
        <v>39672</v>
      </c>
      <c r="O424" t="str">
        <f t="shared" si="60"/>
        <v>yes</v>
      </c>
      <c r="P424" s="7">
        <f t="shared" si="61"/>
        <v>2008</v>
      </c>
      <c r="Q424" s="7">
        <f t="shared" si="62"/>
        <v>2009</v>
      </c>
      <c r="R424" s="7">
        <f t="shared" si="63"/>
        <v>2010</v>
      </c>
      <c r="S424" s="7">
        <f t="shared" si="64"/>
        <v>225</v>
      </c>
    </row>
    <row r="425" spans="11:19" x14ac:dyDescent="0.35">
      <c r="K425" t="s">
        <v>9</v>
      </c>
      <c r="L425">
        <v>-121.307822640669</v>
      </c>
      <c r="M425">
        <v>38.980990990328998</v>
      </c>
      <c r="N425" s="2">
        <v>39647</v>
      </c>
      <c r="O425" t="str">
        <f t="shared" si="60"/>
        <v>yes</v>
      </c>
      <c r="P425" s="7">
        <f t="shared" si="61"/>
        <v>2008</v>
      </c>
      <c r="Q425" s="7">
        <f t="shared" si="62"/>
        <v>2009</v>
      </c>
      <c r="R425" s="7">
        <f t="shared" si="63"/>
        <v>2010</v>
      </c>
      <c r="S425" s="7">
        <f t="shared" si="64"/>
        <v>200</v>
      </c>
    </row>
    <row r="426" spans="11:19" x14ac:dyDescent="0.35">
      <c r="K426" t="s">
        <v>9</v>
      </c>
      <c r="L426">
        <v>-121.015402282221</v>
      </c>
      <c r="M426">
        <v>38.923304868134302</v>
      </c>
      <c r="N426" s="2">
        <v>39629</v>
      </c>
      <c r="O426" t="str">
        <f t="shared" si="60"/>
        <v>yes</v>
      </c>
      <c r="P426" s="7">
        <f t="shared" si="61"/>
        <v>2008</v>
      </c>
      <c r="Q426" s="7">
        <f t="shared" si="62"/>
        <v>2009</v>
      </c>
      <c r="R426" s="7">
        <f t="shared" si="63"/>
        <v>2010</v>
      </c>
      <c r="S426" s="7">
        <f t="shared" si="64"/>
        <v>182</v>
      </c>
    </row>
    <row r="427" spans="11:19" x14ac:dyDescent="0.35">
      <c r="K427" t="s">
        <v>9</v>
      </c>
      <c r="L427">
        <v>-121.17257886895599</v>
      </c>
      <c r="M427">
        <v>38.890686814791998</v>
      </c>
      <c r="N427" s="2">
        <v>39622</v>
      </c>
      <c r="O427" t="str">
        <f t="shared" si="60"/>
        <v>yes</v>
      </c>
      <c r="P427" s="7">
        <f t="shared" si="61"/>
        <v>2008</v>
      </c>
      <c r="Q427" s="7">
        <f t="shared" si="62"/>
        <v>2009</v>
      </c>
      <c r="R427" s="7">
        <f t="shared" si="63"/>
        <v>2010</v>
      </c>
      <c r="S427" s="7">
        <f t="shared" si="64"/>
        <v>175</v>
      </c>
    </row>
    <row r="428" spans="11:19" x14ac:dyDescent="0.35">
      <c r="K428" t="s">
        <v>9</v>
      </c>
      <c r="L428">
        <v>-121.35962496170799</v>
      </c>
      <c r="M428">
        <v>38.8934336916737</v>
      </c>
      <c r="N428" s="2">
        <v>39611</v>
      </c>
      <c r="O428" t="str">
        <f t="shared" si="60"/>
        <v>yes</v>
      </c>
      <c r="P428" s="7">
        <f t="shared" si="61"/>
        <v>2008</v>
      </c>
      <c r="Q428" s="7">
        <f t="shared" si="62"/>
        <v>2009</v>
      </c>
      <c r="R428" s="7">
        <f t="shared" si="63"/>
        <v>2010</v>
      </c>
      <c r="S428" s="7">
        <f t="shared" si="64"/>
        <v>164</v>
      </c>
    </row>
    <row r="429" spans="11:19" x14ac:dyDescent="0.35">
      <c r="K429" t="s">
        <v>9</v>
      </c>
      <c r="L429">
        <v>-121.28924130702001</v>
      </c>
      <c r="M429">
        <v>38.971951585894601</v>
      </c>
      <c r="N429" s="2">
        <v>39610</v>
      </c>
      <c r="O429" t="str">
        <f t="shared" si="60"/>
        <v>yes</v>
      </c>
      <c r="P429" s="7">
        <f t="shared" si="61"/>
        <v>2008</v>
      </c>
      <c r="Q429" s="7">
        <f t="shared" si="62"/>
        <v>2009</v>
      </c>
      <c r="R429" s="7">
        <f t="shared" si="63"/>
        <v>2010</v>
      </c>
      <c r="S429" s="7">
        <f t="shared" si="64"/>
        <v>163</v>
      </c>
    </row>
    <row r="430" spans="11:19" x14ac:dyDescent="0.35">
      <c r="K430" t="s">
        <v>9</v>
      </c>
      <c r="L430">
        <v>-121.13761866681899</v>
      </c>
      <c r="M430">
        <v>38.858591359765903</v>
      </c>
      <c r="N430" s="2">
        <v>39608</v>
      </c>
      <c r="O430" t="str">
        <f t="shared" si="60"/>
        <v>yes</v>
      </c>
      <c r="P430" s="7">
        <f t="shared" si="61"/>
        <v>2008</v>
      </c>
      <c r="Q430" s="7">
        <f t="shared" si="62"/>
        <v>2009</v>
      </c>
      <c r="R430" s="7">
        <f t="shared" si="63"/>
        <v>2010</v>
      </c>
      <c r="S430" s="7">
        <f t="shared" si="64"/>
        <v>161</v>
      </c>
    </row>
    <row r="431" spans="11:19" x14ac:dyDescent="0.35">
      <c r="K431" t="s">
        <v>9</v>
      </c>
      <c r="L431">
        <v>-121.017315567114</v>
      </c>
      <c r="M431">
        <v>38.892560447296198</v>
      </c>
      <c r="N431" s="2">
        <v>39590</v>
      </c>
      <c r="O431" t="str">
        <f t="shared" si="60"/>
        <v>yes</v>
      </c>
      <c r="P431" s="7">
        <f t="shared" si="61"/>
        <v>2008</v>
      </c>
      <c r="Q431" s="7">
        <f t="shared" si="62"/>
        <v>2009</v>
      </c>
      <c r="R431" s="7">
        <f t="shared" si="63"/>
        <v>2010</v>
      </c>
      <c r="S431" s="7">
        <f t="shared" si="64"/>
        <v>143</v>
      </c>
    </row>
    <row r="432" spans="11:19" x14ac:dyDescent="0.35">
      <c r="K432" t="s">
        <v>9</v>
      </c>
      <c r="L432">
        <v>-121.303186581015</v>
      </c>
      <c r="M432">
        <v>38.833650802223403</v>
      </c>
      <c r="N432" s="2">
        <v>39583</v>
      </c>
      <c r="O432" t="str">
        <f t="shared" si="60"/>
        <v>yes</v>
      </c>
      <c r="P432" s="7">
        <f t="shared" si="61"/>
        <v>2008</v>
      </c>
      <c r="Q432" s="7">
        <f t="shared" si="62"/>
        <v>2009</v>
      </c>
      <c r="R432" s="7">
        <f t="shared" si="63"/>
        <v>2010</v>
      </c>
      <c r="S432" s="7">
        <f t="shared" si="64"/>
        <v>136</v>
      </c>
    </row>
    <row r="433" spans="11:19" x14ac:dyDescent="0.35">
      <c r="K433" t="s">
        <v>9</v>
      </c>
      <c r="L433">
        <v>-121.20217004905</v>
      </c>
      <c r="M433">
        <v>39.025777639025598</v>
      </c>
      <c r="N433" s="2">
        <v>39362</v>
      </c>
      <c r="O433" t="str">
        <f t="shared" si="60"/>
        <v>yes</v>
      </c>
      <c r="P433" s="7">
        <f t="shared" si="61"/>
        <v>2007</v>
      </c>
      <c r="Q433" s="7">
        <f t="shared" si="62"/>
        <v>2008</v>
      </c>
      <c r="R433" s="7">
        <f t="shared" si="63"/>
        <v>2009</v>
      </c>
      <c r="S433" s="7">
        <f t="shared" si="64"/>
        <v>280</v>
      </c>
    </row>
    <row r="434" spans="11:19" x14ac:dyDescent="0.35">
      <c r="K434" t="s">
        <v>9</v>
      </c>
      <c r="L434">
        <v>-121.352489462845</v>
      </c>
      <c r="M434">
        <v>38.947335757168403</v>
      </c>
      <c r="N434" s="2">
        <v>39339</v>
      </c>
      <c r="O434" t="str">
        <f t="shared" si="60"/>
        <v>yes</v>
      </c>
      <c r="P434" s="7">
        <f t="shared" si="61"/>
        <v>2007</v>
      </c>
      <c r="Q434" s="7">
        <f t="shared" si="62"/>
        <v>2008</v>
      </c>
      <c r="R434" s="7">
        <f t="shared" si="63"/>
        <v>2009</v>
      </c>
      <c r="S434" s="7">
        <f t="shared" si="64"/>
        <v>257</v>
      </c>
    </row>
    <row r="435" spans="11:19" x14ac:dyDescent="0.35">
      <c r="K435" t="s">
        <v>9</v>
      </c>
      <c r="L435">
        <v>-121.345527177135</v>
      </c>
      <c r="M435">
        <v>38.840868930280401</v>
      </c>
      <c r="N435" s="2">
        <v>39296</v>
      </c>
      <c r="O435" t="str">
        <f t="shared" si="60"/>
        <v>yes</v>
      </c>
      <c r="P435" s="7">
        <f t="shared" si="61"/>
        <v>2007</v>
      </c>
      <c r="Q435" s="7">
        <f t="shared" si="62"/>
        <v>2008</v>
      </c>
      <c r="R435" s="7">
        <f t="shared" si="63"/>
        <v>2009</v>
      </c>
      <c r="S435" s="7">
        <f t="shared" si="64"/>
        <v>214</v>
      </c>
    </row>
    <row r="436" spans="11:19" x14ac:dyDescent="0.35">
      <c r="K436" t="s">
        <v>9</v>
      </c>
      <c r="L436">
        <v>-121.354210161517</v>
      </c>
      <c r="M436">
        <v>38.958115139587598</v>
      </c>
      <c r="N436" s="2">
        <v>39292</v>
      </c>
      <c r="O436" t="str">
        <f t="shared" si="60"/>
        <v>yes</v>
      </c>
      <c r="P436" s="7">
        <f t="shared" si="61"/>
        <v>2007</v>
      </c>
      <c r="Q436" s="7">
        <f t="shared" si="62"/>
        <v>2008</v>
      </c>
      <c r="R436" s="7">
        <f t="shared" si="63"/>
        <v>2009</v>
      </c>
      <c r="S436" s="7">
        <f t="shared" si="64"/>
        <v>210</v>
      </c>
    </row>
    <row r="437" spans="11:19" x14ac:dyDescent="0.35">
      <c r="K437" t="s">
        <v>9</v>
      </c>
      <c r="L437">
        <v>-121.31564415506701</v>
      </c>
      <c r="M437">
        <v>38.9129501264593</v>
      </c>
      <c r="N437" s="2">
        <v>39286</v>
      </c>
      <c r="O437" t="str">
        <f t="shared" si="60"/>
        <v>yes</v>
      </c>
      <c r="P437" s="7">
        <f t="shared" si="61"/>
        <v>2007</v>
      </c>
      <c r="Q437" s="7">
        <f t="shared" si="62"/>
        <v>2008</v>
      </c>
      <c r="R437" s="7">
        <f t="shared" si="63"/>
        <v>2009</v>
      </c>
      <c r="S437" s="7">
        <f t="shared" si="64"/>
        <v>204</v>
      </c>
    </row>
    <row r="438" spans="11:19" x14ac:dyDescent="0.35">
      <c r="K438" t="s">
        <v>9</v>
      </c>
      <c r="L438">
        <v>-121.294430239308</v>
      </c>
      <c r="M438">
        <v>39.000383210187202</v>
      </c>
      <c r="N438" s="2">
        <v>39269</v>
      </c>
      <c r="O438" t="str">
        <f t="shared" si="60"/>
        <v>yes</v>
      </c>
      <c r="P438" s="7">
        <f t="shared" si="61"/>
        <v>2007</v>
      </c>
      <c r="Q438" s="7">
        <f t="shared" si="62"/>
        <v>2008</v>
      </c>
      <c r="R438" s="7">
        <f t="shared" si="63"/>
        <v>2009</v>
      </c>
      <c r="S438" s="7">
        <f t="shared" si="64"/>
        <v>187</v>
      </c>
    </row>
    <row r="439" spans="11:19" x14ac:dyDescent="0.35">
      <c r="K439" t="s">
        <v>9</v>
      </c>
      <c r="L439">
        <v>-121.122878056811</v>
      </c>
      <c r="M439">
        <v>38.855282200128499</v>
      </c>
      <c r="N439" s="2">
        <v>39256</v>
      </c>
      <c r="O439" t="str">
        <f t="shared" si="60"/>
        <v>yes</v>
      </c>
      <c r="P439" s="7">
        <f t="shared" si="61"/>
        <v>2007</v>
      </c>
      <c r="Q439" s="7">
        <f t="shared" si="62"/>
        <v>2008</v>
      </c>
      <c r="R439" s="7">
        <f t="shared" si="63"/>
        <v>2009</v>
      </c>
      <c r="S439" s="7">
        <f t="shared" si="64"/>
        <v>174</v>
      </c>
    </row>
    <row r="440" spans="11:19" x14ac:dyDescent="0.35">
      <c r="K440" t="s">
        <v>9</v>
      </c>
      <c r="L440">
        <v>-121.34008199143</v>
      </c>
      <c r="M440">
        <v>38.821969760868001</v>
      </c>
      <c r="N440" s="2">
        <v>39234</v>
      </c>
      <c r="O440" t="str">
        <f t="shared" si="60"/>
        <v>yes</v>
      </c>
      <c r="P440" s="7">
        <f t="shared" si="61"/>
        <v>2007</v>
      </c>
      <c r="Q440" s="7">
        <f t="shared" si="62"/>
        <v>2008</v>
      </c>
      <c r="R440" s="7">
        <f t="shared" si="63"/>
        <v>2009</v>
      </c>
      <c r="S440" s="7">
        <f t="shared" si="64"/>
        <v>152</v>
      </c>
    </row>
    <row r="441" spans="11:19" x14ac:dyDescent="0.35">
      <c r="K441" t="s">
        <v>9</v>
      </c>
      <c r="L441">
        <v>-121.252070006914</v>
      </c>
      <c r="M441">
        <v>38.930276945464698</v>
      </c>
      <c r="N441" s="2">
        <v>39230</v>
      </c>
      <c r="O441" t="str">
        <f t="shared" si="60"/>
        <v>yes</v>
      </c>
      <c r="P441" s="7">
        <f t="shared" si="61"/>
        <v>2007</v>
      </c>
      <c r="Q441" s="7">
        <f t="shared" si="62"/>
        <v>2008</v>
      </c>
      <c r="R441" s="7">
        <f t="shared" si="63"/>
        <v>2009</v>
      </c>
      <c r="S441" s="7">
        <f t="shared" si="64"/>
        <v>148</v>
      </c>
    </row>
    <row r="442" spans="11:19" x14ac:dyDescent="0.35">
      <c r="K442" t="s">
        <v>9</v>
      </c>
      <c r="L442">
        <v>-121.232308071386</v>
      </c>
      <c r="M442">
        <v>38.975718592054399</v>
      </c>
      <c r="N442" s="2">
        <v>39181</v>
      </c>
      <c r="O442" t="str">
        <f t="shared" si="60"/>
        <v>yes</v>
      </c>
      <c r="P442" s="7">
        <f t="shared" si="61"/>
        <v>2007</v>
      </c>
      <c r="Q442" s="7">
        <f t="shared" si="62"/>
        <v>2008</v>
      </c>
      <c r="R442" s="7">
        <f t="shared" si="63"/>
        <v>2009</v>
      </c>
      <c r="S442" s="7">
        <f t="shared" si="64"/>
        <v>99</v>
      </c>
    </row>
    <row r="443" spans="11:19" x14ac:dyDescent="0.35">
      <c r="K443" t="s">
        <v>9</v>
      </c>
      <c r="L443">
        <v>-121.228423661775</v>
      </c>
      <c r="M443">
        <v>38.998764388638897</v>
      </c>
      <c r="N443" s="2">
        <v>39181</v>
      </c>
      <c r="O443" t="str">
        <f t="shared" si="60"/>
        <v>yes</v>
      </c>
      <c r="P443" s="7">
        <f t="shared" si="61"/>
        <v>2007</v>
      </c>
      <c r="Q443" s="7">
        <f t="shared" si="62"/>
        <v>2008</v>
      </c>
      <c r="R443" s="7">
        <f t="shared" si="63"/>
        <v>2009</v>
      </c>
      <c r="S443" s="7">
        <f t="shared" si="64"/>
        <v>99</v>
      </c>
    </row>
    <row r="444" spans="11:19" x14ac:dyDescent="0.35">
      <c r="K444" t="s">
        <v>10</v>
      </c>
      <c r="L444">
        <v>-120.06633549304399</v>
      </c>
      <c r="M444">
        <v>35.3590811545603</v>
      </c>
      <c r="N444" s="2">
        <v>44072</v>
      </c>
      <c r="O444" t="str">
        <f t="shared" si="60"/>
        <v>yes</v>
      </c>
      <c r="P444" s="7">
        <f t="shared" si="61"/>
        <v>2020</v>
      </c>
      <c r="Q444" s="7">
        <f t="shared" si="62"/>
        <v>2021</v>
      </c>
      <c r="R444" s="7">
        <f t="shared" si="63"/>
        <v>2022</v>
      </c>
      <c r="S444" s="7">
        <f t="shared" si="64"/>
        <v>242</v>
      </c>
    </row>
    <row r="445" spans="11:19" x14ac:dyDescent="0.35">
      <c r="K445" t="s">
        <v>10</v>
      </c>
      <c r="L445">
        <v>-119.96336379852499</v>
      </c>
      <c r="M445">
        <v>35.278689609895899</v>
      </c>
      <c r="N445" s="2">
        <v>44061</v>
      </c>
      <c r="O445" t="str">
        <f t="shared" si="60"/>
        <v>yes</v>
      </c>
      <c r="P445" s="7">
        <f t="shared" si="61"/>
        <v>2020</v>
      </c>
      <c r="Q445" s="7">
        <f t="shared" si="62"/>
        <v>2021</v>
      </c>
      <c r="R445" s="7">
        <f t="shared" si="63"/>
        <v>2022</v>
      </c>
      <c r="S445" s="7">
        <f t="shared" si="64"/>
        <v>231</v>
      </c>
    </row>
    <row r="446" spans="11:19" x14ac:dyDescent="0.35">
      <c r="K446" t="s">
        <v>10</v>
      </c>
      <c r="L446">
        <v>-120.085778255354</v>
      </c>
      <c r="M446">
        <v>35.358572093005201</v>
      </c>
      <c r="N446" s="2">
        <v>44058</v>
      </c>
      <c r="O446" t="str">
        <f t="shared" si="60"/>
        <v>yes</v>
      </c>
      <c r="P446" s="7">
        <f t="shared" si="61"/>
        <v>2020</v>
      </c>
      <c r="Q446" s="7">
        <f t="shared" si="62"/>
        <v>2021</v>
      </c>
      <c r="R446" s="7">
        <f t="shared" si="63"/>
        <v>2022</v>
      </c>
      <c r="S446" s="7">
        <f t="shared" si="64"/>
        <v>228</v>
      </c>
    </row>
    <row r="447" spans="11:19" x14ac:dyDescent="0.35">
      <c r="K447" t="s">
        <v>10</v>
      </c>
      <c r="L447">
        <v>-120.002519541773</v>
      </c>
      <c r="M447">
        <v>35.313816695175902</v>
      </c>
      <c r="N447" s="2">
        <v>44055</v>
      </c>
      <c r="O447" t="str">
        <f t="shared" si="60"/>
        <v>yes</v>
      </c>
      <c r="P447" s="7">
        <f t="shared" si="61"/>
        <v>2020</v>
      </c>
      <c r="Q447" s="7">
        <f t="shared" si="62"/>
        <v>2021</v>
      </c>
      <c r="R447" s="7">
        <f t="shared" si="63"/>
        <v>2022</v>
      </c>
      <c r="S447" s="7">
        <f t="shared" si="64"/>
        <v>225</v>
      </c>
    </row>
    <row r="448" spans="11:19" x14ac:dyDescent="0.35">
      <c r="K448" t="s">
        <v>10</v>
      </c>
      <c r="L448">
        <v>-119.542556054381</v>
      </c>
      <c r="M448">
        <v>35.292506131576097</v>
      </c>
      <c r="N448" s="2">
        <v>44048</v>
      </c>
      <c r="O448" t="str">
        <f t="shared" si="60"/>
        <v>yes</v>
      </c>
      <c r="P448" s="7">
        <f t="shared" si="61"/>
        <v>2020</v>
      </c>
      <c r="Q448" s="7">
        <f t="shared" si="62"/>
        <v>2021</v>
      </c>
      <c r="R448" s="7">
        <f t="shared" si="63"/>
        <v>2022</v>
      </c>
      <c r="S448" s="7">
        <f t="shared" si="64"/>
        <v>218</v>
      </c>
    </row>
    <row r="449" spans="11:19" x14ac:dyDescent="0.35">
      <c r="K449" t="s">
        <v>10</v>
      </c>
      <c r="L449">
        <v>-120.023938222212</v>
      </c>
      <c r="M449">
        <v>35.294755340984899</v>
      </c>
      <c r="N449" s="2">
        <v>44046</v>
      </c>
      <c r="O449" t="str">
        <f t="shared" si="60"/>
        <v>yes</v>
      </c>
      <c r="P449" s="7">
        <f t="shared" si="61"/>
        <v>2020</v>
      </c>
      <c r="Q449" s="7">
        <f t="shared" si="62"/>
        <v>2021</v>
      </c>
      <c r="R449" s="7">
        <f t="shared" si="63"/>
        <v>2022</v>
      </c>
      <c r="S449" s="7">
        <f t="shared" si="64"/>
        <v>216</v>
      </c>
    </row>
    <row r="450" spans="11:19" x14ac:dyDescent="0.35">
      <c r="K450" t="s">
        <v>10</v>
      </c>
      <c r="L450">
        <v>-119.765328604123</v>
      </c>
      <c r="M450">
        <v>35.423149022041898</v>
      </c>
      <c r="N450" s="2">
        <v>44017</v>
      </c>
      <c r="O450" t="str">
        <f t="shared" ref="O450:O513" si="65">IF(N450&gt;VLOOKUP(K450, $A$2:$C$147,3), "yes", "no")</f>
        <v>yes</v>
      </c>
      <c r="P450" s="7">
        <f t="shared" si="61"/>
        <v>2020</v>
      </c>
      <c r="Q450" s="7">
        <f t="shared" si="62"/>
        <v>2021</v>
      </c>
      <c r="R450" s="7">
        <f t="shared" si="63"/>
        <v>2022</v>
      </c>
      <c r="S450" s="7">
        <f t="shared" si="64"/>
        <v>187</v>
      </c>
    </row>
    <row r="451" spans="11:19" x14ac:dyDescent="0.35">
      <c r="K451" t="s">
        <v>10</v>
      </c>
      <c r="L451">
        <v>-120.004114720647</v>
      </c>
      <c r="M451">
        <v>35.384622130750401</v>
      </c>
      <c r="N451" s="2">
        <v>44016</v>
      </c>
      <c r="O451" t="str">
        <f t="shared" si="65"/>
        <v>yes</v>
      </c>
      <c r="P451" s="7">
        <f t="shared" ref="P451:P514" si="66">YEAR(N451)</f>
        <v>2020</v>
      </c>
      <c r="Q451" s="7">
        <f t="shared" ref="Q451:Q514" si="67">P451+1</f>
        <v>2021</v>
      </c>
      <c r="R451" s="7">
        <f t="shared" ref="R451:R514" si="68">P451+2</f>
        <v>2022</v>
      </c>
      <c r="S451" s="7">
        <f t="shared" ref="S451:S514" si="69">N451-DATE(YEAR(N451),1,0)</f>
        <v>186</v>
      </c>
    </row>
    <row r="452" spans="11:19" x14ac:dyDescent="0.35">
      <c r="K452" t="s">
        <v>10</v>
      </c>
      <c r="L452">
        <v>-120.051698874709</v>
      </c>
      <c r="M452">
        <v>35.375977379503396</v>
      </c>
      <c r="N452" s="2">
        <v>44015</v>
      </c>
      <c r="O452" t="str">
        <f t="shared" si="65"/>
        <v>yes</v>
      </c>
      <c r="P452" s="7">
        <f t="shared" si="66"/>
        <v>2020</v>
      </c>
      <c r="Q452" s="7">
        <f t="shared" si="67"/>
        <v>2021</v>
      </c>
      <c r="R452" s="7">
        <f t="shared" si="68"/>
        <v>2022</v>
      </c>
      <c r="S452" s="7">
        <f t="shared" si="69"/>
        <v>185</v>
      </c>
    </row>
    <row r="453" spans="11:19" x14ac:dyDescent="0.35">
      <c r="K453" t="s">
        <v>10</v>
      </c>
      <c r="L453">
        <v>-119.949928815223</v>
      </c>
      <c r="M453">
        <v>35.261922319354198</v>
      </c>
      <c r="N453" s="2">
        <v>44015</v>
      </c>
      <c r="O453" t="str">
        <f t="shared" si="65"/>
        <v>yes</v>
      </c>
      <c r="P453" s="7">
        <f t="shared" si="66"/>
        <v>2020</v>
      </c>
      <c r="Q453" s="7">
        <f t="shared" si="67"/>
        <v>2021</v>
      </c>
      <c r="R453" s="7">
        <f t="shared" si="68"/>
        <v>2022</v>
      </c>
      <c r="S453" s="7">
        <f t="shared" si="69"/>
        <v>185</v>
      </c>
    </row>
    <row r="454" spans="11:19" x14ac:dyDescent="0.35">
      <c r="K454" t="s">
        <v>10</v>
      </c>
      <c r="L454">
        <v>-119.848308042262</v>
      </c>
      <c r="M454">
        <v>35.310664762456597</v>
      </c>
      <c r="N454" s="2">
        <v>44009</v>
      </c>
      <c r="O454" t="str">
        <f t="shared" si="65"/>
        <v>yes</v>
      </c>
      <c r="P454" s="7">
        <f t="shared" si="66"/>
        <v>2020</v>
      </c>
      <c r="Q454" s="7">
        <f t="shared" si="67"/>
        <v>2021</v>
      </c>
      <c r="R454" s="7">
        <f t="shared" si="68"/>
        <v>2022</v>
      </c>
      <c r="S454" s="7">
        <f t="shared" si="69"/>
        <v>179</v>
      </c>
    </row>
    <row r="455" spans="11:19" x14ac:dyDescent="0.35">
      <c r="K455" t="s">
        <v>10</v>
      </c>
      <c r="L455">
        <v>-120.06572616399001</v>
      </c>
      <c r="M455">
        <v>35.370821746191702</v>
      </c>
      <c r="N455" s="2">
        <v>43994</v>
      </c>
      <c r="O455" t="str">
        <f t="shared" si="65"/>
        <v>yes</v>
      </c>
      <c r="P455" s="7">
        <f t="shared" si="66"/>
        <v>2020</v>
      </c>
      <c r="Q455" s="7">
        <f t="shared" si="67"/>
        <v>2021</v>
      </c>
      <c r="R455" s="7">
        <f t="shared" si="68"/>
        <v>2022</v>
      </c>
      <c r="S455" s="7">
        <f t="shared" si="69"/>
        <v>164</v>
      </c>
    </row>
    <row r="456" spans="11:19" x14ac:dyDescent="0.35">
      <c r="K456" t="s">
        <v>10</v>
      </c>
      <c r="L456">
        <v>-119.949028593714</v>
      </c>
      <c r="M456">
        <v>35.3306530377588</v>
      </c>
      <c r="N456" s="2">
        <v>43992</v>
      </c>
      <c r="O456" t="str">
        <f t="shared" si="65"/>
        <v>yes</v>
      </c>
      <c r="P456" s="7">
        <f t="shared" si="66"/>
        <v>2020</v>
      </c>
      <c r="Q456" s="7">
        <f t="shared" si="67"/>
        <v>2021</v>
      </c>
      <c r="R456" s="7">
        <f t="shared" si="68"/>
        <v>2022</v>
      </c>
      <c r="S456" s="7">
        <f t="shared" si="69"/>
        <v>162</v>
      </c>
    </row>
    <row r="457" spans="11:19" x14ac:dyDescent="0.35">
      <c r="K457" t="s">
        <v>10</v>
      </c>
      <c r="L457">
        <v>-119.958391980058</v>
      </c>
      <c r="M457">
        <v>35.274080403683797</v>
      </c>
      <c r="N457" s="2">
        <v>43992</v>
      </c>
      <c r="O457" t="str">
        <f t="shared" si="65"/>
        <v>yes</v>
      </c>
      <c r="P457" s="7">
        <f t="shared" si="66"/>
        <v>2020</v>
      </c>
      <c r="Q457" s="7">
        <f t="shared" si="67"/>
        <v>2021</v>
      </c>
      <c r="R457" s="7">
        <f t="shared" si="68"/>
        <v>2022</v>
      </c>
      <c r="S457" s="7">
        <f t="shared" si="69"/>
        <v>162</v>
      </c>
    </row>
    <row r="458" spans="11:19" x14ac:dyDescent="0.35">
      <c r="K458" t="s">
        <v>10</v>
      </c>
      <c r="L458">
        <v>-119.984645515528</v>
      </c>
      <c r="M458">
        <v>35.295707688565003</v>
      </c>
      <c r="N458" s="2">
        <v>43769</v>
      </c>
      <c r="O458" t="str">
        <f t="shared" si="65"/>
        <v>yes</v>
      </c>
      <c r="P458" s="7">
        <f t="shared" si="66"/>
        <v>2019</v>
      </c>
      <c r="Q458" s="7">
        <f t="shared" si="67"/>
        <v>2020</v>
      </c>
      <c r="R458" s="7">
        <f t="shared" si="68"/>
        <v>2021</v>
      </c>
      <c r="S458" s="7">
        <f t="shared" si="69"/>
        <v>304</v>
      </c>
    </row>
    <row r="459" spans="11:19" x14ac:dyDescent="0.35">
      <c r="K459" t="s">
        <v>10</v>
      </c>
      <c r="L459">
        <v>-119.965201522526</v>
      </c>
      <c r="M459">
        <v>35.6453225557892</v>
      </c>
      <c r="N459" s="2">
        <v>43768</v>
      </c>
      <c r="O459" t="str">
        <f t="shared" si="65"/>
        <v>yes</v>
      </c>
      <c r="P459" s="7">
        <f t="shared" si="66"/>
        <v>2019</v>
      </c>
      <c r="Q459" s="7">
        <f t="shared" si="67"/>
        <v>2020</v>
      </c>
      <c r="R459" s="7">
        <f t="shared" si="68"/>
        <v>2021</v>
      </c>
      <c r="S459" s="7">
        <f t="shared" si="69"/>
        <v>303</v>
      </c>
    </row>
    <row r="460" spans="11:19" x14ac:dyDescent="0.35">
      <c r="K460" t="s">
        <v>10</v>
      </c>
      <c r="L460">
        <v>-120.003533652592</v>
      </c>
      <c r="M460">
        <v>35.298111862027703</v>
      </c>
      <c r="N460" s="2">
        <v>43734</v>
      </c>
      <c r="O460" t="str">
        <f t="shared" si="65"/>
        <v>yes</v>
      </c>
      <c r="P460" s="7">
        <f t="shared" si="66"/>
        <v>2019</v>
      </c>
      <c r="Q460" s="7">
        <f t="shared" si="67"/>
        <v>2020</v>
      </c>
      <c r="R460" s="7">
        <f t="shared" si="68"/>
        <v>2021</v>
      </c>
      <c r="S460" s="7">
        <f t="shared" si="69"/>
        <v>269</v>
      </c>
    </row>
    <row r="461" spans="11:19" x14ac:dyDescent="0.35">
      <c r="K461" t="s">
        <v>10</v>
      </c>
      <c r="L461">
        <v>-119.579705766174</v>
      </c>
      <c r="M461">
        <v>35.714099843738097</v>
      </c>
      <c r="N461" s="2">
        <v>43732</v>
      </c>
      <c r="O461" t="str">
        <f t="shared" si="65"/>
        <v>yes</v>
      </c>
      <c r="P461" s="7">
        <f t="shared" si="66"/>
        <v>2019</v>
      </c>
      <c r="Q461" s="7">
        <f t="shared" si="67"/>
        <v>2020</v>
      </c>
      <c r="R461" s="7">
        <f t="shared" si="68"/>
        <v>2021</v>
      </c>
      <c r="S461" s="7">
        <f t="shared" si="69"/>
        <v>267</v>
      </c>
    </row>
    <row r="462" spans="11:19" x14ac:dyDescent="0.35">
      <c r="K462" t="s">
        <v>10</v>
      </c>
      <c r="L462">
        <v>-120.00753940753</v>
      </c>
      <c r="M462">
        <v>35.303751046994499</v>
      </c>
      <c r="N462" s="2">
        <v>43655</v>
      </c>
      <c r="O462" t="str">
        <f t="shared" si="65"/>
        <v>yes</v>
      </c>
      <c r="P462" s="7">
        <f t="shared" si="66"/>
        <v>2019</v>
      </c>
      <c r="Q462" s="7">
        <f t="shared" si="67"/>
        <v>2020</v>
      </c>
      <c r="R462" s="7">
        <f t="shared" si="68"/>
        <v>2021</v>
      </c>
      <c r="S462" s="7">
        <f t="shared" si="69"/>
        <v>190</v>
      </c>
    </row>
    <row r="463" spans="11:19" x14ac:dyDescent="0.35">
      <c r="K463" t="s">
        <v>10</v>
      </c>
      <c r="L463">
        <v>-119.853640919692</v>
      </c>
      <c r="M463">
        <v>35.321307546689802</v>
      </c>
      <c r="N463" s="2">
        <v>43650</v>
      </c>
      <c r="O463" t="str">
        <f t="shared" si="65"/>
        <v>yes</v>
      </c>
      <c r="P463" s="7">
        <f t="shared" si="66"/>
        <v>2019</v>
      </c>
      <c r="Q463" s="7">
        <f t="shared" si="67"/>
        <v>2020</v>
      </c>
      <c r="R463" s="7">
        <f t="shared" si="68"/>
        <v>2021</v>
      </c>
      <c r="S463" s="7">
        <f t="shared" si="69"/>
        <v>185</v>
      </c>
    </row>
    <row r="464" spans="11:19" x14ac:dyDescent="0.35">
      <c r="K464" t="s">
        <v>10</v>
      </c>
      <c r="L464">
        <v>-120.05607920466301</v>
      </c>
      <c r="M464">
        <v>35.378741797586301</v>
      </c>
      <c r="N464" s="2">
        <v>43639</v>
      </c>
      <c r="O464" t="str">
        <f t="shared" si="65"/>
        <v>yes</v>
      </c>
      <c r="P464" s="7">
        <f t="shared" si="66"/>
        <v>2019</v>
      </c>
      <c r="Q464" s="7">
        <f t="shared" si="67"/>
        <v>2020</v>
      </c>
      <c r="R464" s="7">
        <f t="shared" si="68"/>
        <v>2021</v>
      </c>
      <c r="S464" s="7">
        <f t="shared" si="69"/>
        <v>174</v>
      </c>
    </row>
    <row r="465" spans="11:19" x14ac:dyDescent="0.35">
      <c r="K465" t="s">
        <v>10</v>
      </c>
      <c r="L465">
        <v>-119.96927806111501</v>
      </c>
      <c r="M465">
        <v>35.281761391754102</v>
      </c>
      <c r="N465" s="2">
        <v>43630</v>
      </c>
      <c r="O465" t="str">
        <f t="shared" si="65"/>
        <v>yes</v>
      </c>
      <c r="P465" s="7">
        <f t="shared" si="66"/>
        <v>2019</v>
      </c>
      <c r="Q465" s="7">
        <f t="shared" si="67"/>
        <v>2020</v>
      </c>
      <c r="R465" s="7">
        <f t="shared" si="68"/>
        <v>2021</v>
      </c>
      <c r="S465" s="7">
        <f t="shared" si="69"/>
        <v>165</v>
      </c>
    </row>
    <row r="466" spans="11:19" x14ac:dyDescent="0.35">
      <c r="K466" t="s">
        <v>10</v>
      </c>
      <c r="L466">
        <v>-119.93227508014</v>
      </c>
      <c r="M466">
        <v>35.263475454624597</v>
      </c>
      <c r="N466" s="2">
        <v>43627</v>
      </c>
      <c r="O466" t="str">
        <f t="shared" si="65"/>
        <v>yes</v>
      </c>
      <c r="P466" s="7">
        <f t="shared" si="66"/>
        <v>2019</v>
      </c>
      <c r="Q466" s="7">
        <f t="shared" si="67"/>
        <v>2020</v>
      </c>
      <c r="R466" s="7">
        <f t="shared" si="68"/>
        <v>2021</v>
      </c>
      <c r="S466" s="7">
        <f t="shared" si="69"/>
        <v>162</v>
      </c>
    </row>
    <row r="467" spans="11:19" x14ac:dyDescent="0.35">
      <c r="K467" t="s">
        <v>10</v>
      </c>
      <c r="L467">
        <v>-120.049555656138</v>
      </c>
      <c r="M467">
        <v>35.375151831476501</v>
      </c>
      <c r="N467" s="2">
        <v>43623</v>
      </c>
      <c r="O467" t="str">
        <f t="shared" si="65"/>
        <v>yes</v>
      </c>
      <c r="P467" s="7">
        <f t="shared" si="66"/>
        <v>2019</v>
      </c>
      <c r="Q467" s="7">
        <f t="shared" si="67"/>
        <v>2020</v>
      </c>
      <c r="R467" s="7">
        <f t="shared" si="68"/>
        <v>2021</v>
      </c>
      <c r="S467" s="7">
        <f t="shared" si="69"/>
        <v>158</v>
      </c>
    </row>
    <row r="468" spans="11:19" x14ac:dyDescent="0.35">
      <c r="K468" t="s">
        <v>10</v>
      </c>
      <c r="L468">
        <v>-119.930018006395</v>
      </c>
      <c r="M468">
        <v>35.321326091201698</v>
      </c>
      <c r="N468" s="2">
        <v>43621</v>
      </c>
      <c r="O468" t="str">
        <f t="shared" si="65"/>
        <v>yes</v>
      </c>
      <c r="P468" s="7">
        <f t="shared" si="66"/>
        <v>2019</v>
      </c>
      <c r="Q468" s="7">
        <f t="shared" si="67"/>
        <v>2020</v>
      </c>
      <c r="R468" s="7">
        <f t="shared" si="68"/>
        <v>2021</v>
      </c>
      <c r="S468" s="7">
        <f t="shared" si="69"/>
        <v>156</v>
      </c>
    </row>
    <row r="469" spans="11:19" x14ac:dyDescent="0.35">
      <c r="K469" t="s">
        <v>10</v>
      </c>
      <c r="L469">
        <v>-119.803342327235</v>
      </c>
      <c r="M469">
        <v>35.539605408809798</v>
      </c>
      <c r="N469" s="2">
        <v>43615</v>
      </c>
      <c r="O469" t="str">
        <f t="shared" si="65"/>
        <v>yes</v>
      </c>
      <c r="P469" s="7">
        <f t="shared" si="66"/>
        <v>2019</v>
      </c>
      <c r="Q469" s="7">
        <f t="shared" si="67"/>
        <v>2020</v>
      </c>
      <c r="R469" s="7">
        <f t="shared" si="68"/>
        <v>2021</v>
      </c>
      <c r="S469" s="7">
        <f t="shared" si="69"/>
        <v>150</v>
      </c>
    </row>
    <row r="470" spans="11:19" x14ac:dyDescent="0.35">
      <c r="K470" t="s">
        <v>10</v>
      </c>
      <c r="L470">
        <v>-119.95521946285101</v>
      </c>
      <c r="M470">
        <v>35.300221817286001</v>
      </c>
      <c r="N470" s="2">
        <v>43614</v>
      </c>
      <c r="O470" t="str">
        <f t="shared" si="65"/>
        <v>yes</v>
      </c>
      <c r="P470" s="7">
        <f t="shared" si="66"/>
        <v>2019</v>
      </c>
      <c r="Q470" s="7">
        <f t="shared" si="67"/>
        <v>2020</v>
      </c>
      <c r="R470" s="7">
        <f t="shared" si="68"/>
        <v>2021</v>
      </c>
      <c r="S470" s="7">
        <f t="shared" si="69"/>
        <v>149</v>
      </c>
    </row>
    <row r="471" spans="11:19" x14ac:dyDescent="0.35">
      <c r="K471" t="s">
        <v>10</v>
      </c>
      <c r="L471">
        <v>-120.029797675892</v>
      </c>
      <c r="M471">
        <v>35.376621502877903</v>
      </c>
      <c r="N471" s="2">
        <v>43612</v>
      </c>
      <c r="O471" t="str">
        <f t="shared" si="65"/>
        <v>yes</v>
      </c>
      <c r="P471" s="7">
        <f t="shared" si="66"/>
        <v>2019</v>
      </c>
      <c r="Q471" s="7">
        <f t="shared" si="67"/>
        <v>2020</v>
      </c>
      <c r="R471" s="7">
        <f t="shared" si="68"/>
        <v>2021</v>
      </c>
      <c r="S471" s="7">
        <f t="shared" si="69"/>
        <v>147</v>
      </c>
    </row>
    <row r="472" spans="11:19" x14ac:dyDescent="0.35">
      <c r="K472" t="s">
        <v>10</v>
      </c>
      <c r="L472">
        <v>-120.04767036813899</v>
      </c>
      <c r="M472">
        <v>35.387957616695701</v>
      </c>
      <c r="N472" s="2">
        <v>43600</v>
      </c>
      <c r="O472" t="str">
        <f t="shared" si="65"/>
        <v>yes</v>
      </c>
      <c r="P472" s="7">
        <f t="shared" si="66"/>
        <v>2019</v>
      </c>
      <c r="Q472" s="7">
        <f t="shared" si="67"/>
        <v>2020</v>
      </c>
      <c r="R472" s="7">
        <f t="shared" si="68"/>
        <v>2021</v>
      </c>
      <c r="S472" s="7">
        <f t="shared" si="69"/>
        <v>135</v>
      </c>
    </row>
    <row r="473" spans="11:19" x14ac:dyDescent="0.35">
      <c r="K473" t="s">
        <v>10</v>
      </c>
      <c r="L473">
        <v>-119.624820695862</v>
      </c>
      <c r="M473">
        <v>35.7069426566405</v>
      </c>
      <c r="N473" s="2">
        <v>43594</v>
      </c>
      <c r="O473" t="str">
        <f t="shared" si="65"/>
        <v>yes</v>
      </c>
      <c r="P473" s="7">
        <f t="shared" si="66"/>
        <v>2019</v>
      </c>
      <c r="Q473" s="7">
        <f t="shared" si="67"/>
        <v>2020</v>
      </c>
      <c r="R473" s="7">
        <f t="shared" si="68"/>
        <v>2021</v>
      </c>
      <c r="S473" s="7">
        <f t="shared" si="69"/>
        <v>129</v>
      </c>
    </row>
    <row r="474" spans="11:19" x14ac:dyDescent="0.35">
      <c r="K474" t="s">
        <v>10</v>
      </c>
      <c r="L474">
        <v>-119.63142364108499</v>
      </c>
      <c r="M474">
        <v>35.593487390896698</v>
      </c>
      <c r="N474" s="2">
        <v>43316</v>
      </c>
      <c r="O474" t="str">
        <f t="shared" si="65"/>
        <v>yes</v>
      </c>
      <c r="P474" s="7">
        <f t="shared" si="66"/>
        <v>2018</v>
      </c>
      <c r="Q474" s="7">
        <f t="shared" si="67"/>
        <v>2019</v>
      </c>
      <c r="R474" s="7">
        <f t="shared" si="68"/>
        <v>2020</v>
      </c>
      <c r="S474" s="7">
        <f t="shared" si="69"/>
        <v>216</v>
      </c>
    </row>
    <row r="475" spans="11:19" x14ac:dyDescent="0.35">
      <c r="K475" t="s">
        <v>10</v>
      </c>
      <c r="L475">
        <v>-119.46598659346</v>
      </c>
      <c r="M475">
        <v>35.2930885191534</v>
      </c>
      <c r="N475" s="2">
        <v>43248</v>
      </c>
      <c r="O475" t="str">
        <f t="shared" si="65"/>
        <v>yes</v>
      </c>
      <c r="P475" s="7">
        <f t="shared" si="66"/>
        <v>2018</v>
      </c>
      <c r="Q475" s="7">
        <f t="shared" si="67"/>
        <v>2019</v>
      </c>
      <c r="R475" s="7">
        <f t="shared" si="68"/>
        <v>2020</v>
      </c>
      <c r="S475" s="7">
        <f t="shared" si="69"/>
        <v>148</v>
      </c>
    </row>
    <row r="476" spans="11:19" x14ac:dyDescent="0.35">
      <c r="K476" t="s">
        <v>10</v>
      </c>
      <c r="L476">
        <v>-119.68934857457199</v>
      </c>
      <c r="M476">
        <v>35.617900351270499</v>
      </c>
      <c r="N476" s="2">
        <v>43189</v>
      </c>
      <c r="O476" t="str">
        <f t="shared" si="65"/>
        <v>yes</v>
      </c>
      <c r="P476" s="7">
        <f t="shared" si="66"/>
        <v>2018</v>
      </c>
      <c r="Q476" s="7">
        <f t="shared" si="67"/>
        <v>2019</v>
      </c>
      <c r="R476" s="7">
        <f t="shared" si="68"/>
        <v>2020</v>
      </c>
      <c r="S476" s="7">
        <f t="shared" si="69"/>
        <v>89</v>
      </c>
    </row>
    <row r="477" spans="11:19" x14ac:dyDescent="0.35">
      <c r="K477" t="s">
        <v>10</v>
      </c>
      <c r="L477">
        <v>-119.977069837684</v>
      </c>
      <c r="M477">
        <v>35.424463279359401</v>
      </c>
      <c r="N477" s="2">
        <v>43028</v>
      </c>
      <c r="O477" t="str">
        <f t="shared" si="65"/>
        <v>yes</v>
      </c>
      <c r="P477" s="7">
        <f t="shared" si="66"/>
        <v>2017</v>
      </c>
      <c r="Q477" s="7">
        <f t="shared" si="67"/>
        <v>2018</v>
      </c>
      <c r="R477" s="7">
        <f t="shared" si="68"/>
        <v>2019</v>
      </c>
      <c r="S477" s="7">
        <f t="shared" si="69"/>
        <v>293</v>
      </c>
    </row>
    <row r="478" spans="11:19" x14ac:dyDescent="0.35">
      <c r="K478" t="s">
        <v>10</v>
      </c>
      <c r="L478">
        <v>-119.58584159463599</v>
      </c>
      <c r="M478">
        <v>35.246750585615899</v>
      </c>
      <c r="N478" s="2">
        <v>43005</v>
      </c>
      <c r="O478" t="str">
        <f t="shared" si="65"/>
        <v>yes</v>
      </c>
      <c r="P478" s="7">
        <f t="shared" si="66"/>
        <v>2017</v>
      </c>
      <c r="Q478" s="7">
        <f t="shared" si="67"/>
        <v>2018</v>
      </c>
      <c r="R478" s="7">
        <f t="shared" si="68"/>
        <v>2019</v>
      </c>
      <c r="S478" s="7">
        <f t="shared" si="69"/>
        <v>270</v>
      </c>
    </row>
    <row r="479" spans="11:19" x14ac:dyDescent="0.35">
      <c r="K479" t="s">
        <v>10</v>
      </c>
      <c r="L479">
        <v>-119.704477975435</v>
      </c>
      <c r="M479">
        <v>35.571954385117401</v>
      </c>
      <c r="N479" s="2">
        <v>42911</v>
      </c>
      <c r="O479" t="str">
        <f t="shared" si="65"/>
        <v>yes</v>
      </c>
      <c r="P479" s="7">
        <f t="shared" si="66"/>
        <v>2017</v>
      </c>
      <c r="Q479" s="7">
        <f t="shared" si="67"/>
        <v>2018</v>
      </c>
      <c r="R479" s="7">
        <f t="shared" si="68"/>
        <v>2019</v>
      </c>
      <c r="S479" s="7">
        <f t="shared" si="69"/>
        <v>176</v>
      </c>
    </row>
    <row r="480" spans="11:19" x14ac:dyDescent="0.35">
      <c r="K480" t="s">
        <v>10</v>
      </c>
      <c r="L480">
        <v>-119.580824598996</v>
      </c>
      <c r="M480">
        <v>35.638977140276502</v>
      </c>
      <c r="N480" s="2">
        <v>42906</v>
      </c>
      <c r="O480" t="str">
        <f t="shared" si="65"/>
        <v>yes</v>
      </c>
      <c r="P480" s="7">
        <f t="shared" si="66"/>
        <v>2017</v>
      </c>
      <c r="Q480" s="7">
        <f t="shared" si="67"/>
        <v>2018</v>
      </c>
      <c r="R480" s="7">
        <f t="shared" si="68"/>
        <v>2019</v>
      </c>
      <c r="S480" s="7">
        <f t="shared" si="69"/>
        <v>171</v>
      </c>
    </row>
    <row r="481" spans="11:19" x14ac:dyDescent="0.35">
      <c r="K481" t="s">
        <v>10</v>
      </c>
      <c r="L481">
        <v>-119.731780126912</v>
      </c>
      <c r="M481">
        <v>35.718734044919501</v>
      </c>
      <c r="N481" s="2">
        <v>42905</v>
      </c>
      <c r="O481" t="str">
        <f t="shared" si="65"/>
        <v>yes</v>
      </c>
      <c r="P481" s="7">
        <f t="shared" si="66"/>
        <v>2017</v>
      </c>
      <c r="Q481" s="7">
        <f t="shared" si="67"/>
        <v>2018</v>
      </c>
      <c r="R481" s="7">
        <f t="shared" si="68"/>
        <v>2019</v>
      </c>
      <c r="S481" s="7">
        <f t="shared" si="69"/>
        <v>170</v>
      </c>
    </row>
    <row r="482" spans="11:19" x14ac:dyDescent="0.35">
      <c r="K482" t="s">
        <v>10</v>
      </c>
      <c r="L482">
        <v>-119.715343727617</v>
      </c>
      <c r="M482">
        <v>35.309495730684802</v>
      </c>
      <c r="N482" s="2">
        <v>42901</v>
      </c>
      <c r="O482" t="str">
        <f t="shared" si="65"/>
        <v>yes</v>
      </c>
      <c r="P482" s="7">
        <f t="shared" si="66"/>
        <v>2017</v>
      </c>
      <c r="Q482" s="7">
        <f t="shared" si="67"/>
        <v>2018</v>
      </c>
      <c r="R482" s="7">
        <f t="shared" si="68"/>
        <v>2019</v>
      </c>
      <c r="S482" s="7">
        <f t="shared" si="69"/>
        <v>166</v>
      </c>
    </row>
    <row r="483" spans="11:19" x14ac:dyDescent="0.35">
      <c r="K483" t="s">
        <v>10</v>
      </c>
      <c r="L483">
        <v>-120.010323084475</v>
      </c>
      <c r="M483">
        <v>35.296210473440603</v>
      </c>
      <c r="N483" s="2">
        <v>42900</v>
      </c>
      <c r="O483" t="str">
        <f t="shared" si="65"/>
        <v>yes</v>
      </c>
      <c r="P483" s="7">
        <f t="shared" si="66"/>
        <v>2017</v>
      </c>
      <c r="Q483" s="7">
        <f t="shared" si="67"/>
        <v>2018</v>
      </c>
      <c r="R483" s="7">
        <f t="shared" si="68"/>
        <v>2019</v>
      </c>
      <c r="S483" s="7">
        <f t="shared" si="69"/>
        <v>165</v>
      </c>
    </row>
    <row r="484" spans="11:19" x14ac:dyDescent="0.35">
      <c r="K484" t="s">
        <v>10</v>
      </c>
      <c r="L484">
        <v>-119.466053986869</v>
      </c>
      <c r="M484">
        <v>35.258321747684803</v>
      </c>
      <c r="N484" s="2">
        <v>42894</v>
      </c>
      <c r="O484" t="str">
        <f t="shared" si="65"/>
        <v>yes</v>
      </c>
      <c r="P484" s="7">
        <f t="shared" si="66"/>
        <v>2017</v>
      </c>
      <c r="Q484" s="7">
        <f t="shared" si="67"/>
        <v>2018</v>
      </c>
      <c r="R484" s="7">
        <f t="shared" si="68"/>
        <v>2019</v>
      </c>
      <c r="S484" s="7">
        <f t="shared" si="69"/>
        <v>159</v>
      </c>
    </row>
    <row r="485" spans="11:19" x14ac:dyDescent="0.35">
      <c r="K485" t="s">
        <v>10</v>
      </c>
      <c r="L485">
        <v>-119.89263418196001</v>
      </c>
      <c r="M485">
        <v>35.326935806136902</v>
      </c>
      <c r="N485" s="2">
        <v>42889</v>
      </c>
      <c r="O485" t="str">
        <f t="shared" si="65"/>
        <v>yes</v>
      </c>
      <c r="P485" s="7">
        <f t="shared" si="66"/>
        <v>2017</v>
      </c>
      <c r="Q485" s="7">
        <f t="shared" si="67"/>
        <v>2018</v>
      </c>
      <c r="R485" s="7">
        <f t="shared" si="68"/>
        <v>2019</v>
      </c>
      <c r="S485" s="7">
        <f t="shared" si="69"/>
        <v>154</v>
      </c>
    </row>
    <row r="486" spans="11:19" x14ac:dyDescent="0.35">
      <c r="K486" t="s">
        <v>10</v>
      </c>
      <c r="L486">
        <v>-119.480650418172</v>
      </c>
      <c r="M486">
        <v>35.312300137081699</v>
      </c>
      <c r="N486" s="2">
        <v>42888</v>
      </c>
      <c r="O486" t="str">
        <f t="shared" si="65"/>
        <v>yes</v>
      </c>
      <c r="P486" s="7">
        <f t="shared" si="66"/>
        <v>2017</v>
      </c>
      <c r="Q486" s="7">
        <f t="shared" si="67"/>
        <v>2018</v>
      </c>
      <c r="R486" s="7">
        <f t="shared" si="68"/>
        <v>2019</v>
      </c>
      <c r="S486" s="7">
        <f t="shared" si="69"/>
        <v>153</v>
      </c>
    </row>
    <row r="487" spans="11:19" x14ac:dyDescent="0.35">
      <c r="K487" t="s">
        <v>10</v>
      </c>
      <c r="L487">
        <v>-119.56969915734</v>
      </c>
      <c r="M487">
        <v>35.289564278302798</v>
      </c>
      <c r="N487" s="2">
        <v>42871</v>
      </c>
      <c r="O487" t="str">
        <f t="shared" si="65"/>
        <v>yes</v>
      </c>
      <c r="P487" s="7">
        <f t="shared" si="66"/>
        <v>2017</v>
      </c>
      <c r="Q487" s="7">
        <f t="shared" si="67"/>
        <v>2018</v>
      </c>
      <c r="R487" s="7">
        <f t="shared" si="68"/>
        <v>2019</v>
      </c>
      <c r="S487" s="7">
        <f t="shared" si="69"/>
        <v>136</v>
      </c>
    </row>
    <row r="488" spans="11:19" x14ac:dyDescent="0.35">
      <c r="K488" t="s">
        <v>10</v>
      </c>
      <c r="L488">
        <v>-119.677807419552</v>
      </c>
      <c r="M488">
        <v>35.584066735396497</v>
      </c>
      <c r="N488" s="2">
        <v>42869</v>
      </c>
      <c r="O488" t="str">
        <f t="shared" si="65"/>
        <v>yes</v>
      </c>
      <c r="P488" s="7">
        <f t="shared" si="66"/>
        <v>2017</v>
      </c>
      <c r="Q488" s="7">
        <f t="shared" si="67"/>
        <v>2018</v>
      </c>
      <c r="R488" s="7">
        <f t="shared" si="68"/>
        <v>2019</v>
      </c>
      <c r="S488" s="7">
        <f t="shared" si="69"/>
        <v>134</v>
      </c>
    </row>
    <row r="489" spans="11:19" x14ac:dyDescent="0.35">
      <c r="K489" t="s">
        <v>10</v>
      </c>
      <c r="L489">
        <v>-119.995432487256</v>
      </c>
      <c r="M489">
        <v>35.698846200773097</v>
      </c>
      <c r="N489" s="2">
        <v>42835</v>
      </c>
      <c r="O489" t="str">
        <f t="shared" si="65"/>
        <v>yes</v>
      </c>
      <c r="P489" s="7">
        <f t="shared" si="66"/>
        <v>2017</v>
      </c>
      <c r="Q489" s="7">
        <f t="shared" si="67"/>
        <v>2018</v>
      </c>
      <c r="R489" s="7">
        <f t="shared" si="68"/>
        <v>2019</v>
      </c>
      <c r="S489" s="7">
        <f t="shared" si="69"/>
        <v>100</v>
      </c>
    </row>
    <row r="490" spans="11:19" x14ac:dyDescent="0.35">
      <c r="K490" t="s">
        <v>10</v>
      </c>
      <c r="L490">
        <v>-119.62190934136601</v>
      </c>
      <c r="M490">
        <v>35.307100317857802</v>
      </c>
      <c r="N490" s="2">
        <v>42561</v>
      </c>
      <c r="O490" t="str">
        <f t="shared" si="65"/>
        <v>yes</v>
      </c>
      <c r="P490" s="7">
        <f t="shared" si="66"/>
        <v>2016</v>
      </c>
      <c r="Q490" s="7">
        <f t="shared" si="67"/>
        <v>2017</v>
      </c>
      <c r="R490" s="7">
        <f t="shared" si="68"/>
        <v>2018</v>
      </c>
      <c r="S490" s="7">
        <f t="shared" si="69"/>
        <v>192</v>
      </c>
    </row>
    <row r="491" spans="11:19" x14ac:dyDescent="0.35">
      <c r="K491" t="s">
        <v>10</v>
      </c>
      <c r="L491">
        <v>-119.652323390836</v>
      </c>
      <c r="M491">
        <v>35.749202354874299</v>
      </c>
      <c r="N491" s="2">
        <v>42520</v>
      </c>
      <c r="O491" t="str">
        <f t="shared" si="65"/>
        <v>yes</v>
      </c>
      <c r="P491" s="7">
        <f t="shared" si="66"/>
        <v>2016</v>
      </c>
      <c r="Q491" s="7">
        <f t="shared" si="67"/>
        <v>2017</v>
      </c>
      <c r="R491" s="7">
        <f t="shared" si="68"/>
        <v>2018</v>
      </c>
      <c r="S491" s="7">
        <f t="shared" si="69"/>
        <v>151</v>
      </c>
    </row>
    <row r="492" spans="11:19" x14ac:dyDescent="0.35">
      <c r="K492" t="s">
        <v>10</v>
      </c>
      <c r="L492">
        <v>-120.085512277673</v>
      </c>
      <c r="M492">
        <v>35.371515450465203</v>
      </c>
      <c r="N492" s="2">
        <v>42518</v>
      </c>
      <c r="O492" t="str">
        <f t="shared" si="65"/>
        <v>yes</v>
      </c>
      <c r="P492" s="7">
        <f t="shared" si="66"/>
        <v>2016</v>
      </c>
      <c r="Q492" s="7">
        <f t="shared" si="67"/>
        <v>2017</v>
      </c>
      <c r="R492" s="7">
        <f t="shared" si="68"/>
        <v>2018</v>
      </c>
      <c r="S492" s="7">
        <f t="shared" si="69"/>
        <v>149</v>
      </c>
    </row>
    <row r="493" spans="11:19" x14ac:dyDescent="0.35">
      <c r="K493" t="s">
        <v>10</v>
      </c>
      <c r="L493">
        <v>-120.048291625023</v>
      </c>
      <c r="M493">
        <v>35.383747456820998</v>
      </c>
      <c r="N493" s="2">
        <v>42505</v>
      </c>
      <c r="O493" t="str">
        <f t="shared" si="65"/>
        <v>yes</v>
      </c>
      <c r="P493" s="7">
        <f t="shared" si="66"/>
        <v>2016</v>
      </c>
      <c r="Q493" s="7">
        <f t="shared" si="67"/>
        <v>2017</v>
      </c>
      <c r="R493" s="7">
        <f t="shared" si="68"/>
        <v>2018</v>
      </c>
      <c r="S493" s="7">
        <f t="shared" si="69"/>
        <v>136</v>
      </c>
    </row>
    <row r="494" spans="11:19" x14ac:dyDescent="0.35">
      <c r="K494" t="s">
        <v>10</v>
      </c>
      <c r="L494">
        <v>-119.63303419911701</v>
      </c>
      <c r="M494">
        <v>35.716881510946102</v>
      </c>
      <c r="N494" s="2">
        <v>41868</v>
      </c>
      <c r="O494" t="str">
        <f t="shared" si="65"/>
        <v>yes</v>
      </c>
      <c r="P494" s="7">
        <f t="shared" si="66"/>
        <v>2014</v>
      </c>
      <c r="Q494" s="7">
        <f t="shared" si="67"/>
        <v>2015</v>
      </c>
      <c r="R494" s="7">
        <f t="shared" si="68"/>
        <v>2016</v>
      </c>
      <c r="S494" s="7">
        <f t="shared" si="69"/>
        <v>229</v>
      </c>
    </row>
    <row r="495" spans="11:19" x14ac:dyDescent="0.35">
      <c r="K495" t="s">
        <v>10</v>
      </c>
      <c r="L495">
        <v>-119.574022421816</v>
      </c>
      <c r="M495">
        <v>35.2418589761715</v>
      </c>
      <c r="N495" s="2">
        <v>41439</v>
      </c>
      <c r="O495" t="str">
        <f t="shared" si="65"/>
        <v>yes</v>
      </c>
      <c r="P495" s="7">
        <f t="shared" si="66"/>
        <v>2013</v>
      </c>
      <c r="Q495" s="7">
        <f t="shared" si="67"/>
        <v>2014</v>
      </c>
      <c r="R495" s="7">
        <f t="shared" si="68"/>
        <v>2015</v>
      </c>
      <c r="S495" s="7">
        <f t="shared" si="69"/>
        <v>165</v>
      </c>
    </row>
    <row r="496" spans="11:19" x14ac:dyDescent="0.35">
      <c r="K496" t="s">
        <v>10</v>
      </c>
      <c r="L496">
        <v>-119.701003862346</v>
      </c>
      <c r="M496">
        <v>35.621922304326198</v>
      </c>
      <c r="N496" s="2">
        <v>41370</v>
      </c>
      <c r="O496" t="str">
        <f t="shared" si="65"/>
        <v>yes</v>
      </c>
      <c r="P496" s="7">
        <f t="shared" si="66"/>
        <v>2013</v>
      </c>
      <c r="Q496" s="7">
        <f t="shared" si="67"/>
        <v>2014</v>
      </c>
      <c r="R496" s="7">
        <f t="shared" si="68"/>
        <v>2015</v>
      </c>
      <c r="S496" s="7">
        <f t="shared" si="69"/>
        <v>96</v>
      </c>
    </row>
    <row r="497" spans="11:19" x14ac:dyDescent="0.35">
      <c r="K497" t="s">
        <v>10</v>
      </c>
      <c r="L497">
        <v>-119.69125538351</v>
      </c>
      <c r="M497">
        <v>35.561619068648596</v>
      </c>
      <c r="N497" s="2">
        <v>41370</v>
      </c>
      <c r="O497" t="str">
        <f t="shared" si="65"/>
        <v>yes</v>
      </c>
      <c r="P497" s="7">
        <f t="shared" si="66"/>
        <v>2013</v>
      </c>
      <c r="Q497" s="7">
        <f t="shared" si="67"/>
        <v>2014</v>
      </c>
      <c r="R497" s="7">
        <f t="shared" si="68"/>
        <v>2015</v>
      </c>
      <c r="S497" s="7">
        <f t="shared" si="69"/>
        <v>96</v>
      </c>
    </row>
    <row r="498" spans="11:19" x14ac:dyDescent="0.35">
      <c r="K498" t="s">
        <v>10</v>
      </c>
      <c r="L498">
        <v>-119.733244547013</v>
      </c>
      <c r="M498">
        <v>35.316598907568</v>
      </c>
      <c r="N498" s="2">
        <v>41125</v>
      </c>
      <c r="O498" t="str">
        <f t="shared" si="65"/>
        <v>yes</v>
      </c>
      <c r="P498" s="7">
        <f t="shared" si="66"/>
        <v>2012</v>
      </c>
      <c r="Q498" s="7">
        <f t="shared" si="67"/>
        <v>2013</v>
      </c>
      <c r="R498" s="7">
        <f t="shared" si="68"/>
        <v>2014</v>
      </c>
      <c r="S498" s="7">
        <f t="shared" si="69"/>
        <v>217</v>
      </c>
    </row>
    <row r="499" spans="11:19" x14ac:dyDescent="0.35">
      <c r="K499" t="s">
        <v>10</v>
      </c>
      <c r="L499">
        <v>-119.58870183139901</v>
      </c>
      <c r="M499">
        <v>35.270625122840499</v>
      </c>
      <c r="N499" s="2">
        <v>40999</v>
      </c>
      <c r="O499" t="str">
        <f t="shared" si="65"/>
        <v>yes</v>
      </c>
      <c r="P499" s="7">
        <f t="shared" si="66"/>
        <v>2012</v>
      </c>
      <c r="Q499" s="7">
        <f t="shared" si="67"/>
        <v>2013</v>
      </c>
      <c r="R499" s="7">
        <f t="shared" si="68"/>
        <v>2014</v>
      </c>
      <c r="S499" s="7">
        <f t="shared" si="69"/>
        <v>91</v>
      </c>
    </row>
    <row r="500" spans="11:19" x14ac:dyDescent="0.35">
      <c r="K500" t="s">
        <v>10</v>
      </c>
      <c r="L500">
        <v>-119.938087014738</v>
      </c>
      <c r="M500">
        <v>35.360267555790102</v>
      </c>
      <c r="N500" s="2">
        <v>40789</v>
      </c>
      <c r="O500" t="str">
        <f t="shared" si="65"/>
        <v>yes</v>
      </c>
      <c r="P500" s="7">
        <f t="shared" si="66"/>
        <v>2011</v>
      </c>
      <c r="Q500" s="7">
        <f t="shared" si="67"/>
        <v>2012</v>
      </c>
      <c r="R500" s="7">
        <f t="shared" si="68"/>
        <v>2013</v>
      </c>
      <c r="S500" s="7">
        <f t="shared" si="69"/>
        <v>246</v>
      </c>
    </row>
    <row r="501" spans="11:19" x14ac:dyDescent="0.35">
      <c r="K501" t="s">
        <v>10</v>
      </c>
      <c r="L501">
        <v>-119.639754480486</v>
      </c>
      <c r="M501">
        <v>35.2258508777918</v>
      </c>
      <c r="N501" s="2">
        <v>40770</v>
      </c>
      <c r="O501" t="str">
        <f t="shared" si="65"/>
        <v>yes</v>
      </c>
      <c r="P501" s="7">
        <f t="shared" si="66"/>
        <v>2011</v>
      </c>
      <c r="Q501" s="7">
        <f t="shared" si="67"/>
        <v>2012</v>
      </c>
      <c r="R501" s="7">
        <f t="shared" si="68"/>
        <v>2013</v>
      </c>
      <c r="S501" s="7">
        <f t="shared" si="69"/>
        <v>227</v>
      </c>
    </row>
    <row r="502" spans="11:19" x14ac:dyDescent="0.35">
      <c r="K502" t="s">
        <v>10</v>
      </c>
      <c r="L502">
        <v>-119.63797697504999</v>
      </c>
      <c r="M502">
        <v>35.292075091359401</v>
      </c>
      <c r="N502" s="2">
        <v>40759</v>
      </c>
      <c r="O502" t="str">
        <f t="shared" si="65"/>
        <v>yes</v>
      </c>
      <c r="P502" s="7">
        <f t="shared" si="66"/>
        <v>2011</v>
      </c>
      <c r="Q502" s="7">
        <f t="shared" si="67"/>
        <v>2012</v>
      </c>
      <c r="R502" s="7">
        <f t="shared" si="68"/>
        <v>2013</v>
      </c>
      <c r="S502" s="7">
        <f t="shared" si="69"/>
        <v>216</v>
      </c>
    </row>
    <row r="503" spans="11:19" x14ac:dyDescent="0.35">
      <c r="K503" t="s">
        <v>10</v>
      </c>
      <c r="L503">
        <v>-119.898281864998</v>
      </c>
      <c r="M503">
        <v>35.4579956714148</v>
      </c>
      <c r="N503" s="2">
        <v>40715</v>
      </c>
      <c r="O503" t="str">
        <f t="shared" si="65"/>
        <v>yes</v>
      </c>
      <c r="P503" s="7">
        <f t="shared" si="66"/>
        <v>2011</v>
      </c>
      <c r="Q503" s="7">
        <f t="shared" si="67"/>
        <v>2012</v>
      </c>
      <c r="R503" s="7">
        <f t="shared" si="68"/>
        <v>2013</v>
      </c>
      <c r="S503" s="7">
        <f t="shared" si="69"/>
        <v>172</v>
      </c>
    </row>
    <row r="504" spans="11:19" x14ac:dyDescent="0.35">
      <c r="K504" t="s">
        <v>10</v>
      </c>
      <c r="L504">
        <v>-119.858897590342</v>
      </c>
      <c r="M504">
        <v>35.313123313385098</v>
      </c>
      <c r="N504" s="2">
        <v>40677</v>
      </c>
      <c r="O504" t="str">
        <f t="shared" si="65"/>
        <v>yes</v>
      </c>
      <c r="P504" s="7">
        <f t="shared" si="66"/>
        <v>2011</v>
      </c>
      <c r="Q504" s="7">
        <f t="shared" si="67"/>
        <v>2012</v>
      </c>
      <c r="R504" s="7">
        <f t="shared" si="68"/>
        <v>2013</v>
      </c>
      <c r="S504" s="7">
        <f t="shared" si="69"/>
        <v>134</v>
      </c>
    </row>
    <row r="505" spans="11:19" x14ac:dyDescent="0.35">
      <c r="K505" t="s">
        <v>10</v>
      </c>
      <c r="L505">
        <v>-119.98149277742699</v>
      </c>
      <c r="M505">
        <v>35.536882048028801</v>
      </c>
      <c r="N505" s="2">
        <v>39964</v>
      </c>
      <c r="O505" t="str">
        <f t="shared" si="65"/>
        <v>yes</v>
      </c>
      <c r="P505" s="7">
        <f t="shared" si="66"/>
        <v>2009</v>
      </c>
      <c r="Q505" s="7">
        <f t="shared" si="67"/>
        <v>2010</v>
      </c>
      <c r="R505" s="7">
        <f t="shared" si="68"/>
        <v>2011</v>
      </c>
      <c r="S505" s="7">
        <f t="shared" si="69"/>
        <v>151</v>
      </c>
    </row>
    <row r="506" spans="11:19" x14ac:dyDescent="0.35">
      <c r="K506" t="s">
        <v>10</v>
      </c>
      <c r="L506">
        <v>-119.767997936311</v>
      </c>
      <c r="M506">
        <v>35.624214213750399</v>
      </c>
      <c r="N506" s="2">
        <v>39256</v>
      </c>
      <c r="O506" t="str">
        <f t="shared" si="65"/>
        <v>yes</v>
      </c>
      <c r="P506" s="7">
        <f t="shared" si="66"/>
        <v>2007</v>
      </c>
      <c r="Q506" s="7">
        <f t="shared" si="67"/>
        <v>2008</v>
      </c>
      <c r="R506" s="7">
        <f t="shared" si="68"/>
        <v>2009</v>
      </c>
      <c r="S506" s="7">
        <f t="shared" si="69"/>
        <v>174</v>
      </c>
    </row>
    <row r="507" spans="11:19" x14ac:dyDescent="0.35">
      <c r="K507" t="s">
        <v>11</v>
      </c>
      <c r="L507">
        <v>-122.67268896477199</v>
      </c>
      <c r="M507">
        <v>38.416501885564799</v>
      </c>
      <c r="N507" s="2">
        <v>44062</v>
      </c>
      <c r="O507" t="str">
        <f t="shared" si="65"/>
        <v>yes</v>
      </c>
      <c r="P507" s="7">
        <f t="shared" si="66"/>
        <v>2020</v>
      </c>
      <c r="Q507" s="7">
        <f t="shared" si="67"/>
        <v>2021</v>
      </c>
      <c r="R507" s="7">
        <f t="shared" si="68"/>
        <v>2022</v>
      </c>
      <c r="S507" s="7">
        <f t="shared" si="69"/>
        <v>232</v>
      </c>
    </row>
    <row r="508" spans="11:19" x14ac:dyDescent="0.35">
      <c r="K508" t="s">
        <v>11</v>
      </c>
      <c r="L508">
        <v>-122.641596002745</v>
      </c>
      <c r="M508">
        <v>38.362243186136702</v>
      </c>
      <c r="N508" s="2">
        <v>43023</v>
      </c>
      <c r="O508" t="str">
        <f t="shared" si="65"/>
        <v>yes</v>
      </c>
      <c r="P508" s="7">
        <f t="shared" si="66"/>
        <v>2017</v>
      </c>
      <c r="Q508" s="7">
        <f t="shared" si="67"/>
        <v>2018</v>
      </c>
      <c r="R508" s="7">
        <f t="shared" si="68"/>
        <v>2019</v>
      </c>
      <c r="S508" s="7">
        <f t="shared" si="69"/>
        <v>288</v>
      </c>
    </row>
    <row r="509" spans="11:19" x14ac:dyDescent="0.35">
      <c r="K509" t="s">
        <v>11</v>
      </c>
      <c r="L509">
        <v>-122.652953203457</v>
      </c>
      <c r="M509">
        <v>38.343034683970998</v>
      </c>
      <c r="N509" s="2">
        <v>41552</v>
      </c>
      <c r="O509" t="str">
        <f t="shared" si="65"/>
        <v>yes</v>
      </c>
      <c r="P509" s="7">
        <f t="shared" si="66"/>
        <v>2013</v>
      </c>
      <c r="Q509" s="7">
        <f t="shared" si="67"/>
        <v>2014</v>
      </c>
      <c r="R509" s="7">
        <f t="shared" si="68"/>
        <v>2015</v>
      </c>
      <c r="S509" s="7">
        <f t="shared" si="69"/>
        <v>278</v>
      </c>
    </row>
    <row r="510" spans="11:19" x14ac:dyDescent="0.35">
      <c r="K510" t="s">
        <v>11</v>
      </c>
      <c r="L510">
        <v>-122.604013782685</v>
      </c>
      <c r="M510">
        <v>38.520602698342003</v>
      </c>
      <c r="N510" s="2">
        <v>39584</v>
      </c>
      <c r="O510" t="str">
        <f t="shared" si="65"/>
        <v>yes</v>
      </c>
      <c r="P510" s="7">
        <f t="shared" si="66"/>
        <v>2008</v>
      </c>
      <c r="Q510" s="7">
        <f t="shared" si="67"/>
        <v>2009</v>
      </c>
      <c r="R510" s="7">
        <f t="shared" si="68"/>
        <v>2010</v>
      </c>
      <c r="S510" s="7">
        <f t="shared" si="69"/>
        <v>137</v>
      </c>
    </row>
    <row r="511" spans="11:19" x14ac:dyDescent="0.35">
      <c r="K511" t="s">
        <v>12</v>
      </c>
      <c r="L511">
        <v>-116.85748628205199</v>
      </c>
      <c r="M511">
        <v>34.024911970275802</v>
      </c>
      <c r="N511" s="2">
        <v>44150</v>
      </c>
      <c r="O511" t="str">
        <f t="shared" si="65"/>
        <v>yes</v>
      </c>
      <c r="P511" s="7">
        <f t="shared" si="66"/>
        <v>2020</v>
      </c>
      <c r="Q511" s="7">
        <f t="shared" si="67"/>
        <v>2021</v>
      </c>
      <c r="R511" s="7">
        <f t="shared" si="68"/>
        <v>2022</v>
      </c>
      <c r="S511" s="7">
        <f t="shared" si="69"/>
        <v>320</v>
      </c>
    </row>
    <row r="512" spans="11:19" x14ac:dyDescent="0.35">
      <c r="K512" t="s">
        <v>12</v>
      </c>
      <c r="L512">
        <v>-116.65521481962</v>
      </c>
      <c r="M512">
        <v>33.987757534027097</v>
      </c>
      <c r="N512" s="2">
        <v>44045</v>
      </c>
      <c r="O512" t="str">
        <f t="shared" si="65"/>
        <v>yes</v>
      </c>
      <c r="P512" s="7">
        <f t="shared" si="66"/>
        <v>2020</v>
      </c>
      <c r="Q512" s="7">
        <f t="shared" si="67"/>
        <v>2021</v>
      </c>
      <c r="R512" s="7">
        <f t="shared" si="68"/>
        <v>2022</v>
      </c>
      <c r="S512" s="7">
        <f t="shared" si="69"/>
        <v>215</v>
      </c>
    </row>
    <row r="513" spans="11:19" x14ac:dyDescent="0.35">
      <c r="K513" t="s">
        <v>12</v>
      </c>
      <c r="L513">
        <v>-116.98063931394501</v>
      </c>
      <c r="M513">
        <v>34.3888392916841</v>
      </c>
      <c r="N513" s="2">
        <v>44030</v>
      </c>
      <c r="O513" t="str">
        <f t="shared" si="65"/>
        <v>yes</v>
      </c>
      <c r="P513" s="7">
        <f t="shared" si="66"/>
        <v>2020</v>
      </c>
      <c r="Q513" s="7">
        <f t="shared" si="67"/>
        <v>2021</v>
      </c>
      <c r="R513" s="7">
        <f t="shared" si="68"/>
        <v>2022</v>
      </c>
      <c r="S513" s="7">
        <f t="shared" si="69"/>
        <v>200</v>
      </c>
    </row>
    <row r="514" spans="11:19" x14ac:dyDescent="0.35">
      <c r="K514" t="s">
        <v>12</v>
      </c>
      <c r="L514">
        <v>-116.86942340546599</v>
      </c>
      <c r="M514">
        <v>33.975634674877199</v>
      </c>
      <c r="N514" s="2">
        <v>42967</v>
      </c>
      <c r="O514" t="str">
        <f t="shared" ref="O514:O568" si="70">IF(N514&gt;VLOOKUP(K514, $A$2:$C$147,3), "yes", "no")</f>
        <v>yes</v>
      </c>
      <c r="P514" s="7">
        <f t="shared" si="66"/>
        <v>2017</v>
      </c>
      <c r="Q514" s="7">
        <f t="shared" si="67"/>
        <v>2018</v>
      </c>
      <c r="R514" s="7">
        <f t="shared" si="68"/>
        <v>2019</v>
      </c>
      <c r="S514" s="7">
        <f t="shared" si="69"/>
        <v>232</v>
      </c>
    </row>
    <row r="515" spans="11:19" x14ac:dyDescent="0.35">
      <c r="K515" t="s">
        <v>12</v>
      </c>
      <c r="L515">
        <v>-116.836111628045</v>
      </c>
      <c r="M515">
        <v>34.314251091450402</v>
      </c>
      <c r="N515" s="2">
        <v>42925</v>
      </c>
      <c r="O515" t="str">
        <f t="shared" si="70"/>
        <v>yes</v>
      </c>
      <c r="P515" s="7">
        <f t="shared" ref="P515:P569" si="71">YEAR(N515)</f>
        <v>2017</v>
      </c>
      <c r="Q515" s="7">
        <f t="shared" ref="Q515:Q569" si="72">P515+1</f>
        <v>2018</v>
      </c>
      <c r="R515" s="7">
        <f t="shared" ref="R515:R569" si="73">P515+2</f>
        <v>2019</v>
      </c>
      <c r="S515" s="7">
        <f t="shared" ref="S515:S569" si="74">N515-DATE(YEAR(N515),1,0)</f>
        <v>190</v>
      </c>
    </row>
    <row r="516" spans="11:19" x14ac:dyDescent="0.35">
      <c r="K516" t="s">
        <v>12</v>
      </c>
      <c r="L516">
        <v>-116.61715197034</v>
      </c>
      <c r="M516">
        <v>33.974400504647903</v>
      </c>
      <c r="N516" s="2">
        <v>42887</v>
      </c>
      <c r="O516" t="str">
        <f t="shared" si="70"/>
        <v>yes</v>
      </c>
      <c r="P516" s="7">
        <f t="shared" si="71"/>
        <v>2017</v>
      </c>
      <c r="Q516" s="7">
        <f t="shared" si="72"/>
        <v>2018</v>
      </c>
      <c r="R516" s="7">
        <f t="shared" si="73"/>
        <v>2019</v>
      </c>
      <c r="S516" s="7">
        <f t="shared" si="74"/>
        <v>152</v>
      </c>
    </row>
    <row r="517" spans="11:19" x14ac:dyDescent="0.35">
      <c r="K517" t="s">
        <v>12</v>
      </c>
      <c r="L517">
        <v>-116.75998086747801</v>
      </c>
      <c r="M517">
        <v>34.144153408614102</v>
      </c>
      <c r="N517" s="2">
        <v>42369</v>
      </c>
      <c r="O517" t="str">
        <f t="shared" si="70"/>
        <v>yes</v>
      </c>
      <c r="P517" s="7">
        <f t="shared" si="71"/>
        <v>2015</v>
      </c>
      <c r="Q517" s="7">
        <f t="shared" si="72"/>
        <v>2016</v>
      </c>
      <c r="R517" s="7">
        <f t="shared" si="73"/>
        <v>2017</v>
      </c>
      <c r="S517" s="7">
        <f t="shared" si="74"/>
        <v>365</v>
      </c>
    </row>
    <row r="518" spans="11:19" x14ac:dyDescent="0.35">
      <c r="K518" t="s">
        <v>12</v>
      </c>
      <c r="L518">
        <v>-116.902377399182</v>
      </c>
      <c r="M518">
        <v>34.232998687511802</v>
      </c>
      <c r="N518" s="2">
        <v>42267</v>
      </c>
      <c r="O518" t="str">
        <f t="shared" si="70"/>
        <v>yes</v>
      </c>
      <c r="P518" s="7">
        <f t="shared" si="71"/>
        <v>2015</v>
      </c>
      <c r="Q518" s="7">
        <f t="shared" si="72"/>
        <v>2016</v>
      </c>
      <c r="R518" s="7">
        <f t="shared" si="73"/>
        <v>2017</v>
      </c>
      <c r="S518" s="7">
        <f t="shared" si="74"/>
        <v>263</v>
      </c>
    </row>
    <row r="519" spans="11:19" x14ac:dyDescent="0.35">
      <c r="K519" t="s">
        <v>12</v>
      </c>
      <c r="L519">
        <v>-117.02656544838599</v>
      </c>
      <c r="M519">
        <v>34.280266255267598</v>
      </c>
      <c r="N519" s="2">
        <v>42163</v>
      </c>
      <c r="O519" t="str">
        <f t="shared" si="70"/>
        <v>yes</v>
      </c>
      <c r="P519" s="7">
        <f t="shared" si="71"/>
        <v>2015</v>
      </c>
      <c r="Q519" s="7">
        <f t="shared" si="72"/>
        <v>2016</v>
      </c>
      <c r="R519" s="7">
        <f t="shared" si="73"/>
        <v>2017</v>
      </c>
      <c r="S519" s="7">
        <f t="shared" si="74"/>
        <v>159</v>
      </c>
    </row>
    <row r="520" spans="11:19" x14ac:dyDescent="0.35">
      <c r="K520" t="s">
        <v>12</v>
      </c>
      <c r="L520">
        <v>-116.783267043884</v>
      </c>
      <c r="M520">
        <v>34.120401062553498</v>
      </c>
      <c r="N520" s="2">
        <v>42130</v>
      </c>
      <c r="O520" t="str">
        <f t="shared" si="70"/>
        <v>yes</v>
      </c>
      <c r="P520" s="7">
        <f t="shared" si="71"/>
        <v>2015</v>
      </c>
      <c r="Q520" s="7">
        <f t="shared" si="72"/>
        <v>2016</v>
      </c>
      <c r="R520" s="7">
        <f t="shared" si="73"/>
        <v>2017</v>
      </c>
      <c r="S520" s="7">
        <f t="shared" si="74"/>
        <v>126</v>
      </c>
    </row>
    <row r="521" spans="11:19" x14ac:dyDescent="0.35">
      <c r="K521" t="s">
        <v>12</v>
      </c>
      <c r="L521">
        <v>-116.784463571994</v>
      </c>
      <c r="M521">
        <v>33.9854276338977</v>
      </c>
      <c r="N521" s="2">
        <v>41804</v>
      </c>
      <c r="O521" t="str">
        <f t="shared" si="70"/>
        <v>yes</v>
      </c>
      <c r="P521" s="7">
        <f t="shared" si="71"/>
        <v>2014</v>
      </c>
      <c r="Q521" s="7">
        <f t="shared" si="72"/>
        <v>2015</v>
      </c>
      <c r="R521" s="7">
        <f t="shared" si="73"/>
        <v>2016</v>
      </c>
      <c r="S521" s="7">
        <f t="shared" si="74"/>
        <v>165</v>
      </c>
    </row>
    <row r="522" spans="11:19" x14ac:dyDescent="0.35">
      <c r="K522" t="s">
        <v>12</v>
      </c>
      <c r="L522">
        <v>-116.80775602852199</v>
      </c>
      <c r="M522">
        <v>34.030252741431703</v>
      </c>
      <c r="N522" s="2">
        <v>41445</v>
      </c>
      <c r="O522" t="str">
        <f t="shared" si="70"/>
        <v>yes</v>
      </c>
      <c r="P522" s="7">
        <f t="shared" si="71"/>
        <v>2013</v>
      </c>
      <c r="Q522" s="7">
        <f t="shared" si="72"/>
        <v>2014</v>
      </c>
      <c r="R522" s="7">
        <f t="shared" si="73"/>
        <v>2015</v>
      </c>
      <c r="S522" s="7">
        <f t="shared" si="74"/>
        <v>171</v>
      </c>
    </row>
    <row r="523" spans="11:19" x14ac:dyDescent="0.35">
      <c r="K523" t="s">
        <v>12</v>
      </c>
      <c r="L523">
        <v>-116.654322625456</v>
      </c>
      <c r="M523">
        <v>33.958524834510399</v>
      </c>
      <c r="N523" s="2">
        <v>41415</v>
      </c>
      <c r="O523" t="str">
        <f t="shared" si="70"/>
        <v>yes</v>
      </c>
      <c r="P523" s="7">
        <f t="shared" si="71"/>
        <v>2013</v>
      </c>
      <c r="Q523" s="7">
        <f t="shared" si="72"/>
        <v>2014</v>
      </c>
      <c r="R523" s="7">
        <f t="shared" si="73"/>
        <v>2015</v>
      </c>
      <c r="S523" s="7">
        <f t="shared" si="74"/>
        <v>141</v>
      </c>
    </row>
    <row r="524" spans="11:19" x14ac:dyDescent="0.35">
      <c r="K524" t="s">
        <v>12</v>
      </c>
      <c r="L524">
        <v>-116.945952523946</v>
      </c>
      <c r="M524">
        <v>34.285515590931901</v>
      </c>
      <c r="N524" s="2">
        <v>41395</v>
      </c>
      <c r="O524" t="str">
        <f t="shared" si="70"/>
        <v>yes</v>
      </c>
      <c r="P524" s="7">
        <f t="shared" si="71"/>
        <v>2013</v>
      </c>
      <c r="Q524" s="7">
        <f t="shared" si="72"/>
        <v>2014</v>
      </c>
      <c r="R524" s="7">
        <f t="shared" si="73"/>
        <v>2015</v>
      </c>
      <c r="S524" s="7">
        <f t="shared" si="74"/>
        <v>121</v>
      </c>
    </row>
    <row r="525" spans="11:19" x14ac:dyDescent="0.35">
      <c r="K525" t="s">
        <v>12</v>
      </c>
      <c r="L525">
        <v>-116.877071912425</v>
      </c>
      <c r="M525">
        <v>34.306099515199101</v>
      </c>
      <c r="N525" s="2">
        <v>41364</v>
      </c>
      <c r="O525" t="str">
        <f t="shared" si="70"/>
        <v>yes</v>
      </c>
      <c r="P525" s="7">
        <f t="shared" si="71"/>
        <v>2013</v>
      </c>
      <c r="Q525" s="7">
        <f t="shared" si="72"/>
        <v>2014</v>
      </c>
      <c r="R525" s="7">
        <f t="shared" si="73"/>
        <v>2015</v>
      </c>
      <c r="S525" s="7">
        <f t="shared" si="74"/>
        <v>90</v>
      </c>
    </row>
    <row r="526" spans="11:19" x14ac:dyDescent="0.35">
      <c r="K526" t="s">
        <v>12</v>
      </c>
      <c r="L526">
        <v>-116.66958483864001</v>
      </c>
      <c r="M526">
        <v>33.947224082090301</v>
      </c>
      <c r="N526" s="2">
        <v>41221</v>
      </c>
      <c r="O526" t="str">
        <f t="shared" si="70"/>
        <v>yes</v>
      </c>
      <c r="P526" s="7">
        <f t="shared" si="71"/>
        <v>2012</v>
      </c>
      <c r="Q526" s="7">
        <f t="shared" si="72"/>
        <v>2013</v>
      </c>
      <c r="R526" s="7">
        <f t="shared" si="73"/>
        <v>2014</v>
      </c>
      <c r="S526" s="7">
        <f t="shared" si="74"/>
        <v>313</v>
      </c>
    </row>
    <row r="527" spans="11:19" x14ac:dyDescent="0.35">
      <c r="K527" t="s">
        <v>12</v>
      </c>
      <c r="L527">
        <v>-116.917217918917</v>
      </c>
      <c r="M527">
        <v>33.996296353957902</v>
      </c>
      <c r="N527" s="2">
        <v>41169</v>
      </c>
      <c r="O527" t="str">
        <f t="shared" si="70"/>
        <v>yes</v>
      </c>
      <c r="P527" s="7">
        <f t="shared" si="71"/>
        <v>2012</v>
      </c>
      <c r="Q527" s="7">
        <f t="shared" si="72"/>
        <v>2013</v>
      </c>
      <c r="R527" s="7">
        <f t="shared" si="73"/>
        <v>2014</v>
      </c>
      <c r="S527" s="7">
        <f t="shared" si="74"/>
        <v>261</v>
      </c>
    </row>
    <row r="528" spans="11:19" x14ac:dyDescent="0.35">
      <c r="K528" t="s">
        <v>12</v>
      </c>
      <c r="L528">
        <v>-116.655426301004</v>
      </c>
      <c r="M528">
        <v>33.9437135096817</v>
      </c>
      <c r="N528" s="2">
        <v>41079</v>
      </c>
      <c r="O528" t="str">
        <f t="shared" si="70"/>
        <v>yes</v>
      </c>
      <c r="P528" s="7">
        <f t="shared" si="71"/>
        <v>2012</v>
      </c>
      <c r="Q528" s="7">
        <f t="shared" si="72"/>
        <v>2013</v>
      </c>
      <c r="R528" s="7">
        <f t="shared" si="73"/>
        <v>2014</v>
      </c>
      <c r="S528" s="7">
        <f t="shared" si="74"/>
        <v>171</v>
      </c>
    </row>
    <row r="529" spans="11:19" x14ac:dyDescent="0.35">
      <c r="K529" t="s">
        <v>12</v>
      </c>
      <c r="L529">
        <v>-116.908966709776</v>
      </c>
      <c r="M529">
        <v>34.105296299030599</v>
      </c>
      <c r="N529" s="2">
        <v>40683</v>
      </c>
      <c r="O529" t="str">
        <f t="shared" si="70"/>
        <v>yes</v>
      </c>
      <c r="P529" s="7">
        <f t="shared" si="71"/>
        <v>2011</v>
      </c>
      <c r="Q529" s="7">
        <f t="shared" si="72"/>
        <v>2012</v>
      </c>
      <c r="R529" s="7">
        <f t="shared" si="73"/>
        <v>2013</v>
      </c>
      <c r="S529" s="7">
        <f t="shared" si="74"/>
        <v>140</v>
      </c>
    </row>
    <row r="530" spans="11:19" x14ac:dyDescent="0.35">
      <c r="K530" t="s">
        <v>12</v>
      </c>
      <c r="L530">
        <v>-116.858869315687</v>
      </c>
      <c r="M530">
        <v>33.9873725118915</v>
      </c>
      <c r="N530" s="2">
        <v>40401</v>
      </c>
      <c r="O530" t="str">
        <f t="shared" si="70"/>
        <v>yes</v>
      </c>
      <c r="P530" s="7">
        <f t="shared" si="71"/>
        <v>2010</v>
      </c>
      <c r="Q530" s="7">
        <f t="shared" si="72"/>
        <v>2011</v>
      </c>
      <c r="R530" s="7">
        <f t="shared" si="73"/>
        <v>2012</v>
      </c>
      <c r="S530" s="7">
        <f t="shared" si="74"/>
        <v>223</v>
      </c>
    </row>
    <row r="531" spans="11:19" x14ac:dyDescent="0.35">
      <c r="K531" t="s">
        <v>12</v>
      </c>
      <c r="L531">
        <v>-116.655347309446</v>
      </c>
      <c r="M531">
        <v>33.953024831869001</v>
      </c>
      <c r="N531" s="2">
        <v>40340</v>
      </c>
      <c r="O531" t="str">
        <f t="shared" si="70"/>
        <v>yes</v>
      </c>
      <c r="P531" s="7">
        <f t="shared" si="71"/>
        <v>2010</v>
      </c>
      <c r="Q531" s="7">
        <f t="shared" si="72"/>
        <v>2011</v>
      </c>
      <c r="R531" s="7">
        <f t="shared" si="73"/>
        <v>2012</v>
      </c>
      <c r="S531" s="7">
        <f t="shared" si="74"/>
        <v>162</v>
      </c>
    </row>
    <row r="532" spans="11:19" x14ac:dyDescent="0.35">
      <c r="K532" t="s">
        <v>12</v>
      </c>
      <c r="L532">
        <v>-116.87024885211</v>
      </c>
      <c r="M532">
        <v>33.956785123910301</v>
      </c>
      <c r="N532" s="2">
        <v>40067</v>
      </c>
      <c r="O532" t="str">
        <f t="shared" si="70"/>
        <v>yes</v>
      </c>
      <c r="P532" s="7">
        <f t="shared" si="71"/>
        <v>2009</v>
      </c>
      <c r="Q532" s="7">
        <f t="shared" si="72"/>
        <v>2010</v>
      </c>
      <c r="R532" s="7">
        <f t="shared" si="73"/>
        <v>2011</v>
      </c>
      <c r="S532" s="7">
        <f t="shared" si="74"/>
        <v>254</v>
      </c>
    </row>
    <row r="533" spans="11:19" x14ac:dyDescent="0.35">
      <c r="K533" t="s">
        <v>12</v>
      </c>
      <c r="L533">
        <v>-116.91969479783501</v>
      </c>
      <c r="M533">
        <v>34.3700834929396</v>
      </c>
      <c r="N533" s="2">
        <v>39703</v>
      </c>
      <c r="O533" t="str">
        <f t="shared" si="70"/>
        <v>yes</v>
      </c>
      <c r="P533" s="7">
        <f t="shared" si="71"/>
        <v>2008</v>
      </c>
      <c r="Q533" s="7">
        <f t="shared" si="72"/>
        <v>2009</v>
      </c>
      <c r="R533" s="7">
        <f t="shared" si="73"/>
        <v>2010</v>
      </c>
      <c r="S533" s="7">
        <f t="shared" si="74"/>
        <v>256</v>
      </c>
    </row>
    <row r="534" spans="11:19" x14ac:dyDescent="0.35">
      <c r="K534" t="s">
        <v>12</v>
      </c>
      <c r="L534">
        <v>-116.992348472788</v>
      </c>
      <c r="M534">
        <v>34.290511807957103</v>
      </c>
      <c r="N534" s="2">
        <v>39447</v>
      </c>
      <c r="O534" t="str">
        <f t="shared" si="70"/>
        <v>yes</v>
      </c>
      <c r="P534" s="7">
        <f t="shared" si="71"/>
        <v>2007</v>
      </c>
      <c r="Q534" s="7">
        <f t="shared" si="72"/>
        <v>2008</v>
      </c>
      <c r="R534" s="7">
        <f t="shared" si="73"/>
        <v>2009</v>
      </c>
      <c r="S534" s="7">
        <f t="shared" si="74"/>
        <v>365</v>
      </c>
    </row>
    <row r="535" spans="11:19" x14ac:dyDescent="0.35">
      <c r="K535" t="s">
        <v>12</v>
      </c>
      <c r="L535">
        <v>-117.00167669458099</v>
      </c>
      <c r="M535">
        <v>34.253520164742199</v>
      </c>
      <c r="N535" s="2">
        <v>39330</v>
      </c>
      <c r="O535" t="str">
        <f t="shared" si="70"/>
        <v>yes</v>
      </c>
      <c r="P535" s="7">
        <f t="shared" si="71"/>
        <v>2007</v>
      </c>
      <c r="Q535" s="7">
        <f t="shared" si="72"/>
        <v>2008</v>
      </c>
      <c r="R535" s="7">
        <f t="shared" si="73"/>
        <v>2009</v>
      </c>
      <c r="S535" s="7">
        <f t="shared" si="74"/>
        <v>248</v>
      </c>
    </row>
    <row r="536" spans="11:19" x14ac:dyDescent="0.35">
      <c r="K536" t="s">
        <v>12</v>
      </c>
      <c r="L536">
        <v>-116.912254023591</v>
      </c>
      <c r="M536">
        <v>34.382118695295397</v>
      </c>
      <c r="N536" s="2">
        <v>39269</v>
      </c>
      <c r="O536" t="str">
        <f t="shared" si="70"/>
        <v>yes</v>
      </c>
      <c r="P536" s="7">
        <f t="shared" si="71"/>
        <v>2007</v>
      </c>
      <c r="Q536" s="7">
        <f t="shared" si="72"/>
        <v>2008</v>
      </c>
      <c r="R536" s="7">
        <f t="shared" si="73"/>
        <v>2009</v>
      </c>
      <c r="S536" s="7">
        <f t="shared" si="74"/>
        <v>187</v>
      </c>
    </row>
    <row r="537" spans="11:19" x14ac:dyDescent="0.35">
      <c r="K537" t="s">
        <v>13</v>
      </c>
      <c r="L537">
        <v>-121.992625730916</v>
      </c>
      <c r="M537">
        <v>39.416164761876999</v>
      </c>
      <c r="N537" s="2">
        <v>43648</v>
      </c>
      <c r="O537" t="str">
        <f t="shared" si="70"/>
        <v>yes</v>
      </c>
      <c r="P537" s="7">
        <f t="shared" si="71"/>
        <v>2019</v>
      </c>
      <c r="Q537" s="7">
        <f t="shared" si="72"/>
        <v>2020</v>
      </c>
      <c r="R537" s="7">
        <f t="shared" si="73"/>
        <v>2021</v>
      </c>
      <c r="S537" s="7">
        <f t="shared" si="74"/>
        <v>183</v>
      </c>
    </row>
    <row r="538" spans="11:19" x14ac:dyDescent="0.35">
      <c r="K538" t="s">
        <v>13</v>
      </c>
      <c r="L538">
        <v>-121.834544915287</v>
      </c>
      <c r="M538">
        <v>39.258817535042603</v>
      </c>
      <c r="N538" s="2">
        <v>43626</v>
      </c>
      <c r="O538" t="str">
        <f t="shared" si="70"/>
        <v>yes</v>
      </c>
      <c r="P538" s="7">
        <f t="shared" si="71"/>
        <v>2019</v>
      </c>
      <c r="Q538" s="7">
        <f t="shared" si="72"/>
        <v>2020</v>
      </c>
      <c r="R538" s="7">
        <f t="shared" si="73"/>
        <v>2021</v>
      </c>
      <c r="S538" s="7">
        <f t="shared" si="74"/>
        <v>161</v>
      </c>
    </row>
    <row r="539" spans="11:19" x14ac:dyDescent="0.35">
      <c r="K539" t="s">
        <v>13</v>
      </c>
      <c r="L539">
        <v>-121.801222261962</v>
      </c>
      <c r="M539">
        <v>39.188926945965498</v>
      </c>
      <c r="N539" s="2">
        <v>43417</v>
      </c>
      <c r="O539" t="str">
        <f t="shared" si="70"/>
        <v>yes</v>
      </c>
      <c r="P539" s="7">
        <f t="shared" si="71"/>
        <v>2018</v>
      </c>
      <c r="Q539" s="7">
        <f t="shared" si="72"/>
        <v>2019</v>
      </c>
      <c r="R539" s="7">
        <f t="shared" si="73"/>
        <v>2020</v>
      </c>
      <c r="S539" s="7">
        <f t="shared" si="74"/>
        <v>317</v>
      </c>
    </row>
    <row r="540" spans="11:19" x14ac:dyDescent="0.35">
      <c r="K540" t="s">
        <v>13</v>
      </c>
      <c r="L540">
        <v>-121.822889269984</v>
      </c>
      <c r="M540">
        <v>39.195254680782597</v>
      </c>
      <c r="N540" s="2">
        <v>43314</v>
      </c>
      <c r="O540" t="str">
        <f t="shared" si="70"/>
        <v>yes</v>
      </c>
      <c r="P540" s="7">
        <f t="shared" si="71"/>
        <v>2018</v>
      </c>
      <c r="Q540" s="7">
        <f t="shared" si="72"/>
        <v>2019</v>
      </c>
      <c r="R540" s="7">
        <f t="shared" si="73"/>
        <v>2020</v>
      </c>
      <c r="S540" s="7">
        <f t="shared" si="74"/>
        <v>214</v>
      </c>
    </row>
    <row r="541" spans="11:19" x14ac:dyDescent="0.35">
      <c r="K541" t="s">
        <v>13</v>
      </c>
      <c r="L541">
        <v>-121.849305792186</v>
      </c>
      <c r="M541">
        <v>39.185832850252503</v>
      </c>
      <c r="N541" s="2">
        <v>42633</v>
      </c>
      <c r="O541" t="str">
        <f t="shared" si="70"/>
        <v>yes</v>
      </c>
      <c r="P541" s="7">
        <f t="shared" si="71"/>
        <v>2016</v>
      </c>
      <c r="Q541" s="7">
        <f t="shared" si="72"/>
        <v>2017</v>
      </c>
      <c r="R541" s="7">
        <f t="shared" si="73"/>
        <v>2018</v>
      </c>
      <c r="S541" s="7">
        <f t="shared" si="74"/>
        <v>264</v>
      </c>
    </row>
    <row r="542" spans="11:19" x14ac:dyDescent="0.35">
      <c r="K542" t="s">
        <v>13</v>
      </c>
      <c r="L542">
        <v>-122.010848496629</v>
      </c>
      <c r="M542">
        <v>39.438709937858803</v>
      </c>
      <c r="N542" s="2">
        <v>42560</v>
      </c>
      <c r="O542" t="str">
        <f t="shared" si="70"/>
        <v>yes</v>
      </c>
      <c r="P542" s="7">
        <f t="shared" si="71"/>
        <v>2016</v>
      </c>
      <c r="Q542" s="7">
        <f t="shared" si="72"/>
        <v>2017</v>
      </c>
      <c r="R542" s="7">
        <f t="shared" si="73"/>
        <v>2018</v>
      </c>
      <c r="S542" s="7">
        <f t="shared" si="74"/>
        <v>191</v>
      </c>
    </row>
    <row r="543" spans="11:19" x14ac:dyDescent="0.35">
      <c r="K543" t="s">
        <v>14</v>
      </c>
      <c r="L543">
        <v>-118.226326648767</v>
      </c>
      <c r="M543">
        <v>36.993949610269901</v>
      </c>
      <c r="N543" s="2">
        <v>44256</v>
      </c>
      <c r="O543" t="str">
        <f t="shared" si="70"/>
        <v>yes</v>
      </c>
      <c r="P543" s="7">
        <f t="shared" si="71"/>
        <v>2021</v>
      </c>
      <c r="Q543" s="7">
        <f t="shared" si="72"/>
        <v>2022</v>
      </c>
      <c r="R543" s="7">
        <f t="shared" si="73"/>
        <v>2023</v>
      </c>
      <c r="S543" s="7">
        <f t="shared" si="74"/>
        <v>60</v>
      </c>
    </row>
    <row r="544" spans="11:19" x14ac:dyDescent="0.35">
      <c r="K544" t="s">
        <v>14</v>
      </c>
      <c r="L544">
        <v>-119.02344069652</v>
      </c>
      <c r="M544">
        <v>37.1272829099996</v>
      </c>
      <c r="N544" s="2">
        <v>44144</v>
      </c>
      <c r="O544" t="str">
        <f t="shared" si="70"/>
        <v>yes</v>
      </c>
      <c r="P544" s="7">
        <f t="shared" si="71"/>
        <v>2020</v>
      </c>
      <c r="Q544" s="7">
        <f t="shared" si="72"/>
        <v>2021</v>
      </c>
      <c r="R544" s="7">
        <f t="shared" si="73"/>
        <v>2022</v>
      </c>
      <c r="S544" s="7">
        <f t="shared" si="74"/>
        <v>314</v>
      </c>
    </row>
    <row r="545" spans="11:19" x14ac:dyDescent="0.35">
      <c r="K545" t="s">
        <v>14</v>
      </c>
      <c r="L545">
        <v>-118.986974837118</v>
      </c>
      <c r="M545">
        <v>37.9330899372288</v>
      </c>
      <c r="N545" s="2">
        <v>44070</v>
      </c>
      <c r="O545" t="str">
        <f t="shared" si="70"/>
        <v>yes</v>
      </c>
      <c r="P545" s="7">
        <f t="shared" si="71"/>
        <v>2020</v>
      </c>
      <c r="Q545" s="7">
        <f t="shared" si="72"/>
        <v>2021</v>
      </c>
      <c r="R545" s="7">
        <f t="shared" si="73"/>
        <v>2022</v>
      </c>
      <c r="S545" s="7">
        <f t="shared" si="74"/>
        <v>240</v>
      </c>
    </row>
    <row r="546" spans="11:19" x14ac:dyDescent="0.35">
      <c r="K546" t="s">
        <v>14</v>
      </c>
      <c r="L546">
        <v>-118.70565543135299</v>
      </c>
      <c r="M546">
        <v>37.5149369813589</v>
      </c>
      <c r="N546" s="2">
        <v>44047</v>
      </c>
      <c r="O546" t="str">
        <f t="shared" si="70"/>
        <v>yes</v>
      </c>
      <c r="P546" s="7">
        <f t="shared" si="71"/>
        <v>2020</v>
      </c>
      <c r="Q546" s="7">
        <f t="shared" si="72"/>
        <v>2021</v>
      </c>
      <c r="R546" s="7">
        <f t="shared" si="73"/>
        <v>2022</v>
      </c>
      <c r="S546" s="7">
        <f t="shared" si="74"/>
        <v>217</v>
      </c>
    </row>
    <row r="547" spans="11:19" x14ac:dyDescent="0.35">
      <c r="K547" t="s">
        <v>14</v>
      </c>
      <c r="L547">
        <v>-119.048398838892</v>
      </c>
      <c r="M547">
        <v>37.550057555143802</v>
      </c>
      <c r="N547" s="2">
        <v>44003</v>
      </c>
      <c r="O547" t="str">
        <f t="shared" si="70"/>
        <v>yes</v>
      </c>
      <c r="P547" s="7">
        <f t="shared" si="71"/>
        <v>2020</v>
      </c>
      <c r="Q547" s="7">
        <f t="shared" si="72"/>
        <v>2021</v>
      </c>
      <c r="R547" s="7">
        <f t="shared" si="73"/>
        <v>2022</v>
      </c>
      <c r="S547" s="7">
        <f t="shared" si="74"/>
        <v>173</v>
      </c>
    </row>
    <row r="548" spans="11:19" x14ac:dyDescent="0.35">
      <c r="K548" t="s">
        <v>14</v>
      </c>
      <c r="L548">
        <v>-118.90407574699201</v>
      </c>
      <c r="M548">
        <v>37.835070997322603</v>
      </c>
      <c r="N548" s="2">
        <v>43817</v>
      </c>
      <c r="O548" t="str">
        <f t="shared" si="70"/>
        <v>yes</v>
      </c>
      <c r="P548" s="7">
        <f t="shared" si="71"/>
        <v>2019</v>
      </c>
      <c r="Q548" s="7">
        <f t="shared" si="72"/>
        <v>2020</v>
      </c>
      <c r="R548" s="7">
        <f t="shared" si="73"/>
        <v>2021</v>
      </c>
      <c r="S548" s="7">
        <f t="shared" si="74"/>
        <v>352</v>
      </c>
    </row>
    <row r="549" spans="11:19" x14ac:dyDescent="0.35">
      <c r="K549" t="s">
        <v>14</v>
      </c>
      <c r="L549">
        <v>-118.34836925607</v>
      </c>
      <c r="M549">
        <v>37.021626208028302</v>
      </c>
      <c r="N549" s="2">
        <v>43792</v>
      </c>
      <c r="O549" t="str">
        <f t="shared" si="70"/>
        <v>yes</v>
      </c>
      <c r="P549" s="7">
        <f t="shared" si="71"/>
        <v>2019</v>
      </c>
      <c r="Q549" s="7">
        <f t="shared" si="72"/>
        <v>2020</v>
      </c>
      <c r="R549" s="7">
        <f t="shared" si="73"/>
        <v>2021</v>
      </c>
      <c r="S549" s="7">
        <f t="shared" si="74"/>
        <v>327</v>
      </c>
    </row>
    <row r="550" spans="11:19" x14ac:dyDescent="0.35">
      <c r="K550" t="s">
        <v>14</v>
      </c>
      <c r="L550">
        <v>-119.330860395947</v>
      </c>
      <c r="M550">
        <v>37.511276829683801</v>
      </c>
      <c r="N550" s="2">
        <v>43678</v>
      </c>
      <c r="O550" t="str">
        <f t="shared" si="70"/>
        <v>yes</v>
      </c>
      <c r="P550" s="7">
        <f t="shared" si="71"/>
        <v>2019</v>
      </c>
      <c r="Q550" s="7">
        <f t="shared" si="72"/>
        <v>2020</v>
      </c>
      <c r="R550" s="7">
        <f t="shared" si="73"/>
        <v>2021</v>
      </c>
      <c r="S550" s="7">
        <f t="shared" si="74"/>
        <v>213</v>
      </c>
    </row>
    <row r="551" spans="11:19" x14ac:dyDescent="0.35">
      <c r="K551" t="s">
        <v>14</v>
      </c>
      <c r="L551">
        <v>-119.14715159567901</v>
      </c>
      <c r="M551">
        <v>37.368739684643302</v>
      </c>
      <c r="N551" s="2">
        <v>43645</v>
      </c>
      <c r="O551" t="str">
        <f t="shared" si="70"/>
        <v>yes</v>
      </c>
      <c r="P551" s="7">
        <f t="shared" si="71"/>
        <v>2019</v>
      </c>
      <c r="Q551" s="7">
        <f t="shared" si="72"/>
        <v>2020</v>
      </c>
      <c r="R551" s="7">
        <f t="shared" si="73"/>
        <v>2021</v>
      </c>
      <c r="S551" s="7">
        <f t="shared" si="74"/>
        <v>180</v>
      </c>
    </row>
    <row r="552" spans="11:19" x14ac:dyDescent="0.35">
      <c r="K552" t="s">
        <v>14</v>
      </c>
      <c r="L552">
        <v>-119.373973948352</v>
      </c>
      <c r="M552">
        <v>37.859591511558797</v>
      </c>
      <c r="N552" s="2">
        <v>43434</v>
      </c>
      <c r="O552" t="str">
        <f t="shared" si="70"/>
        <v>yes</v>
      </c>
      <c r="P552" s="7">
        <f t="shared" si="71"/>
        <v>2018</v>
      </c>
      <c r="Q552" s="7">
        <f t="shared" si="72"/>
        <v>2019</v>
      </c>
      <c r="R552" s="7">
        <f t="shared" si="73"/>
        <v>2020</v>
      </c>
      <c r="S552" s="7">
        <f t="shared" si="74"/>
        <v>334</v>
      </c>
    </row>
    <row r="553" spans="11:19" x14ac:dyDescent="0.35">
      <c r="K553" t="s">
        <v>14</v>
      </c>
      <c r="L553">
        <v>-119.10291247219</v>
      </c>
      <c r="M553">
        <v>37.622048659638899</v>
      </c>
      <c r="N553" s="2">
        <v>43432</v>
      </c>
      <c r="O553" t="str">
        <f t="shared" si="70"/>
        <v>yes</v>
      </c>
      <c r="P553" s="7">
        <f t="shared" si="71"/>
        <v>2018</v>
      </c>
      <c r="Q553" s="7">
        <f t="shared" si="72"/>
        <v>2019</v>
      </c>
      <c r="R553" s="7">
        <f t="shared" si="73"/>
        <v>2020</v>
      </c>
      <c r="S553" s="7">
        <f t="shared" si="74"/>
        <v>332</v>
      </c>
    </row>
    <row r="554" spans="11:19" x14ac:dyDescent="0.35">
      <c r="K554" t="s">
        <v>14</v>
      </c>
      <c r="L554">
        <v>-119.166263621658</v>
      </c>
      <c r="M554">
        <v>37.577143676522098</v>
      </c>
      <c r="N554" s="2">
        <v>43432</v>
      </c>
      <c r="O554" t="str">
        <f t="shared" si="70"/>
        <v>yes</v>
      </c>
      <c r="P554" s="7">
        <f t="shared" si="71"/>
        <v>2018</v>
      </c>
      <c r="Q554" s="7">
        <f t="shared" si="72"/>
        <v>2019</v>
      </c>
      <c r="R554" s="7">
        <f t="shared" si="73"/>
        <v>2020</v>
      </c>
      <c r="S554" s="7">
        <f t="shared" si="74"/>
        <v>332</v>
      </c>
    </row>
    <row r="555" spans="11:19" x14ac:dyDescent="0.35">
      <c r="K555" t="s">
        <v>14</v>
      </c>
      <c r="L555">
        <v>-118.794470146813</v>
      </c>
      <c r="M555">
        <v>37.611190055126997</v>
      </c>
      <c r="N555" s="2">
        <v>43345</v>
      </c>
      <c r="O555" t="str">
        <f t="shared" si="70"/>
        <v>yes</v>
      </c>
      <c r="P555" s="7">
        <f t="shared" si="71"/>
        <v>2018</v>
      </c>
      <c r="Q555" s="7">
        <f t="shared" si="72"/>
        <v>2019</v>
      </c>
      <c r="R555" s="7">
        <f t="shared" si="73"/>
        <v>2020</v>
      </c>
      <c r="S555" s="7">
        <f t="shared" si="74"/>
        <v>245</v>
      </c>
    </row>
    <row r="556" spans="11:19" x14ac:dyDescent="0.35">
      <c r="K556" t="s">
        <v>14</v>
      </c>
      <c r="L556">
        <v>-118.82156610439</v>
      </c>
      <c r="M556">
        <v>37.7065194339675</v>
      </c>
      <c r="N556" s="2">
        <v>43341</v>
      </c>
      <c r="O556" t="str">
        <f t="shared" si="70"/>
        <v>yes</v>
      </c>
      <c r="P556" s="7">
        <f t="shared" si="71"/>
        <v>2018</v>
      </c>
      <c r="Q556" s="7">
        <f t="shared" si="72"/>
        <v>2019</v>
      </c>
      <c r="R556" s="7">
        <f t="shared" si="73"/>
        <v>2020</v>
      </c>
      <c r="S556" s="7">
        <f t="shared" si="74"/>
        <v>241</v>
      </c>
    </row>
    <row r="557" spans="11:19" x14ac:dyDescent="0.35">
      <c r="K557" t="s">
        <v>14</v>
      </c>
      <c r="L557">
        <v>-118.873558565537</v>
      </c>
      <c r="M557">
        <v>37.746688363706397</v>
      </c>
      <c r="N557" s="2">
        <v>43341</v>
      </c>
      <c r="O557" t="str">
        <f t="shared" si="70"/>
        <v>yes</v>
      </c>
      <c r="P557" s="7">
        <f t="shared" si="71"/>
        <v>2018</v>
      </c>
      <c r="Q557" s="7">
        <f t="shared" si="72"/>
        <v>2019</v>
      </c>
      <c r="R557" s="7">
        <f t="shared" si="73"/>
        <v>2020</v>
      </c>
      <c r="S557" s="7">
        <f t="shared" si="74"/>
        <v>241</v>
      </c>
    </row>
    <row r="558" spans="11:19" x14ac:dyDescent="0.35">
      <c r="K558" t="s">
        <v>14</v>
      </c>
      <c r="L558">
        <v>-118.437790789793</v>
      </c>
      <c r="M558">
        <v>37.409894791374803</v>
      </c>
      <c r="N558" s="2">
        <v>43156</v>
      </c>
      <c r="O558" t="str">
        <f t="shared" si="70"/>
        <v>yes</v>
      </c>
      <c r="P558" s="7">
        <f t="shared" si="71"/>
        <v>2018</v>
      </c>
      <c r="Q558" s="7">
        <f t="shared" si="72"/>
        <v>2019</v>
      </c>
      <c r="R558" s="7">
        <f t="shared" si="73"/>
        <v>2020</v>
      </c>
      <c r="S558" s="7">
        <f t="shared" si="74"/>
        <v>56</v>
      </c>
    </row>
    <row r="559" spans="11:19" x14ac:dyDescent="0.35">
      <c r="K559" t="s">
        <v>14</v>
      </c>
      <c r="L559">
        <v>-118.85827355850201</v>
      </c>
      <c r="M559">
        <v>36.962249598811802</v>
      </c>
      <c r="N559" s="2">
        <v>43056</v>
      </c>
      <c r="O559" t="str">
        <f t="shared" si="70"/>
        <v>yes</v>
      </c>
      <c r="P559" s="7">
        <f t="shared" si="71"/>
        <v>2017</v>
      </c>
      <c r="Q559" s="7">
        <f t="shared" si="72"/>
        <v>2018</v>
      </c>
      <c r="R559" s="7">
        <f t="shared" si="73"/>
        <v>2019</v>
      </c>
      <c r="S559" s="7">
        <f t="shared" si="74"/>
        <v>321</v>
      </c>
    </row>
    <row r="560" spans="11:19" x14ac:dyDescent="0.35">
      <c r="K560" t="s">
        <v>14</v>
      </c>
      <c r="L560">
        <v>-118.87523598876901</v>
      </c>
      <c r="M560">
        <v>36.940809955182402</v>
      </c>
      <c r="N560" s="2">
        <v>43056</v>
      </c>
      <c r="O560" t="str">
        <f t="shared" si="70"/>
        <v>yes</v>
      </c>
      <c r="P560" s="7">
        <f t="shared" si="71"/>
        <v>2017</v>
      </c>
      <c r="Q560" s="7">
        <f t="shared" si="72"/>
        <v>2018</v>
      </c>
      <c r="R560" s="7">
        <f t="shared" si="73"/>
        <v>2019</v>
      </c>
      <c r="S560" s="7">
        <f t="shared" si="74"/>
        <v>321</v>
      </c>
    </row>
    <row r="561" spans="11:19" x14ac:dyDescent="0.35">
      <c r="K561" t="s">
        <v>14</v>
      </c>
      <c r="L561">
        <v>-119.16018764974</v>
      </c>
      <c r="M561">
        <v>37.555297443668401</v>
      </c>
      <c r="N561" s="2">
        <v>43043</v>
      </c>
      <c r="O561" t="str">
        <f t="shared" si="70"/>
        <v>yes</v>
      </c>
      <c r="P561" s="7">
        <f t="shared" si="71"/>
        <v>2017</v>
      </c>
      <c r="Q561" s="7">
        <f t="shared" si="72"/>
        <v>2018</v>
      </c>
      <c r="R561" s="7">
        <f t="shared" si="73"/>
        <v>2019</v>
      </c>
      <c r="S561" s="7">
        <f t="shared" si="74"/>
        <v>308</v>
      </c>
    </row>
    <row r="562" spans="11:19" x14ac:dyDescent="0.35">
      <c r="K562" t="s">
        <v>14</v>
      </c>
      <c r="L562">
        <v>-119.206238187373</v>
      </c>
      <c r="M562">
        <v>37.487170641046198</v>
      </c>
      <c r="N562" s="2">
        <v>42983</v>
      </c>
      <c r="O562" t="str">
        <f t="shared" si="70"/>
        <v>yes</v>
      </c>
      <c r="P562" s="7">
        <f t="shared" si="71"/>
        <v>2017</v>
      </c>
      <c r="Q562" s="7">
        <f t="shared" si="72"/>
        <v>2018</v>
      </c>
      <c r="R562" s="7">
        <f t="shared" si="73"/>
        <v>2019</v>
      </c>
      <c r="S562" s="7">
        <f t="shared" si="74"/>
        <v>248</v>
      </c>
    </row>
    <row r="563" spans="11:19" x14ac:dyDescent="0.35">
      <c r="K563" t="s">
        <v>14</v>
      </c>
      <c r="L563">
        <v>-118.35373740046001</v>
      </c>
      <c r="M563">
        <v>36.9750463028494</v>
      </c>
      <c r="N563" s="2">
        <v>42975</v>
      </c>
      <c r="O563" t="str">
        <f t="shared" si="70"/>
        <v>yes</v>
      </c>
      <c r="P563" s="7">
        <f t="shared" si="71"/>
        <v>2017</v>
      </c>
      <c r="Q563" s="7">
        <f t="shared" si="72"/>
        <v>2018</v>
      </c>
      <c r="R563" s="7">
        <f t="shared" si="73"/>
        <v>2019</v>
      </c>
      <c r="S563" s="7">
        <f t="shared" si="74"/>
        <v>240</v>
      </c>
    </row>
    <row r="564" spans="11:19" x14ac:dyDescent="0.35">
      <c r="K564" t="s">
        <v>14</v>
      </c>
      <c r="L564">
        <v>-119.09290844511401</v>
      </c>
      <c r="M564">
        <v>37.965993925253002</v>
      </c>
      <c r="N564" s="2">
        <v>42964</v>
      </c>
      <c r="O564" t="str">
        <f t="shared" si="70"/>
        <v>yes</v>
      </c>
      <c r="P564" s="7">
        <f t="shared" si="71"/>
        <v>2017</v>
      </c>
      <c r="Q564" s="7">
        <f t="shared" si="72"/>
        <v>2018</v>
      </c>
      <c r="R564" s="7">
        <f t="shared" si="73"/>
        <v>2019</v>
      </c>
      <c r="S564" s="7">
        <f t="shared" si="74"/>
        <v>229</v>
      </c>
    </row>
    <row r="565" spans="11:19" x14ac:dyDescent="0.35">
      <c r="K565" t="s">
        <v>14</v>
      </c>
      <c r="L565">
        <v>-119.127817663367</v>
      </c>
      <c r="M565">
        <v>37.804764679634303</v>
      </c>
      <c r="N565" s="2">
        <v>42950</v>
      </c>
      <c r="O565" t="str">
        <f t="shared" si="70"/>
        <v>yes</v>
      </c>
      <c r="P565" s="7">
        <f t="shared" si="71"/>
        <v>2017</v>
      </c>
      <c r="Q565" s="7">
        <f t="shared" si="72"/>
        <v>2018</v>
      </c>
      <c r="R565" s="7">
        <f t="shared" si="73"/>
        <v>2019</v>
      </c>
      <c r="S565" s="7">
        <f t="shared" si="74"/>
        <v>215</v>
      </c>
    </row>
    <row r="566" spans="11:19" x14ac:dyDescent="0.35">
      <c r="K566" t="s">
        <v>14</v>
      </c>
      <c r="L566">
        <v>-118.916423505594</v>
      </c>
      <c r="M566">
        <v>37.7988338900551</v>
      </c>
      <c r="N566" s="2">
        <v>42741</v>
      </c>
      <c r="O566" t="str">
        <f t="shared" si="70"/>
        <v>yes</v>
      </c>
      <c r="P566" s="7">
        <f t="shared" si="71"/>
        <v>2017</v>
      </c>
      <c r="Q566" s="7">
        <f t="shared" si="72"/>
        <v>2018</v>
      </c>
      <c r="R566" s="7">
        <f t="shared" si="73"/>
        <v>2019</v>
      </c>
      <c r="S566" s="7">
        <f t="shared" si="74"/>
        <v>6</v>
      </c>
    </row>
    <row r="567" spans="11:19" x14ac:dyDescent="0.35">
      <c r="K567" t="s">
        <v>14</v>
      </c>
      <c r="L567">
        <v>-118.91216960722799</v>
      </c>
      <c r="M567">
        <v>37.762839835953201</v>
      </c>
      <c r="N567" s="2">
        <v>42692</v>
      </c>
      <c r="O567" t="str">
        <f t="shared" si="70"/>
        <v>yes</v>
      </c>
      <c r="P567" s="7">
        <f t="shared" si="71"/>
        <v>2016</v>
      </c>
      <c r="Q567" s="7">
        <f t="shared" si="72"/>
        <v>2017</v>
      </c>
      <c r="R567" s="7">
        <f t="shared" si="73"/>
        <v>2018</v>
      </c>
      <c r="S567" s="7">
        <f t="shared" si="74"/>
        <v>323</v>
      </c>
    </row>
    <row r="568" spans="11:19" x14ac:dyDescent="0.35">
      <c r="K568" t="s">
        <v>14</v>
      </c>
      <c r="L568">
        <v>-118.831126770653</v>
      </c>
      <c r="M568">
        <v>36.950685415099301</v>
      </c>
      <c r="N568" s="2">
        <v>42649</v>
      </c>
      <c r="O568" t="str">
        <f t="shared" si="70"/>
        <v>yes</v>
      </c>
      <c r="P568" s="7">
        <f t="shared" si="71"/>
        <v>2016</v>
      </c>
      <c r="Q568" s="7">
        <f t="shared" si="72"/>
        <v>2017</v>
      </c>
      <c r="R568" s="7">
        <f t="shared" si="73"/>
        <v>2018</v>
      </c>
      <c r="S568" s="7">
        <f t="shared" si="74"/>
        <v>280</v>
      </c>
    </row>
    <row r="569" spans="11:19" x14ac:dyDescent="0.35">
      <c r="K569" t="s">
        <v>14</v>
      </c>
      <c r="L569">
        <v>-119.258112717689</v>
      </c>
      <c r="M569">
        <v>37.771105172954798</v>
      </c>
      <c r="N569" s="2">
        <v>42597</v>
      </c>
      <c r="O569" t="str">
        <f t="shared" ref="O569:O632" si="75">IF(N569&gt;VLOOKUP(K569, $A$2:$C$147,3), "yes", "no")</f>
        <v>yes</v>
      </c>
      <c r="P569" s="7">
        <f t="shared" si="71"/>
        <v>2016</v>
      </c>
      <c r="Q569" s="7">
        <f t="shared" si="72"/>
        <v>2017</v>
      </c>
      <c r="R569" s="7">
        <f t="shared" si="73"/>
        <v>2018</v>
      </c>
      <c r="S569" s="7">
        <f t="shared" si="74"/>
        <v>228</v>
      </c>
    </row>
    <row r="570" spans="11:19" x14ac:dyDescent="0.35">
      <c r="K570" t="s">
        <v>14</v>
      </c>
      <c r="L570">
        <v>-118.64156010941799</v>
      </c>
      <c r="M570">
        <v>37.529246025579297</v>
      </c>
      <c r="N570" s="2">
        <v>42592</v>
      </c>
      <c r="O570" t="str">
        <f t="shared" si="75"/>
        <v>yes</v>
      </c>
      <c r="P570" s="7">
        <f t="shared" ref="P570:P633" si="76">YEAR(N570)</f>
        <v>2016</v>
      </c>
      <c r="Q570" s="7">
        <f t="shared" ref="Q570:Q633" si="77">P570+1</f>
        <v>2017</v>
      </c>
      <c r="R570" s="7">
        <f t="shared" ref="R570:R633" si="78">P570+2</f>
        <v>2018</v>
      </c>
      <c r="S570" s="7">
        <f t="shared" ref="S570:S633" si="79">N570-DATE(YEAR(N570),1,0)</f>
        <v>223</v>
      </c>
    </row>
    <row r="571" spans="11:19" x14ac:dyDescent="0.35">
      <c r="K571" t="s">
        <v>14</v>
      </c>
      <c r="L571">
        <v>-119.100904858802</v>
      </c>
      <c r="M571">
        <v>38.060161913664899</v>
      </c>
      <c r="N571" s="2">
        <v>42590</v>
      </c>
      <c r="O571" t="str">
        <f t="shared" si="75"/>
        <v>yes</v>
      </c>
      <c r="P571" s="7">
        <f t="shared" si="76"/>
        <v>2016</v>
      </c>
      <c r="Q571" s="7">
        <f t="shared" si="77"/>
        <v>2017</v>
      </c>
      <c r="R571" s="7">
        <f t="shared" si="78"/>
        <v>2018</v>
      </c>
      <c r="S571" s="7">
        <f t="shared" si="79"/>
        <v>221</v>
      </c>
    </row>
    <row r="572" spans="11:19" x14ac:dyDescent="0.35">
      <c r="K572" t="s">
        <v>14</v>
      </c>
      <c r="L572">
        <v>-119.14241606198</v>
      </c>
      <c r="M572">
        <v>37.979973097569001</v>
      </c>
      <c r="N572" s="2">
        <v>42558</v>
      </c>
      <c r="O572" t="str">
        <f t="shared" si="75"/>
        <v>yes</v>
      </c>
      <c r="P572" s="7">
        <f t="shared" si="76"/>
        <v>2016</v>
      </c>
      <c r="Q572" s="7">
        <f t="shared" si="77"/>
        <v>2017</v>
      </c>
      <c r="R572" s="7">
        <f t="shared" si="78"/>
        <v>2018</v>
      </c>
      <c r="S572" s="7">
        <f t="shared" si="79"/>
        <v>189</v>
      </c>
    </row>
    <row r="573" spans="11:19" x14ac:dyDescent="0.35">
      <c r="K573" t="s">
        <v>14</v>
      </c>
      <c r="L573">
        <v>-118.745121718601</v>
      </c>
      <c r="M573">
        <v>36.942093902574904</v>
      </c>
      <c r="N573" s="2">
        <v>42321</v>
      </c>
      <c r="O573" t="str">
        <f t="shared" si="75"/>
        <v>yes</v>
      </c>
      <c r="P573" s="7">
        <f t="shared" si="76"/>
        <v>2015</v>
      </c>
      <c r="Q573" s="7">
        <f t="shared" si="77"/>
        <v>2016</v>
      </c>
      <c r="R573" s="7">
        <f t="shared" si="78"/>
        <v>2017</v>
      </c>
      <c r="S573" s="7">
        <f t="shared" si="79"/>
        <v>317</v>
      </c>
    </row>
    <row r="574" spans="11:19" x14ac:dyDescent="0.35">
      <c r="K574" t="s">
        <v>14</v>
      </c>
      <c r="L574">
        <v>-119.15429240089099</v>
      </c>
      <c r="M574">
        <v>37.899813583363802</v>
      </c>
      <c r="N574" s="2">
        <v>42308</v>
      </c>
      <c r="O574" t="str">
        <f t="shared" si="75"/>
        <v>yes</v>
      </c>
      <c r="P574" s="7">
        <f t="shared" si="76"/>
        <v>2015</v>
      </c>
      <c r="Q574" s="7">
        <f t="shared" si="77"/>
        <v>2016</v>
      </c>
      <c r="R574" s="7">
        <f t="shared" si="78"/>
        <v>2017</v>
      </c>
      <c r="S574" s="7">
        <f t="shared" si="79"/>
        <v>304</v>
      </c>
    </row>
    <row r="575" spans="11:19" x14ac:dyDescent="0.35">
      <c r="K575" t="s">
        <v>14</v>
      </c>
      <c r="L575">
        <v>-118.632811768108</v>
      </c>
      <c r="M575">
        <v>37.491164177607601</v>
      </c>
      <c r="N575" s="2">
        <v>42044</v>
      </c>
      <c r="O575" t="str">
        <f t="shared" si="75"/>
        <v>yes</v>
      </c>
      <c r="P575" s="7">
        <f t="shared" si="76"/>
        <v>2015</v>
      </c>
      <c r="Q575" s="7">
        <f t="shared" si="77"/>
        <v>2016</v>
      </c>
      <c r="R575" s="7">
        <f t="shared" si="78"/>
        <v>2017</v>
      </c>
      <c r="S575" s="7">
        <f t="shared" si="79"/>
        <v>40</v>
      </c>
    </row>
    <row r="576" spans="11:19" x14ac:dyDescent="0.35">
      <c r="K576" t="s">
        <v>14</v>
      </c>
      <c r="L576">
        <v>-119.318024093069</v>
      </c>
      <c r="M576">
        <v>37.886093606283502</v>
      </c>
      <c r="N576" s="2">
        <v>41943</v>
      </c>
      <c r="O576" t="str">
        <f t="shared" si="75"/>
        <v>yes</v>
      </c>
      <c r="P576" s="7">
        <f t="shared" si="76"/>
        <v>2014</v>
      </c>
      <c r="Q576" s="7">
        <f t="shared" si="77"/>
        <v>2015</v>
      </c>
      <c r="R576" s="7">
        <f t="shared" si="78"/>
        <v>2016</v>
      </c>
      <c r="S576" s="7">
        <f t="shared" si="79"/>
        <v>304</v>
      </c>
    </row>
    <row r="577" spans="11:19" x14ac:dyDescent="0.35">
      <c r="K577" t="s">
        <v>14</v>
      </c>
      <c r="L577">
        <v>-119.39500381547801</v>
      </c>
      <c r="M577">
        <v>37.863670373293502</v>
      </c>
      <c r="N577" s="2">
        <v>41943</v>
      </c>
      <c r="O577" t="str">
        <f t="shared" si="75"/>
        <v>yes</v>
      </c>
      <c r="P577" s="7">
        <f t="shared" si="76"/>
        <v>2014</v>
      </c>
      <c r="Q577" s="7">
        <f t="shared" si="77"/>
        <v>2015</v>
      </c>
      <c r="R577" s="7">
        <f t="shared" si="78"/>
        <v>2016</v>
      </c>
      <c r="S577" s="7">
        <f t="shared" si="79"/>
        <v>304</v>
      </c>
    </row>
    <row r="578" spans="11:19" x14ac:dyDescent="0.35">
      <c r="K578" t="s">
        <v>14</v>
      </c>
      <c r="L578">
        <v>-118.578491861891</v>
      </c>
      <c r="M578">
        <v>36.8239212325403</v>
      </c>
      <c r="N578" s="2">
        <v>41913</v>
      </c>
      <c r="O578" t="str">
        <f t="shared" si="75"/>
        <v>yes</v>
      </c>
      <c r="P578" s="7">
        <f t="shared" si="76"/>
        <v>2014</v>
      </c>
      <c r="Q578" s="7">
        <f t="shared" si="77"/>
        <v>2015</v>
      </c>
      <c r="R578" s="7">
        <f t="shared" si="78"/>
        <v>2016</v>
      </c>
      <c r="S578" s="7">
        <f t="shared" si="79"/>
        <v>274</v>
      </c>
    </row>
    <row r="579" spans="11:19" x14ac:dyDescent="0.35">
      <c r="K579" t="s">
        <v>14</v>
      </c>
      <c r="L579">
        <v>-119.08021464019301</v>
      </c>
      <c r="M579">
        <v>37.769069228531997</v>
      </c>
      <c r="N579" s="2">
        <v>41908</v>
      </c>
      <c r="O579" t="str">
        <f t="shared" si="75"/>
        <v>yes</v>
      </c>
      <c r="P579" s="7">
        <f t="shared" si="76"/>
        <v>2014</v>
      </c>
      <c r="Q579" s="7">
        <f t="shared" si="77"/>
        <v>2015</v>
      </c>
      <c r="R579" s="7">
        <f t="shared" si="78"/>
        <v>2016</v>
      </c>
      <c r="S579" s="7">
        <f t="shared" si="79"/>
        <v>269</v>
      </c>
    </row>
    <row r="580" spans="11:19" x14ac:dyDescent="0.35">
      <c r="K580" t="s">
        <v>14</v>
      </c>
      <c r="L580">
        <v>-119.276362725711</v>
      </c>
      <c r="M580">
        <v>37.820621843485299</v>
      </c>
      <c r="N580" s="2">
        <v>41900</v>
      </c>
      <c r="O580" t="str">
        <f t="shared" si="75"/>
        <v>yes</v>
      </c>
      <c r="P580" s="7">
        <f t="shared" si="76"/>
        <v>2014</v>
      </c>
      <c r="Q580" s="7">
        <f t="shared" si="77"/>
        <v>2015</v>
      </c>
      <c r="R580" s="7">
        <f t="shared" si="78"/>
        <v>2016</v>
      </c>
      <c r="S580" s="7">
        <f t="shared" si="79"/>
        <v>261</v>
      </c>
    </row>
    <row r="581" spans="11:19" x14ac:dyDescent="0.35">
      <c r="K581" t="s">
        <v>14</v>
      </c>
      <c r="L581">
        <v>-119.33833618562301</v>
      </c>
      <c r="M581">
        <v>37.685027774559103</v>
      </c>
      <c r="N581" s="2">
        <v>41879</v>
      </c>
      <c r="O581" t="str">
        <f t="shared" si="75"/>
        <v>yes</v>
      </c>
      <c r="P581" s="7">
        <f t="shared" si="76"/>
        <v>2014</v>
      </c>
      <c r="Q581" s="7">
        <f t="shared" si="77"/>
        <v>2015</v>
      </c>
      <c r="R581" s="7">
        <f t="shared" si="78"/>
        <v>2016</v>
      </c>
      <c r="S581" s="7">
        <f t="shared" si="79"/>
        <v>240</v>
      </c>
    </row>
    <row r="582" spans="11:19" x14ac:dyDescent="0.35">
      <c r="K582" t="s">
        <v>14</v>
      </c>
      <c r="L582">
        <v>-118.357780971777</v>
      </c>
      <c r="M582">
        <v>37.250031773507601</v>
      </c>
      <c r="N582" s="2">
        <v>41871</v>
      </c>
      <c r="O582" t="str">
        <f t="shared" si="75"/>
        <v>yes</v>
      </c>
      <c r="P582" s="7">
        <f t="shared" si="76"/>
        <v>2014</v>
      </c>
      <c r="Q582" s="7">
        <f t="shared" si="77"/>
        <v>2015</v>
      </c>
      <c r="R582" s="7">
        <f t="shared" si="78"/>
        <v>2016</v>
      </c>
      <c r="S582" s="7">
        <f t="shared" si="79"/>
        <v>232</v>
      </c>
    </row>
    <row r="583" spans="11:19" x14ac:dyDescent="0.35">
      <c r="K583" t="s">
        <v>14</v>
      </c>
      <c r="L583">
        <v>-119.32166798145801</v>
      </c>
      <c r="M583">
        <v>37.810008407160502</v>
      </c>
      <c r="N583" s="2">
        <v>41853</v>
      </c>
      <c r="O583" t="str">
        <f t="shared" si="75"/>
        <v>yes</v>
      </c>
      <c r="P583" s="7">
        <f t="shared" si="76"/>
        <v>2014</v>
      </c>
      <c r="Q583" s="7">
        <f t="shared" si="77"/>
        <v>2015</v>
      </c>
      <c r="R583" s="7">
        <f t="shared" si="78"/>
        <v>2016</v>
      </c>
      <c r="S583" s="7">
        <f t="shared" si="79"/>
        <v>214</v>
      </c>
    </row>
    <row r="584" spans="11:19" x14ac:dyDescent="0.35">
      <c r="K584" t="s">
        <v>14</v>
      </c>
      <c r="L584">
        <v>-119.324496054043</v>
      </c>
      <c r="M584">
        <v>37.707871827732703</v>
      </c>
      <c r="N584" s="2">
        <v>41832</v>
      </c>
      <c r="O584" t="str">
        <f t="shared" si="75"/>
        <v>yes</v>
      </c>
      <c r="P584" s="7">
        <f t="shared" si="76"/>
        <v>2014</v>
      </c>
      <c r="Q584" s="7">
        <f t="shared" si="77"/>
        <v>2015</v>
      </c>
      <c r="R584" s="7">
        <f t="shared" si="78"/>
        <v>2016</v>
      </c>
      <c r="S584" s="7">
        <f t="shared" si="79"/>
        <v>193</v>
      </c>
    </row>
    <row r="585" spans="11:19" x14ac:dyDescent="0.35">
      <c r="K585" t="s">
        <v>14</v>
      </c>
      <c r="L585">
        <v>-119.316026551593</v>
      </c>
      <c r="M585">
        <v>37.883268860107201</v>
      </c>
      <c r="N585" s="2">
        <v>41826</v>
      </c>
      <c r="O585" t="str">
        <f t="shared" si="75"/>
        <v>yes</v>
      </c>
      <c r="P585" s="7">
        <f t="shared" si="76"/>
        <v>2014</v>
      </c>
      <c r="Q585" s="7">
        <f t="shared" si="77"/>
        <v>2015</v>
      </c>
      <c r="R585" s="7">
        <f t="shared" si="78"/>
        <v>2016</v>
      </c>
      <c r="S585" s="7">
        <f t="shared" si="79"/>
        <v>187</v>
      </c>
    </row>
    <row r="586" spans="11:19" x14ac:dyDescent="0.35">
      <c r="K586" t="s">
        <v>14</v>
      </c>
      <c r="L586">
        <v>-118.375498250089</v>
      </c>
      <c r="M586">
        <v>37.411409368649998</v>
      </c>
      <c r="N586" s="2">
        <v>41756</v>
      </c>
      <c r="O586" t="str">
        <f t="shared" si="75"/>
        <v>yes</v>
      </c>
      <c r="P586" s="7">
        <f t="shared" si="76"/>
        <v>2014</v>
      </c>
      <c r="Q586" s="7">
        <f t="shared" si="77"/>
        <v>2015</v>
      </c>
      <c r="R586" s="7">
        <f t="shared" si="78"/>
        <v>2016</v>
      </c>
      <c r="S586" s="7">
        <f t="shared" si="79"/>
        <v>117</v>
      </c>
    </row>
    <row r="587" spans="11:19" x14ac:dyDescent="0.35">
      <c r="K587" t="s">
        <v>14</v>
      </c>
      <c r="L587">
        <v>-118.60247941771701</v>
      </c>
      <c r="M587">
        <v>36.998734844811302</v>
      </c>
      <c r="N587" s="2">
        <v>41585</v>
      </c>
      <c r="O587" t="str">
        <f t="shared" si="75"/>
        <v>yes</v>
      </c>
      <c r="P587" s="7">
        <f t="shared" si="76"/>
        <v>2013</v>
      </c>
      <c r="Q587" s="7">
        <f t="shared" si="77"/>
        <v>2014</v>
      </c>
      <c r="R587" s="7">
        <f t="shared" si="78"/>
        <v>2015</v>
      </c>
      <c r="S587" s="7">
        <f t="shared" si="79"/>
        <v>311</v>
      </c>
    </row>
    <row r="588" spans="11:19" x14ac:dyDescent="0.35">
      <c r="K588" t="s">
        <v>14</v>
      </c>
      <c r="L588">
        <v>-119.406293590441</v>
      </c>
      <c r="M588">
        <v>37.740266515990903</v>
      </c>
      <c r="N588" s="2">
        <v>41499</v>
      </c>
      <c r="O588" t="str">
        <f t="shared" si="75"/>
        <v>yes</v>
      </c>
      <c r="P588" s="7">
        <f t="shared" si="76"/>
        <v>2013</v>
      </c>
      <c r="Q588" s="7">
        <f t="shared" si="77"/>
        <v>2014</v>
      </c>
      <c r="R588" s="7">
        <f t="shared" si="78"/>
        <v>2015</v>
      </c>
      <c r="S588" s="7">
        <f t="shared" si="79"/>
        <v>225</v>
      </c>
    </row>
    <row r="589" spans="11:19" x14ac:dyDescent="0.35">
      <c r="K589" t="s">
        <v>14</v>
      </c>
      <c r="L589">
        <v>-118.305736699397</v>
      </c>
      <c r="M589">
        <v>37.3075206312608</v>
      </c>
      <c r="N589" s="2">
        <v>41301</v>
      </c>
      <c r="O589" t="str">
        <f t="shared" si="75"/>
        <v>yes</v>
      </c>
      <c r="P589" s="7">
        <f t="shared" si="76"/>
        <v>2013</v>
      </c>
      <c r="Q589" s="7">
        <f t="shared" si="77"/>
        <v>2014</v>
      </c>
      <c r="R589" s="7">
        <f t="shared" si="78"/>
        <v>2015</v>
      </c>
      <c r="S589" s="7">
        <f t="shared" si="79"/>
        <v>27</v>
      </c>
    </row>
    <row r="590" spans="11:19" x14ac:dyDescent="0.35">
      <c r="K590" t="s">
        <v>14</v>
      </c>
      <c r="L590">
        <v>-118.475690154674</v>
      </c>
      <c r="M590">
        <v>36.875823166620599</v>
      </c>
      <c r="N590" s="2">
        <v>41199</v>
      </c>
      <c r="O590" t="str">
        <f t="shared" si="75"/>
        <v>yes</v>
      </c>
      <c r="P590" s="7">
        <f t="shared" si="76"/>
        <v>2012</v>
      </c>
      <c r="Q590" s="7">
        <f t="shared" si="77"/>
        <v>2013</v>
      </c>
      <c r="R590" s="7">
        <f t="shared" si="78"/>
        <v>2014</v>
      </c>
      <c r="S590" s="7">
        <f t="shared" si="79"/>
        <v>291</v>
      </c>
    </row>
    <row r="591" spans="11:19" x14ac:dyDescent="0.35">
      <c r="K591" t="s">
        <v>14</v>
      </c>
      <c r="L591">
        <v>-118.963601263618</v>
      </c>
      <c r="M591">
        <v>37.327319464134199</v>
      </c>
      <c r="N591" s="2">
        <v>41181</v>
      </c>
      <c r="O591" t="str">
        <f t="shared" si="75"/>
        <v>yes</v>
      </c>
      <c r="P591" s="7">
        <f t="shared" si="76"/>
        <v>2012</v>
      </c>
      <c r="Q591" s="7">
        <f t="shared" si="77"/>
        <v>2013</v>
      </c>
      <c r="R591" s="7">
        <f t="shared" si="78"/>
        <v>2014</v>
      </c>
      <c r="S591" s="7">
        <f t="shared" si="79"/>
        <v>273</v>
      </c>
    </row>
    <row r="592" spans="11:19" x14ac:dyDescent="0.35">
      <c r="K592" t="s">
        <v>14</v>
      </c>
      <c r="L592">
        <v>-118.823909207095</v>
      </c>
      <c r="M592">
        <v>37.847005443398899</v>
      </c>
      <c r="N592" s="2">
        <v>41152</v>
      </c>
      <c r="O592" t="str">
        <f t="shared" si="75"/>
        <v>yes</v>
      </c>
      <c r="P592" s="7">
        <f t="shared" si="76"/>
        <v>2012</v>
      </c>
      <c r="Q592" s="7">
        <f t="shared" si="77"/>
        <v>2013</v>
      </c>
      <c r="R592" s="7">
        <f t="shared" si="78"/>
        <v>2014</v>
      </c>
      <c r="S592" s="7">
        <f t="shared" si="79"/>
        <v>244</v>
      </c>
    </row>
    <row r="593" spans="11:19" x14ac:dyDescent="0.35">
      <c r="K593" t="s">
        <v>14</v>
      </c>
      <c r="L593">
        <v>-118.86138738517801</v>
      </c>
      <c r="M593">
        <v>37.951977194349503</v>
      </c>
      <c r="N593" s="2">
        <v>41145</v>
      </c>
      <c r="O593" t="str">
        <f t="shared" si="75"/>
        <v>yes</v>
      </c>
      <c r="P593" s="7">
        <f t="shared" si="76"/>
        <v>2012</v>
      </c>
      <c r="Q593" s="7">
        <f t="shared" si="77"/>
        <v>2013</v>
      </c>
      <c r="R593" s="7">
        <f t="shared" si="78"/>
        <v>2014</v>
      </c>
      <c r="S593" s="7">
        <f t="shared" si="79"/>
        <v>237</v>
      </c>
    </row>
    <row r="594" spans="11:19" x14ac:dyDescent="0.35">
      <c r="K594" t="s">
        <v>14</v>
      </c>
      <c r="L594">
        <v>-119.21764114467101</v>
      </c>
      <c r="M594">
        <v>37.438430456847598</v>
      </c>
      <c r="N594" s="2">
        <v>41131</v>
      </c>
      <c r="O594" t="str">
        <f t="shared" si="75"/>
        <v>yes</v>
      </c>
      <c r="P594" s="7">
        <f t="shared" si="76"/>
        <v>2012</v>
      </c>
      <c r="Q594" s="7">
        <f t="shared" si="77"/>
        <v>2013</v>
      </c>
      <c r="R594" s="7">
        <f t="shared" si="78"/>
        <v>2014</v>
      </c>
      <c r="S594" s="7">
        <f t="shared" si="79"/>
        <v>223</v>
      </c>
    </row>
    <row r="595" spans="11:19" x14ac:dyDescent="0.35">
      <c r="K595" t="s">
        <v>14</v>
      </c>
      <c r="L595">
        <v>-118.79797354498</v>
      </c>
      <c r="M595">
        <v>38.025411776896803</v>
      </c>
      <c r="N595" s="2">
        <v>41120</v>
      </c>
      <c r="O595" t="str">
        <f t="shared" si="75"/>
        <v>yes</v>
      </c>
      <c r="P595" s="7">
        <f t="shared" si="76"/>
        <v>2012</v>
      </c>
      <c r="Q595" s="7">
        <f t="shared" si="77"/>
        <v>2013</v>
      </c>
      <c r="R595" s="7">
        <f t="shared" si="78"/>
        <v>2014</v>
      </c>
      <c r="S595" s="7">
        <f t="shared" si="79"/>
        <v>212</v>
      </c>
    </row>
    <row r="596" spans="11:19" x14ac:dyDescent="0.35">
      <c r="K596" t="s">
        <v>14</v>
      </c>
      <c r="L596">
        <v>-118.272187286142</v>
      </c>
      <c r="M596">
        <v>37.122673006171802</v>
      </c>
      <c r="N596" s="2">
        <v>41101</v>
      </c>
      <c r="O596" t="str">
        <f t="shared" si="75"/>
        <v>yes</v>
      </c>
      <c r="P596" s="7">
        <f t="shared" si="76"/>
        <v>2012</v>
      </c>
      <c r="Q596" s="7">
        <f t="shared" si="77"/>
        <v>2013</v>
      </c>
      <c r="R596" s="7">
        <f t="shared" si="78"/>
        <v>2014</v>
      </c>
      <c r="S596" s="7">
        <f t="shared" si="79"/>
        <v>193</v>
      </c>
    </row>
    <row r="597" spans="11:19" x14ac:dyDescent="0.35">
      <c r="K597" t="s">
        <v>14</v>
      </c>
      <c r="L597">
        <v>-119.11938013106</v>
      </c>
      <c r="M597">
        <v>37.542902224939603</v>
      </c>
      <c r="N597" s="2">
        <v>41088</v>
      </c>
      <c r="O597" t="str">
        <f t="shared" si="75"/>
        <v>yes</v>
      </c>
      <c r="P597" s="7">
        <f t="shared" si="76"/>
        <v>2012</v>
      </c>
      <c r="Q597" s="7">
        <f t="shared" si="77"/>
        <v>2013</v>
      </c>
      <c r="R597" s="7">
        <f t="shared" si="78"/>
        <v>2014</v>
      </c>
      <c r="S597" s="7">
        <f t="shared" si="79"/>
        <v>180</v>
      </c>
    </row>
    <row r="598" spans="11:19" x14ac:dyDescent="0.35">
      <c r="K598" t="s">
        <v>14</v>
      </c>
      <c r="L598">
        <v>-118.298183047346</v>
      </c>
      <c r="M598">
        <v>37.118149970075301</v>
      </c>
      <c r="N598" s="2">
        <v>40802</v>
      </c>
      <c r="O598" t="str">
        <f t="shared" si="75"/>
        <v>yes</v>
      </c>
      <c r="P598" s="7">
        <f t="shared" si="76"/>
        <v>2011</v>
      </c>
      <c r="Q598" s="7">
        <f t="shared" si="77"/>
        <v>2012</v>
      </c>
      <c r="R598" s="7">
        <f t="shared" si="78"/>
        <v>2013</v>
      </c>
      <c r="S598" s="7">
        <f t="shared" si="79"/>
        <v>259</v>
      </c>
    </row>
    <row r="599" spans="11:19" x14ac:dyDescent="0.35">
      <c r="K599" t="s">
        <v>14</v>
      </c>
      <c r="L599">
        <v>-119.119380469725</v>
      </c>
      <c r="M599">
        <v>37.5429021843401</v>
      </c>
      <c r="N599" s="2">
        <v>40786</v>
      </c>
      <c r="O599" t="str">
        <f t="shared" si="75"/>
        <v>yes</v>
      </c>
      <c r="P599" s="7">
        <f t="shared" si="76"/>
        <v>2011</v>
      </c>
      <c r="Q599" s="7">
        <f t="shared" si="77"/>
        <v>2012</v>
      </c>
      <c r="R599" s="7">
        <f t="shared" si="78"/>
        <v>2013</v>
      </c>
      <c r="S599" s="7">
        <f t="shared" si="79"/>
        <v>243</v>
      </c>
    </row>
    <row r="600" spans="11:19" x14ac:dyDescent="0.35">
      <c r="K600" t="s">
        <v>14</v>
      </c>
      <c r="L600">
        <v>-118.55484263316001</v>
      </c>
      <c r="M600">
        <v>37.330677546513897</v>
      </c>
      <c r="N600" s="2">
        <v>40691</v>
      </c>
      <c r="O600" t="str">
        <f t="shared" si="75"/>
        <v>yes</v>
      </c>
      <c r="P600" s="7">
        <f t="shared" si="76"/>
        <v>2011</v>
      </c>
      <c r="Q600" s="7">
        <f t="shared" si="77"/>
        <v>2012</v>
      </c>
      <c r="R600" s="7">
        <f t="shared" si="78"/>
        <v>2013</v>
      </c>
      <c r="S600" s="7">
        <f t="shared" si="79"/>
        <v>148</v>
      </c>
    </row>
    <row r="601" spans="11:19" x14ac:dyDescent="0.35">
      <c r="K601" t="s">
        <v>14</v>
      </c>
      <c r="L601">
        <v>-118.305905641061</v>
      </c>
      <c r="M601">
        <v>37.162270274463602</v>
      </c>
      <c r="N601" s="2">
        <v>40622</v>
      </c>
      <c r="O601" t="str">
        <f t="shared" si="75"/>
        <v>yes</v>
      </c>
      <c r="P601" s="7">
        <f t="shared" si="76"/>
        <v>2011</v>
      </c>
      <c r="Q601" s="7">
        <f t="shared" si="77"/>
        <v>2012</v>
      </c>
      <c r="R601" s="7">
        <f t="shared" si="78"/>
        <v>2013</v>
      </c>
      <c r="S601" s="7">
        <f t="shared" si="79"/>
        <v>79</v>
      </c>
    </row>
    <row r="602" spans="11:19" x14ac:dyDescent="0.35">
      <c r="K602" t="s">
        <v>14</v>
      </c>
      <c r="L602">
        <v>-119.20046634099199</v>
      </c>
      <c r="M602">
        <v>37.573379075925203</v>
      </c>
      <c r="N602" s="2">
        <v>40485</v>
      </c>
      <c r="O602" t="str">
        <f t="shared" si="75"/>
        <v>yes</v>
      </c>
      <c r="P602" s="7">
        <f t="shared" si="76"/>
        <v>2010</v>
      </c>
      <c r="Q602" s="7">
        <f t="shared" si="77"/>
        <v>2011</v>
      </c>
      <c r="R602" s="7">
        <f t="shared" si="78"/>
        <v>2012</v>
      </c>
      <c r="S602" s="7">
        <f t="shared" si="79"/>
        <v>307</v>
      </c>
    </row>
    <row r="603" spans="11:19" x14ac:dyDescent="0.35">
      <c r="K603" t="s">
        <v>14</v>
      </c>
      <c r="L603">
        <v>-119.050415166836</v>
      </c>
      <c r="M603">
        <v>37.902257505684403</v>
      </c>
      <c r="N603" s="2">
        <v>40388</v>
      </c>
      <c r="O603" t="str">
        <f t="shared" si="75"/>
        <v>yes</v>
      </c>
      <c r="P603" s="7">
        <f t="shared" si="76"/>
        <v>2010</v>
      </c>
      <c r="Q603" s="7">
        <f t="shared" si="77"/>
        <v>2011</v>
      </c>
      <c r="R603" s="7">
        <f t="shared" si="78"/>
        <v>2012</v>
      </c>
      <c r="S603" s="7">
        <f t="shared" si="79"/>
        <v>210</v>
      </c>
    </row>
    <row r="604" spans="11:19" x14ac:dyDescent="0.35">
      <c r="K604" t="s">
        <v>14</v>
      </c>
      <c r="L604">
        <v>-118.522662703351</v>
      </c>
      <c r="M604">
        <v>37.806198591867101</v>
      </c>
      <c r="N604" s="2">
        <v>40264</v>
      </c>
      <c r="O604" t="str">
        <f t="shared" si="75"/>
        <v>yes</v>
      </c>
      <c r="P604" s="7">
        <f t="shared" si="76"/>
        <v>2010</v>
      </c>
      <c r="Q604" s="7">
        <f t="shared" si="77"/>
        <v>2011</v>
      </c>
      <c r="R604" s="7">
        <f t="shared" si="78"/>
        <v>2012</v>
      </c>
      <c r="S604" s="7">
        <f t="shared" si="79"/>
        <v>86</v>
      </c>
    </row>
    <row r="605" spans="11:19" x14ac:dyDescent="0.35">
      <c r="K605" t="s">
        <v>14</v>
      </c>
      <c r="L605">
        <v>-118.344881886542</v>
      </c>
      <c r="M605">
        <v>36.919956575827797</v>
      </c>
      <c r="N605" s="2">
        <v>40050</v>
      </c>
      <c r="O605" t="str">
        <f t="shared" si="75"/>
        <v>yes</v>
      </c>
      <c r="P605" s="7">
        <f t="shared" si="76"/>
        <v>2009</v>
      </c>
      <c r="Q605" s="7">
        <f t="shared" si="77"/>
        <v>2010</v>
      </c>
      <c r="R605" s="7">
        <f t="shared" si="78"/>
        <v>2011</v>
      </c>
      <c r="S605" s="7">
        <f t="shared" si="79"/>
        <v>237</v>
      </c>
    </row>
    <row r="606" spans="11:19" x14ac:dyDescent="0.35">
      <c r="K606" t="s">
        <v>14</v>
      </c>
      <c r="L606">
        <v>-118.58417213940101</v>
      </c>
      <c r="M606">
        <v>37.279903767501203</v>
      </c>
      <c r="N606" s="2">
        <v>40018</v>
      </c>
      <c r="O606" t="str">
        <f t="shared" si="75"/>
        <v>yes</v>
      </c>
      <c r="P606" s="7">
        <f t="shared" si="76"/>
        <v>2009</v>
      </c>
      <c r="Q606" s="7">
        <f t="shared" si="77"/>
        <v>2010</v>
      </c>
      <c r="R606" s="7">
        <f t="shared" si="78"/>
        <v>2011</v>
      </c>
      <c r="S606" s="7">
        <f t="shared" si="79"/>
        <v>205</v>
      </c>
    </row>
    <row r="607" spans="11:19" x14ac:dyDescent="0.35">
      <c r="K607" t="s">
        <v>14</v>
      </c>
      <c r="L607">
        <v>-118.335437653619</v>
      </c>
      <c r="M607">
        <v>36.941958079288703</v>
      </c>
      <c r="N607" s="2">
        <v>40014</v>
      </c>
      <c r="O607" t="str">
        <f t="shared" si="75"/>
        <v>yes</v>
      </c>
      <c r="P607" s="7">
        <f t="shared" si="76"/>
        <v>2009</v>
      </c>
      <c r="Q607" s="7">
        <f t="shared" si="77"/>
        <v>2010</v>
      </c>
      <c r="R607" s="7">
        <f t="shared" si="78"/>
        <v>2011</v>
      </c>
      <c r="S607" s="7">
        <f t="shared" si="79"/>
        <v>201</v>
      </c>
    </row>
    <row r="608" spans="11:19" x14ac:dyDescent="0.35">
      <c r="K608" t="s">
        <v>14</v>
      </c>
      <c r="L608">
        <v>-118.63779646032999</v>
      </c>
      <c r="M608">
        <v>37.734205868808203</v>
      </c>
      <c r="N608" s="2">
        <v>40013</v>
      </c>
      <c r="O608" t="str">
        <f t="shared" si="75"/>
        <v>yes</v>
      </c>
      <c r="P608" s="7">
        <f t="shared" si="76"/>
        <v>2009</v>
      </c>
      <c r="Q608" s="7">
        <f t="shared" si="77"/>
        <v>2010</v>
      </c>
      <c r="R608" s="7">
        <f t="shared" si="78"/>
        <v>2011</v>
      </c>
      <c r="S608" s="7">
        <f t="shared" si="79"/>
        <v>200</v>
      </c>
    </row>
    <row r="609" spans="11:19" x14ac:dyDescent="0.35">
      <c r="K609" t="s">
        <v>14</v>
      </c>
      <c r="L609">
        <v>-118.335870381972</v>
      </c>
      <c r="M609">
        <v>37.350896656877403</v>
      </c>
      <c r="N609" s="2">
        <v>39894</v>
      </c>
      <c r="O609" t="str">
        <f t="shared" si="75"/>
        <v>yes</v>
      </c>
      <c r="P609" s="7">
        <f t="shared" si="76"/>
        <v>2009</v>
      </c>
      <c r="Q609" s="7">
        <f t="shared" si="77"/>
        <v>2010</v>
      </c>
      <c r="R609" s="7">
        <f t="shared" si="78"/>
        <v>2011</v>
      </c>
      <c r="S609" s="7">
        <f t="shared" si="79"/>
        <v>81</v>
      </c>
    </row>
    <row r="610" spans="11:19" x14ac:dyDescent="0.35">
      <c r="K610" t="s">
        <v>14</v>
      </c>
      <c r="L610">
        <v>-118.199577781352</v>
      </c>
      <c r="M610">
        <v>36.912711592647099</v>
      </c>
      <c r="N610" s="2">
        <v>39851</v>
      </c>
      <c r="O610" t="str">
        <f t="shared" si="75"/>
        <v>yes</v>
      </c>
      <c r="P610" s="7">
        <f t="shared" si="76"/>
        <v>2009</v>
      </c>
      <c r="Q610" s="7">
        <f t="shared" si="77"/>
        <v>2010</v>
      </c>
      <c r="R610" s="7">
        <f t="shared" si="78"/>
        <v>2011</v>
      </c>
      <c r="S610" s="7">
        <f t="shared" si="79"/>
        <v>38</v>
      </c>
    </row>
    <row r="611" spans="11:19" x14ac:dyDescent="0.35">
      <c r="K611" t="s">
        <v>14</v>
      </c>
      <c r="L611">
        <v>-118.811683783764</v>
      </c>
      <c r="M611">
        <v>36.941658846616299</v>
      </c>
      <c r="N611" s="2">
        <v>39783</v>
      </c>
      <c r="O611" t="str">
        <f t="shared" si="75"/>
        <v>yes</v>
      </c>
      <c r="P611" s="7">
        <f t="shared" si="76"/>
        <v>2008</v>
      </c>
      <c r="Q611" s="7">
        <f t="shared" si="77"/>
        <v>2009</v>
      </c>
      <c r="R611" s="7">
        <f t="shared" si="78"/>
        <v>2010</v>
      </c>
      <c r="S611" s="7">
        <f t="shared" si="79"/>
        <v>336</v>
      </c>
    </row>
    <row r="612" spans="11:19" x14ac:dyDescent="0.35">
      <c r="K612" t="s">
        <v>14</v>
      </c>
      <c r="L612">
        <v>-118.936823836963</v>
      </c>
      <c r="M612">
        <v>37.614408863757703</v>
      </c>
      <c r="N612" s="2">
        <v>39735</v>
      </c>
      <c r="O612" t="str">
        <f t="shared" si="75"/>
        <v>yes</v>
      </c>
      <c r="P612" s="7">
        <f t="shared" si="76"/>
        <v>2008</v>
      </c>
      <c r="Q612" s="7">
        <f t="shared" si="77"/>
        <v>2009</v>
      </c>
      <c r="R612" s="7">
        <f t="shared" si="78"/>
        <v>2010</v>
      </c>
      <c r="S612" s="7">
        <f t="shared" si="79"/>
        <v>288</v>
      </c>
    </row>
    <row r="613" spans="11:19" x14ac:dyDescent="0.35">
      <c r="K613" t="s">
        <v>14</v>
      </c>
      <c r="L613">
        <v>-119.145884855246</v>
      </c>
      <c r="M613">
        <v>37.988363902957097</v>
      </c>
      <c r="N613" s="2">
        <v>39680</v>
      </c>
      <c r="O613" t="str">
        <f t="shared" si="75"/>
        <v>yes</v>
      </c>
      <c r="P613" s="7">
        <f t="shared" si="76"/>
        <v>2008</v>
      </c>
      <c r="Q613" s="7">
        <f t="shared" si="77"/>
        <v>2009</v>
      </c>
      <c r="R613" s="7">
        <f t="shared" si="78"/>
        <v>2010</v>
      </c>
      <c r="S613" s="7">
        <f t="shared" si="79"/>
        <v>233</v>
      </c>
    </row>
    <row r="614" spans="11:19" x14ac:dyDescent="0.35">
      <c r="K614" t="s">
        <v>14</v>
      </c>
      <c r="L614">
        <v>-118.570155927245</v>
      </c>
      <c r="M614">
        <v>37.260715629561602</v>
      </c>
      <c r="N614" s="2">
        <v>39669</v>
      </c>
      <c r="O614" t="str">
        <f t="shared" si="75"/>
        <v>yes</v>
      </c>
      <c r="P614" s="7">
        <f t="shared" si="76"/>
        <v>2008</v>
      </c>
      <c r="Q614" s="7">
        <f t="shared" si="77"/>
        <v>2009</v>
      </c>
      <c r="R614" s="7">
        <f t="shared" si="78"/>
        <v>2010</v>
      </c>
      <c r="S614" s="7">
        <f t="shared" si="79"/>
        <v>222</v>
      </c>
    </row>
    <row r="615" spans="11:19" x14ac:dyDescent="0.35">
      <c r="K615" t="s">
        <v>14</v>
      </c>
      <c r="L615">
        <v>-119.27023956169801</v>
      </c>
      <c r="M615">
        <v>37.403880366330498</v>
      </c>
      <c r="N615" s="2">
        <v>39651</v>
      </c>
      <c r="O615" t="str">
        <f t="shared" si="75"/>
        <v>yes</v>
      </c>
      <c r="P615" s="7">
        <f t="shared" si="76"/>
        <v>2008</v>
      </c>
      <c r="Q615" s="7">
        <f t="shared" si="77"/>
        <v>2009</v>
      </c>
      <c r="R615" s="7">
        <f t="shared" si="78"/>
        <v>2010</v>
      </c>
      <c r="S615" s="7">
        <f t="shared" si="79"/>
        <v>204</v>
      </c>
    </row>
    <row r="616" spans="11:19" x14ac:dyDescent="0.35">
      <c r="K616" t="s">
        <v>14</v>
      </c>
      <c r="L616">
        <v>-118.457662547059</v>
      </c>
      <c r="M616">
        <v>37.409273486200398</v>
      </c>
      <c r="N616" s="2">
        <v>39527</v>
      </c>
      <c r="O616" t="str">
        <f t="shared" si="75"/>
        <v>yes</v>
      </c>
      <c r="P616" s="7">
        <f t="shared" si="76"/>
        <v>2008</v>
      </c>
      <c r="Q616" s="7">
        <f t="shared" si="77"/>
        <v>2009</v>
      </c>
      <c r="R616" s="7">
        <f t="shared" si="78"/>
        <v>2010</v>
      </c>
      <c r="S616" s="7">
        <f t="shared" si="79"/>
        <v>80</v>
      </c>
    </row>
    <row r="617" spans="11:19" x14ac:dyDescent="0.35">
      <c r="K617" t="s">
        <v>14</v>
      </c>
      <c r="L617">
        <v>-118.311113638294</v>
      </c>
      <c r="M617">
        <v>37.3144025695034</v>
      </c>
      <c r="N617" s="2">
        <v>39512</v>
      </c>
      <c r="O617" t="str">
        <f t="shared" si="75"/>
        <v>yes</v>
      </c>
      <c r="P617" s="7">
        <f t="shared" si="76"/>
        <v>2008</v>
      </c>
      <c r="Q617" s="7">
        <f t="shared" si="77"/>
        <v>2009</v>
      </c>
      <c r="R617" s="7">
        <f t="shared" si="78"/>
        <v>2010</v>
      </c>
      <c r="S617" s="7">
        <f t="shared" si="79"/>
        <v>65</v>
      </c>
    </row>
    <row r="618" spans="11:19" x14ac:dyDescent="0.35">
      <c r="K618" t="s">
        <v>14</v>
      </c>
      <c r="L618">
        <v>-118.734148048211</v>
      </c>
      <c r="M618">
        <v>37.770035627447797</v>
      </c>
      <c r="N618" s="2">
        <v>39434</v>
      </c>
      <c r="O618" t="str">
        <f t="shared" si="75"/>
        <v>yes</v>
      </c>
      <c r="P618" s="7">
        <f t="shared" si="76"/>
        <v>2007</v>
      </c>
      <c r="Q618" s="7">
        <f t="shared" si="77"/>
        <v>2008</v>
      </c>
      <c r="R618" s="7">
        <f t="shared" si="78"/>
        <v>2009</v>
      </c>
      <c r="S618" s="7">
        <f t="shared" si="79"/>
        <v>352</v>
      </c>
    </row>
    <row r="619" spans="11:19" x14ac:dyDescent="0.35">
      <c r="K619" t="s">
        <v>14</v>
      </c>
      <c r="L619">
        <v>-119.401967541188</v>
      </c>
      <c r="M619">
        <v>37.762452756521597</v>
      </c>
      <c r="N619" s="2">
        <v>39345</v>
      </c>
      <c r="O619" t="str">
        <f t="shared" si="75"/>
        <v>yes</v>
      </c>
      <c r="P619" s="7">
        <f t="shared" si="76"/>
        <v>2007</v>
      </c>
      <c r="Q619" s="7">
        <f t="shared" si="77"/>
        <v>2008</v>
      </c>
      <c r="R619" s="7">
        <f t="shared" si="78"/>
        <v>2009</v>
      </c>
      <c r="S619" s="7">
        <f t="shared" si="79"/>
        <v>263</v>
      </c>
    </row>
    <row r="620" spans="11:19" x14ac:dyDescent="0.35">
      <c r="K620" t="s">
        <v>14</v>
      </c>
      <c r="L620">
        <v>-119.014552514469</v>
      </c>
      <c r="M620">
        <v>37.334980505696798</v>
      </c>
      <c r="N620" s="2">
        <v>39304</v>
      </c>
      <c r="O620" t="str">
        <f t="shared" si="75"/>
        <v>yes</v>
      </c>
      <c r="P620" s="7">
        <f t="shared" si="76"/>
        <v>2007</v>
      </c>
      <c r="Q620" s="7">
        <f t="shared" si="77"/>
        <v>2008</v>
      </c>
      <c r="R620" s="7">
        <f t="shared" si="78"/>
        <v>2009</v>
      </c>
      <c r="S620" s="7">
        <f t="shared" si="79"/>
        <v>222</v>
      </c>
    </row>
    <row r="621" spans="11:19" x14ac:dyDescent="0.35">
      <c r="K621" t="s">
        <v>14</v>
      </c>
      <c r="L621">
        <v>-119.064715036416</v>
      </c>
      <c r="M621">
        <v>37.8294189652892</v>
      </c>
      <c r="N621" s="2">
        <v>39279</v>
      </c>
      <c r="O621" t="str">
        <f t="shared" si="75"/>
        <v>yes</v>
      </c>
      <c r="P621" s="7">
        <f t="shared" si="76"/>
        <v>2007</v>
      </c>
      <c r="Q621" s="7">
        <f t="shared" si="77"/>
        <v>2008</v>
      </c>
      <c r="R621" s="7">
        <f t="shared" si="78"/>
        <v>2009</v>
      </c>
      <c r="S621" s="7">
        <f t="shared" si="79"/>
        <v>197</v>
      </c>
    </row>
    <row r="622" spans="11:19" x14ac:dyDescent="0.35">
      <c r="K622" t="s">
        <v>14</v>
      </c>
      <c r="L622">
        <v>-118.761268375285</v>
      </c>
      <c r="M622">
        <v>37.790553321554498</v>
      </c>
      <c r="N622" s="2">
        <v>39277</v>
      </c>
      <c r="O622" t="str">
        <f t="shared" si="75"/>
        <v>yes</v>
      </c>
      <c r="P622" s="7">
        <f t="shared" si="76"/>
        <v>2007</v>
      </c>
      <c r="Q622" s="7">
        <f t="shared" si="77"/>
        <v>2008</v>
      </c>
      <c r="R622" s="7">
        <f t="shared" si="78"/>
        <v>2009</v>
      </c>
      <c r="S622" s="7">
        <f t="shared" si="79"/>
        <v>195</v>
      </c>
    </row>
    <row r="623" spans="11:19" x14ac:dyDescent="0.35">
      <c r="K623" t="s">
        <v>14</v>
      </c>
      <c r="L623">
        <v>-118.353904668562</v>
      </c>
      <c r="M623">
        <v>37.153637927199902</v>
      </c>
      <c r="N623" s="2">
        <v>39274</v>
      </c>
      <c r="O623" t="str">
        <f t="shared" si="75"/>
        <v>yes</v>
      </c>
      <c r="P623" s="7">
        <f t="shared" si="76"/>
        <v>2007</v>
      </c>
      <c r="Q623" s="7">
        <f t="shared" si="77"/>
        <v>2008</v>
      </c>
      <c r="R623" s="7">
        <f t="shared" si="78"/>
        <v>2009</v>
      </c>
      <c r="S623" s="7">
        <f t="shared" si="79"/>
        <v>192</v>
      </c>
    </row>
    <row r="624" spans="11:19" x14ac:dyDescent="0.35">
      <c r="K624" t="s">
        <v>14</v>
      </c>
      <c r="L624">
        <v>-119.03278437831899</v>
      </c>
      <c r="M624">
        <v>37.355258533058603</v>
      </c>
      <c r="N624" s="2">
        <v>39227</v>
      </c>
      <c r="O624" t="str">
        <f t="shared" si="75"/>
        <v>yes</v>
      </c>
      <c r="P624" s="7">
        <f t="shared" si="76"/>
        <v>2007</v>
      </c>
      <c r="Q624" s="7">
        <f t="shared" si="77"/>
        <v>2008</v>
      </c>
      <c r="R624" s="7">
        <f t="shared" si="78"/>
        <v>2009</v>
      </c>
      <c r="S624" s="7">
        <f t="shared" si="79"/>
        <v>145</v>
      </c>
    </row>
    <row r="625" spans="11:19" x14ac:dyDescent="0.35">
      <c r="K625" t="s">
        <v>14</v>
      </c>
      <c r="L625">
        <v>-118.34821515367599</v>
      </c>
      <c r="M625">
        <v>37.149228945264298</v>
      </c>
      <c r="N625" s="2">
        <v>39184</v>
      </c>
      <c r="O625" t="str">
        <f t="shared" si="75"/>
        <v>yes</v>
      </c>
      <c r="P625" s="7">
        <f t="shared" si="76"/>
        <v>2007</v>
      </c>
      <c r="Q625" s="7">
        <f t="shared" si="77"/>
        <v>2008</v>
      </c>
      <c r="R625" s="7">
        <f t="shared" si="78"/>
        <v>2009</v>
      </c>
      <c r="S625" s="7">
        <f t="shared" si="79"/>
        <v>102</v>
      </c>
    </row>
    <row r="626" spans="11:19" x14ac:dyDescent="0.35">
      <c r="K626" t="s">
        <v>144</v>
      </c>
      <c r="L626">
        <v>-122.82108426628</v>
      </c>
      <c r="M626">
        <v>38.023287281899002</v>
      </c>
      <c r="N626" s="2">
        <v>44155</v>
      </c>
      <c r="O626" t="str">
        <f t="shared" si="75"/>
        <v>yes</v>
      </c>
      <c r="P626" s="7">
        <f t="shared" si="76"/>
        <v>2020</v>
      </c>
      <c r="Q626" s="7">
        <f t="shared" si="77"/>
        <v>2021</v>
      </c>
      <c r="R626" s="7">
        <f t="shared" si="78"/>
        <v>2022</v>
      </c>
      <c r="S626" s="7">
        <f t="shared" si="79"/>
        <v>325</v>
      </c>
    </row>
    <row r="627" spans="11:19" x14ac:dyDescent="0.35">
      <c r="K627" t="s">
        <v>144</v>
      </c>
      <c r="L627">
        <v>-123.018004030678</v>
      </c>
      <c r="M627">
        <v>37.997665314779603</v>
      </c>
      <c r="N627" s="2">
        <v>44101</v>
      </c>
      <c r="O627" t="str">
        <f t="shared" si="75"/>
        <v>yes</v>
      </c>
      <c r="P627" s="7">
        <f t="shared" si="76"/>
        <v>2020</v>
      </c>
      <c r="Q627" s="7">
        <f t="shared" si="77"/>
        <v>2021</v>
      </c>
      <c r="R627" s="7">
        <f t="shared" si="78"/>
        <v>2022</v>
      </c>
      <c r="S627" s="7">
        <f t="shared" si="79"/>
        <v>271</v>
      </c>
    </row>
    <row r="628" spans="11:19" x14ac:dyDescent="0.35">
      <c r="K628" t="s">
        <v>144</v>
      </c>
      <c r="L628">
        <v>-122.727818635742</v>
      </c>
      <c r="M628">
        <v>38.029681543902498</v>
      </c>
      <c r="N628" s="2">
        <v>44059</v>
      </c>
      <c r="O628" t="str">
        <f t="shared" si="75"/>
        <v>yes</v>
      </c>
      <c r="P628" s="7">
        <f t="shared" si="76"/>
        <v>2020</v>
      </c>
      <c r="Q628" s="7">
        <f t="shared" si="77"/>
        <v>2021</v>
      </c>
      <c r="R628" s="7">
        <f t="shared" si="78"/>
        <v>2022</v>
      </c>
      <c r="S628" s="7">
        <f t="shared" si="79"/>
        <v>229</v>
      </c>
    </row>
    <row r="629" spans="11:19" x14ac:dyDescent="0.35">
      <c r="K629" t="s">
        <v>144</v>
      </c>
      <c r="L629">
        <v>-122.371129574221</v>
      </c>
      <c r="M629">
        <v>38.144310551344397</v>
      </c>
      <c r="N629" s="2">
        <v>43755</v>
      </c>
      <c r="O629" t="str">
        <f t="shared" si="75"/>
        <v>yes</v>
      </c>
      <c r="P629" s="7">
        <f t="shared" si="76"/>
        <v>2019</v>
      </c>
      <c r="Q629" s="7">
        <f t="shared" si="77"/>
        <v>2020</v>
      </c>
      <c r="R629" s="7">
        <f t="shared" si="78"/>
        <v>2021</v>
      </c>
      <c r="S629" s="7">
        <f t="shared" si="79"/>
        <v>290</v>
      </c>
    </row>
    <row r="630" spans="11:19" x14ac:dyDescent="0.35">
      <c r="K630" t="s">
        <v>144</v>
      </c>
      <c r="L630">
        <v>-122.642182610711</v>
      </c>
      <c r="M630">
        <v>38.026241495385499</v>
      </c>
      <c r="N630" s="2">
        <v>43704</v>
      </c>
      <c r="O630" t="str">
        <f t="shared" si="75"/>
        <v>yes</v>
      </c>
      <c r="P630" s="7">
        <f t="shared" si="76"/>
        <v>2019</v>
      </c>
      <c r="Q630" s="7">
        <f t="shared" si="77"/>
        <v>2020</v>
      </c>
      <c r="R630" s="7">
        <f t="shared" si="78"/>
        <v>2021</v>
      </c>
      <c r="S630" s="7">
        <f t="shared" si="79"/>
        <v>239</v>
      </c>
    </row>
    <row r="631" spans="11:19" x14ac:dyDescent="0.35">
      <c r="K631" t="s">
        <v>144</v>
      </c>
      <c r="L631">
        <v>-122.462187071231</v>
      </c>
      <c r="M631">
        <v>38.142118835762702</v>
      </c>
      <c r="N631" s="2">
        <v>43349</v>
      </c>
      <c r="O631" t="str">
        <f t="shared" si="75"/>
        <v>yes</v>
      </c>
      <c r="P631" s="7">
        <f t="shared" si="76"/>
        <v>2018</v>
      </c>
      <c r="Q631" s="7">
        <f t="shared" si="77"/>
        <v>2019</v>
      </c>
      <c r="R631" s="7">
        <f t="shared" si="78"/>
        <v>2020</v>
      </c>
      <c r="S631" s="7">
        <f t="shared" si="79"/>
        <v>249</v>
      </c>
    </row>
    <row r="632" spans="11:19" x14ac:dyDescent="0.35">
      <c r="K632" t="s">
        <v>144</v>
      </c>
      <c r="L632">
        <v>-122.864351301241</v>
      </c>
      <c r="M632">
        <v>38.047390919348501</v>
      </c>
      <c r="N632" s="2">
        <v>43291</v>
      </c>
      <c r="O632" t="str">
        <f t="shared" si="75"/>
        <v>yes</v>
      </c>
      <c r="P632" s="7">
        <f t="shared" si="76"/>
        <v>2018</v>
      </c>
      <c r="Q632" s="7">
        <f t="shared" si="77"/>
        <v>2019</v>
      </c>
      <c r="R632" s="7">
        <f t="shared" si="78"/>
        <v>2020</v>
      </c>
      <c r="S632" s="7">
        <f t="shared" si="79"/>
        <v>191</v>
      </c>
    </row>
    <row r="633" spans="11:19" x14ac:dyDescent="0.35">
      <c r="K633" t="s">
        <v>144</v>
      </c>
      <c r="L633">
        <v>-122.472019174236</v>
      </c>
      <c r="M633">
        <v>38.153355331401599</v>
      </c>
      <c r="N633" s="2">
        <v>43024</v>
      </c>
      <c r="O633" t="str">
        <f t="shared" ref="O633:O694" si="80">IF(N633&gt;VLOOKUP(K633, $A$2:$C$147,3), "yes", "no")</f>
        <v>yes</v>
      </c>
      <c r="P633" s="7">
        <f t="shared" si="76"/>
        <v>2017</v>
      </c>
      <c r="Q633" s="7">
        <f t="shared" si="77"/>
        <v>2018</v>
      </c>
      <c r="R633" s="7">
        <f t="shared" si="78"/>
        <v>2019</v>
      </c>
      <c r="S633" s="7">
        <f t="shared" si="79"/>
        <v>289</v>
      </c>
    </row>
    <row r="634" spans="11:19" x14ac:dyDescent="0.35">
      <c r="K634" t="s">
        <v>144</v>
      </c>
      <c r="L634">
        <v>-122.795910693529</v>
      </c>
      <c r="M634">
        <v>38.055712348034199</v>
      </c>
      <c r="N634" s="2">
        <v>43004</v>
      </c>
      <c r="O634" t="str">
        <f t="shared" si="80"/>
        <v>yes</v>
      </c>
      <c r="P634" s="7">
        <f t="shared" ref="P634:P695" si="81">YEAR(N634)</f>
        <v>2017</v>
      </c>
      <c r="Q634" s="7">
        <f t="shared" ref="Q634:Q695" si="82">P634+1</f>
        <v>2018</v>
      </c>
      <c r="R634" s="7">
        <f t="shared" ref="R634:R695" si="83">P634+2</f>
        <v>2019</v>
      </c>
      <c r="S634" s="7">
        <f t="shared" ref="S634:S695" si="84">N634-DATE(YEAR(N634),1,0)</f>
        <v>269</v>
      </c>
    </row>
    <row r="635" spans="11:19" x14ac:dyDescent="0.35">
      <c r="K635" t="s">
        <v>144</v>
      </c>
      <c r="L635">
        <v>-122.779564557852</v>
      </c>
      <c r="M635">
        <v>38.0433896139971</v>
      </c>
      <c r="N635" s="2">
        <v>42999</v>
      </c>
      <c r="O635" t="str">
        <f t="shared" si="80"/>
        <v>yes</v>
      </c>
      <c r="P635" s="7">
        <f t="shared" si="81"/>
        <v>2017</v>
      </c>
      <c r="Q635" s="7">
        <f t="shared" si="82"/>
        <v>2018</v>
      </c>
      <c r="R635" s="7">
        <f t="shared" si="83"/>
        <v>2019</v>
      </c>
      <c r="S635" s="7">
        <f t="shared" si="84"/>
        <v>264</v>
      </c>
    </row>
    <row r="636" spans="11:19" x14ac:dyDescent="0.35">
      <c r="K636" t="s">
        <v>144</v>
      </c>
      <c r="L636">
        <v>-122.99862003256101</v>
      </c>
      <c r="M636">
        <v>37.998844672302702</v>
      </c>
      <c r="N636" s="2">
        <v>42990</v>
      </c>
      <c r="O636" t="str">
        <f t="shared" si="80"/>
        <v>yes</v>
      </c>
      <c r="P636" s="7">
        <f t="shared" si="81"/>
        <v>2017</v>
      </c>
      <c r="Q636" s="7">
        <f t="shared" si="82"/>
        <v>2018</v>
      </c>
      <c r="R636" s="7">
        <f t="shared" si="83"/>
        <v>2019</v>
      </c>
      <c r="S636" s="7">
        <f t="shared" si="84"/>
        <v>255</v>
      </c>
    </row>
    <row r="637" spans="11:19" x14ac:dyDescent="0.35">
      <c r="K637" t="s">
        <v>144</v>
      </c>
      <c r="L637">
        <v>-122.484200655577</v>
      </c>
      <c r="M637">
        <v>38.148868169169397</v>
      </c>
      <c r="N637" s="2">
        <v>42950</v>
      </c>
      <c r="O637" t="str">
        <f t="shared" si="80"/>
        <v>yes</v>
      </c>
      <c r="P637" s="7">
        <f t="shared" si="81"/>
        <v>2017</v>
      </c>
      <c r="Q637" s="7">
        <f t="shared" si="82"/>
        <v>2018</v>
      </c>
      <c r="R637" s="7">
        <f t="shared" si="83"/>
        <v>2019</v>
      </c>
      <c r="S637" s="7">
        <f t="shared" si="84"/>
        <v>215</v>
      </c>
    </row>
    <row r="638" spans="11:19" x14ac:dyDescent="0.35">
      <c r="K638" t="s">
        <v>144</v>
      </c>
      <c r="L638">
        <v>-122.713805659318</v>
      </c>
      <c r="M638">
        <v>38.127662148540097</v>
      </c>
      <c r="N638" s="2">
        <v>42566</v>
      </c>
      <c r="O638" t="str">
        <f t="shared" si="80"/>
        <v>yes</v>
      </c>
      <c r="P638" s="7">
        <f t="shared" si="81"/>
        <v>2016</v>
      </c>
      <c r="Q638" s="7">
        <f t="shared" si="82"/>
        <v>2017</v>
      </c>
      <c r="R638" s="7">
        <f t="shared" si="83"/>
        <v>2018</v>
      </c>
      <c r="S638" s="7">
        <f t="shared" si="84"/>
        <v>197</v>
      </c>
    </row>
    <row r="639" spans="11:19" x14ac:dyDescent="0.35">
      <c r="K639" t="s">
        <v>144</v>
      </c>
      <c r="L639">
        <v>-122.857689466061</v>
      </c>
      <c r="M639">
        <v>38.017793185875902</v>
      </c>
      <c r="N639" s="2">
        <v>41568</v>
      </c>
      <c r="O639" t="str">
        <f t="shared" si="80"/>
        <v>yes</v>
      </c>
      <c r="P639" s="7">
        <f t="shared" si="81"/>
        <v>2013</v>
      </c>
      <c r="Q639" s="7">
        <f t="shared" si="82"/>
        <v>2014</v>
      </c>
      <c r="R639" s="7">
        <f t="shared" si="83"/>
        <v>2015</v>
      </c>
      <c r="S639" s="7">
        <f t="shared" si="84"/>
        <v>294</v>
      </c>
    </row>
    <row r="640" spans="11:19" x14ac:dyDescent="0.35">
      <c r="K640" t="s">
        <v>144</v>
      </c>
      <c r="L640">
        <v>-122.791079311386</v>
      </c>
      <c r="M640">
        <v>38.046459980396598</v>
      </c>
      <c r="N640" s="2">
        <v>41516</v>
      </c>
      <c r="O640" t="str">
        <f t="shared" si="80"/>
        <v>yes</v>
      </c>
      <c r="P640" s="7">
        <f t="shared" si="81"/>
        <v>2013</v>
      </c>
      <c r="Q640" s="7">
        <f t="shared" si="82"/>
        <v>2014</v>
      </c>
      <c r="R640" s="7">
        <f t="shared" si="83"/>
        <v>2015</v>
      </c>
      <c r="S640" s="7">
        <f t="shared" si="84"/>
        <v>242</v>
      </c>
    </row>
    <row r="641" spans="11:19" x14ac:dyDescent="0.35">
      <c r="K641" t="s">
        <v>144</v>
      </c>
      <c r="L641">
        <v>-122.517770436335</v>
      </c>
      <c r="M641">
        <v>38.184660778639298</v>
      </c>
      <c r="N641" s="2">
        <v>41482</v>
      </c>
      <c r="O641" t="str">
        <f t="shared" si="80"/>
        <v>yes</v>
      </c>
      <c r="P641" s="7">
        <f t="shared" si="81"/>
        <v>2013</v>
      </c>
      <c r="Q641" s="7">
        <f t="shared" si="82"/>
        <v>2014</v>
      </c>
      <c r="R641" s="7">
        <f t="shared" si="83"/>
        <v>2015</v>
      </c>
      <c r="S641" s="7">
        <f t="shared" si="84"/>
        <v>208</v>
      </c>
    </row>
    <row r="642" spans="11:19" x14ac:dyDescent="0.35">
      <c r="K642" t="s">
        <v>144</v>
      </c>
      <c r="L642">
        <v>-122.95126762048601</v>
      </c>
      <c r="M642">
        <v>38.039729160201901</v>
      </c>
      <c r="N642" s="2">
        <v>40819</v>
      </c>
      <c r="O642" t="str">
        <f t="shared" si="80"/>
        <v>yes</v>
      </c>
      <c r="P642" s="7">
        <f t="shared" si="81"/>
        <v>2011</v>
      </c>
      <c r="Q642" s="7">
        <f t="shared" si="82"/>
        <v>2012</v>
      </c>
      <c r="R642" s="7">
        <f t="shared" si="83"/>
        <v>2013</v>
      </c>
      <c r="S642" s="7">
        <f t="shared" si="84"/>
        <v>276</v>
      </c>
    </row>
    <row r="643" spans="11:19" x14ac:dyDescent="0.35">
      <c r="K643" t="s">
        <v>15</v>
      </c>
      <c r="L643">
        <v>-114.137818255882</v>
      </c>
      <c r="M643">
        <v>34.278724854468102</v>
      </c>
      <c r="N643" s="2">
        <v>43885</v>
      </c>
      <c r="O643" t="str">
        <f t="shared" si="80"/>
        <v>yes</v>
      </c>
      <c r="P643" s="7">
        <f t="shared" si="81"/>
        <v>2020</v>
      </c>
      <c r="Q643" s="7">
        <f t="shared" si="82"/>
        <v>2021</v>
      </c>
      <c r="R643" s="7">
        <f t="shared" si="83"/>
        <v>2022</v>
      </c>
      <c r="S643" s="7">
        <f t="shared" si="84"/>
        <v>55</v>
      </c>
    </row>
    <row r="644" spans="11:19" x14ac:dyDescent="0.35">
      <c r="K644" t="s">
        <v>15</v>
      </c>
      <c r="L644">
        <v>-114.37302731777601</v>
      </c>
      <c r="M644">
        <v>34.117667020569399</v>
      </c>
      <c r="N644" s="2">
        <v>40015</v>
      </c>
      <c r="O644" t="str">
        <f t="shared" si="80"/>
        <v>yes</v>
      </c>
      <c r="P644" s="7">
        <f t="shared" si="81"/>
        <v>2009</v>
      </c>
      <c r="Q644" s="7">
        <f t="shared" si="82"/>
        <v>2010</v>
      </c>
      <c r="R644" s="7">
        <f t="shared" si="83"/>
        <v>2011</v>
      </c>
      <c r="S644" s="7">
        <f t="shared" si="84"/>
        <v>202</v>
      </c>
    </row>
    <row r="645" spans="11:19" x14ac:dyDescent="0.35">
      <c r="K645" t="s">
        <v>146</v>
      </c>
      <c r="L645">
        <v>-116.575412458535</v>
      </c>
      <c r="M645">
        <v>33.256265155764801</v>
      </c>
      <c r="N645" s="2">
        <v>43771</v>
      </c>
      <c r="O645" t="str">
        <f t="shared" si="80"/>
        <v>yes</v>
      </c>
      <c r="P645" s="7">
        <f t="shared" si="81"/>
        <v>2019</v>
      </c>
      <c r="Q645" s="7">
        <f t="shared" si="82"/>
        <v>2020</v>
      </c>
      <c r="R645" s="7">
        <f t="shared" si="83"/>
        <v>2021</v>
      </c>
      <c r="S645" s="7">
        <f t="shared" si="84"/>
        <v>306</v>
      </c>
    </row>
    <row r="646" spans="11:19" x14ac:dyDescent="0.35">
      <c r="K646" t="s">
        <v>146</v>
      </c>
      <c r="L646">
        <v>-116.660735472792</v>
      </c>
      <c r="M646">
        <v>33.215092422895999</v>
      </c>
      <c r="N646" s="2">
        <v>43743</v>
      </c>
      <c r="O646" t="str">
        <f t="shared" si="80"/>
        <v>yes</v>
      </c>
      <c r="P646" s="7">
        <f t="shared" si="81"/>
        <v>2019</v>
      </c>
      <c r="Q646" s="7">
        <f t="shared" si="82"/>
        <v>2020</v>
      </c>
      <c r="R646" s="7">
        <f t="shared" si="83"/>
        <v>2021</v>
      </c>
      <c r="S646" s="7">
        <f t="shared" si="84"/>
        <v>278</v>
      </c>
    </row>
    <row r="647" spans="11:19" x14ac:dyDescent="0.35">
      <c r="K647" t="s">
        <v>146</v>
      </c>
      <c r="L647">
        <v>-116.663368985557</v>
      </c>
      <c r="M647">
        <v>33.285734011374899</v>
      </c>
      <c r="N647" s="2">
        <v>43705</v>
      </c>
      <c r="O647" t="str">
        <f t="shared" si="80"/>
        <v>yes</v>
      </c>
      <c r="P647" s="7">
        <f t="shared" si="81"/>
        <v>2019</v>
      </c>
      <c r="Q647" s="7">
        <f t="shared" si="82"/>
        <v>2020</v>
      </c>
      <c r="R647" s="7">
        <f t="shared" si="83"/>
        <v>2021</v>
      </c>
      <c r="S647" s="7">
        <f t="shared" si="84"/>
        <v>240</v>
      </c>
    </row>
    <row r="648" spans="11:19" x14ac:dyDescent="0.35">
      <c r="K648" t="s">
        <v>146</v>
      </c>
      <c r="L648">
        <v>-116.518104128659</v>
      </c>
      <c r="M648">
        <v>33.184455224505299</v>
      </c>
      <c r="N648" s="2">
        <v>43024</v>
      </c>
      <c r="O648" t="str">
        <f t="shared" si="80"/>
        <v>yes</v>
      </c>
      <c r="P648" s="7">
        <f t="shared" si="81"/>
        <v>2017</v>
      </c>
      <c r="Q648" s="7">
        <f t="shared" si="82"/>
        <v>2018</v>
      </c>
      <c r="R648" s="7">
        <f t="shared" si="83"/>
        <v>2019</v>
      </c>
      <c r="S648" s="7">
        <f t="shared" si="84"/>
        <v>289</v>
      </c>
    </row>
    <row r="649" spans="11:19" x14ac:dyDescent="0.35">
      <c r="K649" t="s">
        <v>146</v>
      </c>
      <c r="L649">
        <v>-116.467032476611</v>
      </c>
      <c r="M649">
        <v>33.220377563221</v>
      </c>
      <c r="N649" s="2">
        <v>42975</v>
      </c>
      <c r="O649" t="str">
        <f t="shared" si="80"/>
        <v>yes</v>
      </c>
      <c r="P649" s="7">
        <f t="shared" si="81"/>
        <v>2017</v>
      </c>
      <c r="Q649" s="7">
        <f t="shared" si="82"/>
        <v>2018</v>
      </c>
      <c r="R649" s="7">
        <f t="shared" si="83"/>
        <v>2019</v>
      </c>
      <c r="S649" s="7">
        <f t="shared" si="84"/>
        <v>240</v>
      </c>
    </row>
    <row r="650" spans="11:19" x14ac:dyDescent="0.35">
      <c r="K650" t="s">
        <v>146</v>
      </c>
      <c r="L650">
        <v>-116.64955602621799</v>
      </c>
      <c r="M650">
        <v>33.347503157616501</v>
      </c>
      <c r="N650" s="2">
        <v>42942</v>
      </c>
      <c r="O650" t="str">
        <f t="shared" si="80"/>
        <v>yes</v>
      </c>
      <c r="P650" s="7">
        <f t="shared" si="81"/>
        <v>2017</v>
      </c>
      <c r="Q650" s="7">
        <f t="shared" si="82"/>
        <v>2018</v>
      </c>
      <c r="R650" s="7">
        <f t="shared" si="83"/>
        <v>2019</v>
      </c>
      <c r="S650" s="7">
        <f t="shared" si="84"/>
        <v>207</v>
      </c>
    </row>
    <row r="651" spans="11:19" x14ac:dyDescent="0.35">
      <c r="K651" t="s">
        <v>146</v>
      </c>
      <c r="L651">
        <v>-116.57693724542401</v>
      </c>
      <c r="M651">
        <v>33.078934556507001</v>
      </c>
      <c r="N651" s="2">
        <v>41826</v>
      </c>
      <c r="O651" t="str">
        <f t="shared" si="80"/>
        <v>yes</v>
      </c>
      <c r="P651" s="7">
        <f t="shared" si="81"/>
        <v>2014</v>
      </c>
      <c r="Q651" s="7">
        <f t="shared" si="82"/>
        <v>2015</v>
      </c>
      <c r="R651" s="7">
        <f t="shared" si="83"/>
        <v>2016</v>
      </c>
      <c r="S651" s="7">
        <f t="shared" si="84"/>
        <v>187</v>
      </c>
    </row>
    <row r="652" spans="11:19" x14ac:dyDescent="0.35">
      <c r="K652" t="s">
        <v>146</v>
      </c>
      <c r="L652">
        <v>-116.544221660093</v>
      </c>
      <c r="M652">
        <v>33.170366320684998</v>
      </c>
      <c r="N652" s="2">
        <v>41524</v>
      </c>
      <c r="O652" t="str">
        <f t="shared" si="80"/>
        <v>yes</v>
      </c>
      <c r="P652" s="7">
        <f t="shared" si="81"/>
        <v>2013</v>
      </c>
      <c r="Q652" s="7">
        <f t="shared" si="82"/>
        <v>2014</v>
      </c>
      <c r="R652" s="7">
        <f t="shared" si="83"/>
        <v>2015</v>
      </c>
      <c r="S652" s="7">
        <f t="shared" si="84"/>
        <v>250</v>
      </c>
    </row>
    <row r="653" spans="11:19" x14ac:dyDescent="0.35">
      <c r="K653" t="s">
        <v>146</v>
      </c>
      <c r="L653">
        <v>-116.455607121618</v>
      </c>
      <c r="M653">
        <v>32.927567118026502</v>
      </c>
      <c r="N653" s="2">
        <v>41470</v>
      </c>
      <c r="O653" t="str">
        <f t="shared" si="80"/>
        <v>yes</v>
      </c>
      <c r="P653" s="7">
        <f t="shared" si="81"/>
        <v>2013</v>
      </c>
      <c r="Q653" s="7">
        <f t="shared" si="82"/>
        <v>2014</v>
      </c>
      <c r="R653" s="7">
        <f t="shared" si="83"/>
        <v>2015</v>
      </c>
      <c r="S653" s="7">
        <f t="shared" si="84"/>
        <v>196</v>
      </c>
    </row>
    <row r="654" spans="11:19" x14ac:dyDescent="0.35">
      <c r="K654" t="s">
        <v>146</v>
      </c>
      <c r="L654">
        <v>-116.49881391016601</v>
      </c>
      <c r="M654">
        <v>33.041759744420901</v>
      </c>
      <c r="N654" s="2">
        <v>41425</v>
      </c>
      <c r="O654" t="str">
        <f t="shared" si="80"/>
        <v>yes</v>
      </c>
      <c r="P654" s="7">
        <f t="shared" si="81"/>
        <v>2013</v>
      </c>
      <c r="Q654" s="7">
        <f t="shared" si="82"/>
        <v>2014</v>
      </c>
      <c r="R654" s="7">
        <f t="shared" si="83"/>
        <v>2015</v>
      </c>
      <c r="S654" s="7">
        <f t="shared" si="84"/>
        <v>151</v>
      </c>
    </row>
    <row r="655" spans="11:19" x14ac:dyDescent="0.35">
      <c r="K655" t="s">
        <v>146</v>
      </c>
      <c r="L655">
        <v>-116.539899544563</v>
      </c>
      <c r="M655">
        <v>33.123012512538203</v>
      </c>
      <c r="N655" s="2">
        <v>41421</v>
      </c>
      <c r="O655" t="str">
        <f t="shared" si="80"/>
        <v>yes</v>
      </c>
      <c r="P655" s="7">
        <f t="shared" si="81"/>
        <v>2013</v>
      </c>
      <c r="Q655" s="7">
        <f t="shared" si="82"/>
        <v>2014</v>
      </c>
      <c r="R655" s="7">
        <f t="shared" si="83"/>
        <v>2015</v>
      </c>
      <c r="S655" s="7">
        <f t="shared" si="84"/>
        <v>147</v>
      </c>
    </row>
    <row r="656" spans="11:19" x14ac:dyDescent="0.35">
      <c r="K656" t="s">
        <v>146</v>
      </c>
      <c r="L656">
        <v>-116.46162098222</v>
      </c>
      <c r="M656">
        <v>33.188312790126503</v>
      </c>
      <c r="N656" s="2">
        <v>41141</v>
      </c>
      <c r="O656" t="str">
        <f t="shared" si="80"/>
        <v>yes</v>
      </c>
      <c r="P656" s="7">
        <f t="shared" si="81"/>
        <v>2012</v>
      </c>
      <c r="Q656" s="7">
        <f t="shared" si="82"/>
        <v>2013</v>
      </c>
      <c r="R656" s="7">
        <f t="shared" si="83"/>
        <v>2014</v>
      </c>
      <c r="S656" s="7">
        <f t="shared" si="84"/>
        <v>233</v>
      </c>
    </row>
    <row r="657" spans="11:19" x14ac:dyDescent="0.35">
      <c r="K657" t="s">
        <v>146</v>
      </c>
      <c r="L657">
        <v>-116.599935580053</v>
      </c>
      <c r="M657">
        <v>33.094953707210401</v>
      </c>
      <c r="N657" s="2">
        <v>41141</v>
      </c>
      <c r="O657" t="str">
        <f t="shared" si="80"/>
        <v>yes</v>
      </c>
      <c r="P657" s="7">
        <f t="shared" si="81"/>
        <v>2012</v>
      </c>
      <c r="Q657" s="7">
        <f t="shared" si="82"/>
        <v>2013</v>
      </c>
      <c r="R657" s="7">
        <f t="shared" si="83"/>
        <v>2014</v>
      </c>
      <c r="S657" s="7">
        <f t="shared" si="84"/>
        <v>233</v>
      </c>
    </row>
    <row r="658" spans="11:19" x14ac:dyDescent="0.35">
      <c r="K658" t="s">
        <v>146</v>
      </c>
      <c r="L658">
        <v>-116.65978883533199</v>
      </c>
      <c r="M658">
        <v>33.413575692259499</v>
      </c>
      <c r="N658" s="2">
        <v>41141</v>
      </c>
      <c r="O658" t="str">
        <f t="shared" si="80"/>
        <v>yes</v>
      </c>
      <c r="P658" s="7">
        <f t="shared" si="81"/>
        <v>2012</v>
      </c>
      <c r="Q658" s="7">
        <f t="shared" si="82"/>
        <v>2013</v>
      </c>
      <c r="R658" s="7">
        <f t="shared" si="83"/>
        <v>2014</v>
      </c>
      <c r="S658" s="7">
        <f t="shared" si="84"/>
        <v>233</v>
      </c>
    </row>
    <row r="659" spans="11:19" x14ac:dyDescent="0.35">
      <c r="K659" t="s">
        <v>146</v>
      </c>
      <c r="L659">
        <v>-116.672821770442</v>
      </c>
      <c r="M659">
        <v>33.422324610165198</v>
      </c>
      <c r="N659" s="2">
        <v>41141</v>
      </c>
      <c r="O659" t="str">
        <f t="shared" si="80"/>
        <v>yes</v>
      </c>
      <c r="P659" s="7">
        <f t="shared" si="81"/>
        <v>2012</v>
      </c>
      <c r="Q659" s="7">
        <f t="shared" si="82"/>
        <v>2013</v>
      </c>
      <c r="R659" s="7">
        <f t="shared" si="83"/>
        <v>2014</v>
      </c>
      <c r="S659" s="7">
        <f t="shared" si="84"/>
        <v>233</v>
      </c>
    </row>
    <row r="660" spans="11:19" x14ac:dyDescent="0.35">
      <c r="K660" t="s">
        <v>146</v>
      </c>
      <c r="L660">
        <v>-116.49382537405199</v>
      </c>
      <c r="M660">
        <v>33.135973855680199</v>
      </c>
      <c r="N660" s="2">
        <v>41141</v>
      </c>
      <c r="O660" t="str">
        <f t="shared" si="80"/>
        <v>yes</v>
      </c>
      <c r="P660" s="7">
        <f t="shared" si="81"/>
        <v>2012</v>
      </c>
      <c r="Q660" s="7">
        <f t="shared" si="82"/>
        <v>2013</v>
      </c>
      <c r="R660" s="7">
        <f t="shared" si="83"/>
        <v>2014</v>
      </c>
      <c r="S660" s="7">
        <f t="shared" si="84"/>
        <v>233</v>
      </c>
    </row>
    <row r="661" spans="11:19" x14ac:dyDescent="0.35">
      <c r="K661" t="s">
        <v>146</v>
      </c>
      <c r="L661">
        <v>-116.505125298181</v>
      </c>
      <c r="M661">
        <v>33.016068329095098</v>
      </c>
      <c r="N661" s="2">
        <v>41141</v>
      </c>
      <c r="O661" t="str">
        <f t="shared" si="80"/>
        <v>yes</v>
      </c>
      <c r="P661" s="7">
        <f t="shared" si="81"/>
        <v>2012</v>
      </c>
      <c r="Q661" s="7">
        <f t="shared" si="82"/>
        <v>2013</v>
      </c>
      <c r="R661" s="7">
        <f t="shared" si="83"/>
        <v>2014</v>
      </c>
      <c r="S661" s="7">
        <f t="shared" si="84"/>
        <v>233</v>
      </c>
    </row>
    <row r="662" spans="11:19" x14ac:dyDescent="0.35">
      <c r="K662" t="s">
        <v>146</v>
      </c>
      <c r="L662">
        <v>-116.45674822098</v>
      </c>
      <c r="M662">
        <v>33.054543911685101</v>
      </c>
      <c r="N662" s="2">
        <v>41058</v>
      </c>
      <c r="O662" t="str">
        <f t="shared" si="80"/>
        <v>yes</v>
      </c>
      <c r="P662" s="7">
        <f t="shared" si="81"/>
        <v>2012</v>
      </c>
      <c r="Q662" s="7">
        <f t="shared" si="82"/>
        <v>2013</v>
      </c>
      <c r="R662" s="7">
        <f t="shared" si="83"/>
        <v>2014</v>
      </c>
      <c r="S662" s="7">
        <f t="shared" si="84"/>
        <v>150</v>
      </c>
    </row>
    <row r="663" spans="11:19" x14ac:dyDescent="0.35">
      <c r="K663" t="s">
        <v>146</v>
      </c>
      <c r="L663">
        <v>-116.502805101617</v>
      </c>
      <c r="M663">
        <v>33.059656859865598</v>
      </c>
      <c r="N663" s="2">
        <v>40823</v>
      </c>
      <c r="O663" t="str">
        <f t="shared" si="80"/>
        <v>yes</v>
      </c>
      <c r="P663" s="7">
        <f t="shared" si="81"/>
        <v>2011</v>
      </c>
      <c r="Q663" s="7">
        <f t="shared" si="82"/>
        <v>2012</v>
      </c>
      <c r="R663" s="7">
        <f t="shared" si="83"/>
        <v>2013</v>
      </c>
      <c r="S663" s="7">
        <f t="shared" si="84"/>
        <v>280</v>
      </c>
    </row>
    <row r="664" spans="11:19" x14ac:dyDescent="0.35">
      <c r="K664" t="s">
        <v>146</v>
      </c>
      <c r="L664">
        <v>-116.479541922981</v>
      </c>
      <c r="M664">
        <v>33.311973055474297</v>
      </c>
      <c r="N664" s="2">
        <v>40753</v>
      </c>
      <c r="O664" t="str">
        <f t="shared" si="80"/>
        <v>yes</v>
      </c>
      <c r="P664" s="7">
        <f t="shared" si="81"/>
        <v>2011</v>
      </c>
      <c r="Q664" s="7">
        <f t="shared" si="82"/>
        <v>2012</v>
      </c>
      <c r="R664" s="7">
        <f t="shared" si="83"/>
        <v>2013</v>
      </c>
      <c r="S664" s="7">
        <f t="shared" si="84"/>
        <v>210</v>
      </c>
    </row>
    <row r="665" spans="11:19" x14ac:dyDescent="0.35">
      <c r="K665" t="s">
        <v>146</v>
      </c>
      <c r="L665">
        <v>-116.600345598996</v>
      </c>
      <c r="M665">
        <v>33.459139362461698</v>
      </c>
      <c r="N665" s="2">
        <v>40706</v>
      </c>
      <c r="O665" t="str">
        <f t="shared" si="80"/>
        <v>yes</v>
      </c>
      <c r="P665" s="7">
        <f t="shared" si="81"/>
        <v>2011</v>
      </c>
      <c r="Q665" s="7">
        <f t="shared" si="82"/>
        <v>2012</v>
      </c>
      <c r="R665" s="7">
        <f t="shared" si="83"/>
        <v>2013</v>
      </c>
      <c r="S665" s="7">
        <f t="shared" si="84"/>
        <v>163</v>
      </c>
    </row>
    <row r="666" spans="11:19" x14ac:dyDescent="0.35">
      <c r="K666" t="s">
        <v>146</v>
      </c>
      <c r="L666">
        <v>-116.523997728202</v>
      </c>
      <c r="M666">
        <v>33.139640130025803</v>
      </c>
      <c r="N666" s="2">
        <v>40374</v>
      </c>
      <c r="O666" t="str">
        <f t="shared" si="80"/>
        <v>yes</v>
      </c>
      <c r="P666" s="7">
        <f t="shared" si="81"/>
        <v>2010</v>
      </c>
      <c r="Q666" s="7">
        <f t="shared" si="82"/>
        <v>2011</v>
      </c>
      <c r="R666" s="7">
        <f t="shared" si="83"/>
        <v>2012</v>
      </c>
      <c r="S666" s="7">
        <f t="shared" si="84"/>
        <v>196</v>
      </c>
    </row>
    <row r="667" spans="11:19" x14ac:dyDescent="0.35">
      <c r="K667" t="s">
        <v>146</v>
      </c>
      <c r="L667">
        <v>-116.44547226480201</v>
      </c>
      <c r="M667">
        <v>33.111764994127199</v>
      </c>
      <c r="N667" s="2">
        <v>40346</v>
      </c>
      <c r="O667" t="str">
        <f t="shared" si="80"/>
        <v>yes</v>
      </c>
      <c r="P667" s="7">
        <f t="shared" si="81"/>
        <v>2010</v>
      </c>
      <c r="Q667" s="7">
        <f t="shared" si="82"/>
        <v>2011</v>
      </c>
      <c r="R667" s="7">
        <f t="shared" si="83"/>
        <v>2012</v>
      </c>
      <c r="S667" s="7">
        <f t="shared" si="84"/>
        <v>168</v>
      </c>
    </row>
    <row r="668" spans="11:19" x14ac:dyDescent="0.35">
      <c r="K668" t="s">
        <v>16</v>
      </c>
      <c r="L668">
        <v>-121.80543624638401</v>
      </c>
      <c r="M668">
        <v>37.896252215341804</v>
      </c>
      <c r="N668" s="2">
        <v>43686</v>
      </c>
      <c r="O668" t="str">
        <f t="shared" si="80"/>
        <v>yes</v>
      </c>
      <c r="P668" s="7">
        <f t="shared" si="81"/>
        <v>2019</v>
      </c>
      <c r="Q668" s="7">
        <f t="shared" si="82"/>
        <v>2020</v>
      </c>
      <c r="R668" s="7">
        <f t="shared" si="83"/>
        <v>2021</v>
      </c>
      <c r="S668" s="7">
        <f t="shared" si="84"/>
        <v>221</v>
      </c>
    </row>
    <row r="669" spans="11:19" x14ac:dyDescent="0.35">
      <c r="K669" t="s">
        <v>16</v>
      </c>
      <c r="L669">
        <v>-121.828364668728</v>
      </c>
      <c r="M669">
        <v>37.888020611958503</v>
      </c>
      <c r="N669" s="2">
        <v>43686</v>
      </c>
      <c r="O669" t="str">
        <f t="shared" si="80"/>
        <v>yes</v>
      </c>
      <c r="P669" s="7">
        <f t="shared" si="81"/>
        <v>2019</v>
      </c>
      <c r="Q669" s="7">
        <f t="shared" si="82"/>
        <v>2020</v>
      </c>
      <c r="R669" s="7">
        <f t="shared" si="83"/>
        <v>2021</v>
      </c>
      <c r="S669" s="7">
        <f t="shared" si="84"/>
        <v>221</v>
      </c>
    </row>
    <row r="670" spans="11:19" x14ac:dyDescent="0.35">
      <c r="K670" t="s">
        <v>16</v>
      </c>
      <c r="L670">
        <v>-121.84693987496701</v>
      </c>
      <c r="M670">
        <v>37.895950030210699</v>
      </c>
      <c r="N670" s="2">
        <v>43686</v>
      </c>
      <c r="O670" t="str">
        <f t="shared" si="80"/>
        <v>yes</v>
      </c>
      <c r="P670" s="7">
        <f t="shared" si="81"/>
        <v>2019</v>
      </c>
      <c r="Q670" s="7">
        <f t="shared" si="82"/>
        <v>2020</v>
      </c>
      <c r="R670" s="7">
        <f t="shared" si="83"/>
        <v>2021</v>
      </c>
      <c r="S670" s="7">
        <f t="shared" si="84"/>
        <v>221</v>
      </c>
    </row>
    <row r="671" spans="11:19" x14ac:dyDescent="0.35">
      <c r="K671" t="s">
        <v>16</v>
      </c>
      <c r="L671">
        <v>-121.850249232542</v>
      </c>
      <c r="M671">
        <v>37.8878304639438</v>
      </c>
      <c r="N671" s="2">
        <v>43316</v>
      </c>
      <c r="O671" t="str">
        <f t="shared" si="80"/>
        <v>yes</v>
      </c>
      <c r="P671" s="7">
        <f t="shared" si="81"/>
        <v>2018</v>
      </c>
      <c r="Q671" s="7">
        <f t="shared" si="82"/>
        <v>2019</v>
      </c>
      <c r="R671" s="7">
        <f t="shared" si="83"/>
        <v>2020</v>
      </c>
      <c r="S671" s="7">
        <f t="shared" si="84"/>
        <v>216</v>
      </c>
    </row>
    <row r="672" spans="11:19" x14ac:dyDescent="0.35">
      <c r="K672" t="s">
        <v>16</v>
      </c>
      <c r="L672">
        <v>-121.616984378247</v>
      </c>
      <c r="M672">
        <v>37.735095230043498</v>
      </c>
      <c r="N672" s="2">
        <v>43290</v>
      </c>
      <c r="O672" t="str">
        <f t="shared" si="80"/>
        <v>yes</v>
      </c>
      <c r="P672" s="7">
        <f t="shared" si="81"/>
        <v>2018</v>
      </c>
      <c r="Q672" s="7">
        <f t="shared" si="82"/>
        <v>2019</v>
      </c>
      <c r="R672" s="7">
        <f t="shared" si="83"/>
        <v>2020</v>
      </c>
      <c r="S672" s="7">
        <f t="shared" si="84"/>
        <v>190</v>
      </c>
    </row>
    <row r="673" spans="11:19" x14ac:dyDescent="0.35">
      <c r="K673" t="s">
        <v>16</v>
      </c>
      <c r="L673">
        <v>-121.61306593506301</v>
      </c>
      <c r="M673">
        <v>37.725926692910498</v>
      </c>
      <c r="N673" s="2">
        <v>40738</v>
      </c>
      <c r="O673" t="str">
        <f t="shared" si="80"/>
        <v>yes</v>
      </c>
      <c r="P673" s="7">
        <f t="shared" si="81"/>
        <v>2011</v>
      </c>
      <c r="Q673" s="7">
        <f t="shared" si="82"/>
        <v>2012</v>
      </c>
      <c r="R673" s="7">
        <f t="shared" si="83"/>
        <v>2013</v>
      </c>
      <c r="S673" s="7">
        <f t="shared" si="84"/>
        <v>195</v>
      </c>
    </row>
    <row r="674" spans="11:19" x14ac:dyDescent="0.35">
      <c r="K674" t="s">
        <v>16</v>
      </c>
      <c r="L674">
        <v>-121.605528758114</v>
      </c>
      <c r="M674">
        <v>37.789152675950099</v>
      </c>
      <c r="N674" s="2">
        <v>40374</v>
      </c>
      <c r="O674" t="str">
        <f t="shared" si="80"/>
        <v>yes</v>
      </c>
      <c r="P674" s="7">
        <f t="shared" si="81"/>
        <v>2010</v>
      </c>
      <c r="Q674" s="7">
        <f t="shared" si="82"/>
        <v>2011</v>
      </c>
      <c r="R674" s="7">
        <f t="shared" si="83"/>
        <v>2012</v>
      </c>
      <c r="S674" s="7">
        <f t="shared" si="84"/>
        <v>196</v>
      </c>
    </row>
    <row r="675" spans="11:19" x14ac:dyDescent="0.35">
      <c r="K675" t="s">
        <v>17</v>
      </c>
      <c r="L675">
        <v>-121.361079580291</v>
      </c>
      <c r="M675">
        <v>39.249994284577298</v>
      </c>
      <c r="N675" s="2">
        <v>44328</v>
      </c>
      <c r="O675" t="str">
        <f t="shared" si="80"/>
        <v>yes</v>
      </c>
      <c r="P675" s="7">
        <f t="shared" si="81"/>
        <v>2021</v>
      </c>
      <c r="Q675" s="7">
        <f t="shared" si="82"/>
        <v>2022</v>
      </c>
      <c r="R675" s="7">
        <f t="shared" si="83"/>
        <v>2023</v>
      </c>
      <c r="S675" s="7">
        <f t="shared" si="84"/>
        <v>132</v>
      </c>
    </row>
    <row r="676" spans="11:19" x14ac:dyDescent="0.35">
      <c r="K676" t="s">
        <v>17</v>
      </c>
      <c r="L676">
        <v>-121.580440415721</v>
      </c>
      <c r="M676">
        <v>39.139845050534397</v>
      </c>
      <c r="N676" s="2">
        <v>44121</v>
      </c>
      <c r="O676" t="str">
        <f t="shared" si="80"/>
        <v>yes</v>
      </c>
      <c r="P676" s="7">
        <f t="shared" si="81"/>
        <v>2020</v>
      </c>
      <c r="Q676" s="7">
        <f t="shared" si="82"/>
        <v>2021</v>
      </c>
      <c r="R676" s="7">
        <f t="shared" si="83"/>
        <v>2022</v>
      </c>
      <c r="S676" s="7">
        <f t="shared" si="84"/>
        <v>291</v>
      </c>
    </row>
    <row r="677" spans="11:19" x14ac:dyDescent="0.35">
      <c r="K677" t="s">
        <v>17</v>
      </c>
      <c r="L677">
        <v>-121.332451115705</v>
      </c>
      <c r="M677">
        <v>39.375003549213403</v>
      </c>
      <c r="N677" s="2">
        <v>44117</v>
      </c>
      <c r="O677" t="str">
        <f t="shared" si="80"/>
        <v>yes</v>
      </c>
      <c r="P677" s="7">
        <f t="shared" si="81"/>
        <v>2020</v>
      </c>
      <c r="Q677" s="7">
        <f t="shared" si="82"/>
        <v>2021</v>
      </c>
      <c r="R677" s="7">
        <f t="shared" si="83"/>
        <v>2022</v>
      </c>
      <c r="S677" s="7">
        <f t="shared" si="84"/>
        <v>287</v>
      </c>
    </row>
    <row r="678" spans="11:19" x14ac:dyDescent="0.35">
      <c r="K678" t="s">
        <v>17</v>
      </c>
      <c r="L678">
        <v>-121.443618893349</v>
      </c>
      <c r="M678">
        <v>39.178654053627703</v>
      </c>
      <c r="N678" s="2">
        <v>44113</v>
      </c>
      <c r="O678" t="str">
        <f t="shared" si="80"/>
        <v>yes</v>
      </c>
      <c r="P678" s="7">
        <f t="shared" si="81"/>
        <v>2020</v>
      </c>
      <c r="Q678" s="7">
        <f t="shared" si="82"/>
        <v>2021</v>
      </c>
      <c r="R678" s="7">
        <f t="shared" si="83"/>
        <v>2022</v>
      </c>
      <c r="S678" s="7">
        <f t="shared" si="84"/>
        <v>283</v>
      </c>
    </row>
    <row r="679" spans="11:19" x14ac:dyDescent="0.35">
      <c r="K679" t="s">
        <v>17</v>
      </c>
      <c r="L679">
        <v>-121.103777942493</v>
      </c>
      <c r="M679">
        <v>39.273427608763498</v>
      </c>
      <c r="N679" s="2">
        <v>44102</v>
      </c>
      <c r="O679" t="str">
        <f t="shared" si="80"/>
        <v>yes</v>
      </c>
      <c r="P679" s="7">
        <f t="shared" si="81"/>
        <v>2020</v>
      </c>
      <c r="Q679" s="7">
        <f t="shared" si="82"/>
        <v>2021</v>
      </c>
      <c r="R679" s="7">
        <f t="shared" si="83"/>
        <v>2022</v>
      </c>
      <c r="S679" s="7">
        <f t="shared" si="84"/>
        <v>272</v>
      </c>
    </row>
    <row r="680" spans="11:19" x14ac:dyDescent="0.35">
      <c r="K680" t="s">
        <v>17</v>
      </c>
      <c r="L680">
        <v>-121.190315202333</v>
      </c>
      <c r="M680">
        <v>39.690612892009497</v>
      </c>
      <c r="N680" s="2">
        <v>44084</v>
      </c>
      <c r="O680" t="str">
        <f t="shared" si="80"/>
        <v>yes</v>
      </c>
      <c r="P680" s="7">
        <f t="shared" si="81"/>
        <v>2020</v>
      </c>
      <c r="Q680" s="7">
        <f t="shared" si="82"/>
        <v>2021</v>
      </c>
      <c r="R680" s="7">
        <f t="shared" si="83"/>
        <v>2022</v>
      </c>
      <c r="S680" s="7">
        <f t="shared" si="84"/>
        <v>254</v>
      </c>
    </row>
    <row r="681" spans="11:19" x14ac:dyDescent="0.35">
      <c r="K681" t="s">
        <v>17</v>
      </c>
      <c r="L681">
        <v>-121.352527683465</v>
      </c>
      <c r="M681">
        <v>39.140388171351297</v>
      </c>
      <c r="N681" s="2">
        <v>44045</v>
      </c>
      <c r="O681" t="str">
        <f t="shared" si="80"/>
        <v>yes</v>
      </c>
      <c r="P681" s="7">
        <f t="shared" si="81"/>
        <v>2020</v>
      </c>
      <c r="Q681" s="7">
        <f t="shared" si="82"/>
        <v>2021</v>
      </c>
      <c r="R681" s="7">
        <f t="shared" si="83"/>
        <v>2022</v>
      </c>
      <c r="S681" s="7">
        <f t="shared" si="84"/>
        <v>215</v>
      </c>
    </row>
    <row r="682" spans="11:19" x14ac:dyDescent="0.35">
      <c r="K682" t="s">
        <v>17</v>
      </c>
      <c r="L682">
        <v>-121.369596874911</v>
      </c>
      <c r="M682">
        <v>39.129767279862101</v>
      </c>
      <c r="N682" s="2">
        <v>44028</v>
      </c>
      <c r="O682" t="str">
        <f t="shared" si="80"/>
        <v>yes</v>
      </c>
      <c r="P682" s="7">
        <f t="shared" si="81"/>
        <v>2020</v>
      </c>
      <c r="Q682" s="7">
        <f t="shared" si="82"/>
        <v>2021</v>
      </c>
      <c r="R682" s="7">
        <f t="shared" si="83"/>
        <v>2022</v>
      </c>
      <c r="S682" s="7">
        <f t="shared" si="84"/>
        <v>198</v>
      </c>
    </row>
    <row r="683" spans="11:19" x14ac:dyDescent="0.35">
      <c r="K683" t="s">
        <v>17</v>
      </c>
      <c r="L683">
        <v>-121.304932241174</v>
      </c>
      <c r="M683">
        <v>39.134639312870199</v>
      </c>
      <c r="N683" s="2">
        <v>44024</v>
      </c>
      <c r="O683" t="str">
        <f t="shared" si="80"/>
        <v>yes</v>
      </c>
      <c r="P683" s="7">
        <f t="shared" si="81"/>
        <v>2020</v>
      </c>
      <c r="Q683" s="7">
        <f t="shared" si="82"/>
        <v>2021</v>
      </c>
      <c r="R683" s="7">
        <f t="shared" si="83"/>
        <v>2022</v>
      </c>
      <c r="S683" s="7">
        <f t="shared" si="84"/>
        <v>194</v>
      </c>
    </row>
    <row r="684" spans="11:19" x14ac:dyDescent="0.35">
      <c r="K684" t="s">
        <v>17</v>
      </c>
      <c r="L684">
        <v>-121.441867488464</v>
      </c>
      <c r="M684">
        <v>39.389788417338004</v>
      </c>
      <c r="N684" s="2">
        <v>44023</v>
      </c>
      <c r="O684" t="str">
        <f t="shared" si="80"/>
        <v>yes</v>
      </c>
      <c r="P684" s="7">
        <f t="shared" si="81"/>
        <v>2020</v>
      </c>
      <c r="Q684" s="7">
        <f t="shared" si="82"/>
        <v>2021</v>
      </c>
      <c r="R684" s="7">
        <f t="shared" si="83"/>
        <v>2022</v>
      </c>
      <c r="S684" s="7">
        <f t="shared" si="84"/>
        <v>193</v>
      </c>
    </row>
    <row r="685" spans="11:19" x14ac:dyDescent="0.35">
      <c r="K685" t="s">
        <v>17</v>
      </c>
      <c r="L685">
        <v>-121.29850457163499</v>
      </c>
      <c r="M685">
        <v>39.206513070720298</v>
      </c>
      <c r="N685" s="2">
        <v>44021</v>
      </c>
      <c r="O685" t="str">
        <f t="shared" si="80"/>
        <v>yes</v>
      </c>
      <c r="P685" s="7">
        <f t="shared" si="81"/>
        <v>2020</v>
      </c>
      <c r="Q685" s="7">
        <f t="shared" si="82"/>
        <v>2021</v>
      </c>
      <c r="R685" s="7">
        <f t="shared" si="83"/>
        <v>2022</v>
      </c>
      <c r="S685" s="7">
        <f t="shared" si="84"/>
        <v>191</v>
      </c>
    </row>
    <row r="686" spans="11:19" x14ac:dyDescent="0.35">
      <c r="K686" t="s">
        <v>17</v>
      </c>
      <c r="L686">
        <v>-121.45743490516401</v>
      </c>
      <c r="M686">
        <v>39.373108662985302</v>
      </c>
      <c r="N686" s="2">
        <v>44005</v>
      </c>
      <c r="O686" t="str">
        <f t="shared" si="80"/>
        <v>yes</v>
      </c>
      <c r="P686" s="7">
        <f t="shared" si="81"/>
        <v>2020</v>
      </c>
      <c r="Q686" s="7">
        <f t="shared" si="82"/>
        <v>2021</v>
      </c>
      <c r="R686" s="7">
        <f t="shared" si="83"/>
        <v>2022</v>
      </c>
      <c r="S686" s="7">
        <f t="shared" si="84"/>
        <v>175</v>
      </c>
    </row>
    <row r="687" spans="11:19" x14ac:dyDescent="0.35">
      <c r="K687" t="s">
        <v>17</v>
      </c>
      <c r="L687">
        <v>-121.551050476217</v>
      </c>
      <c r="M687">
        <v>39.358561944383403</v>
      </c>
      <c r="N687" s="2">
        <v>44004</v>
      </c>
      <c r="O687" t="str">
        <f t="shared" si="80"/>
        <v>yes</v>
      </c>
      <c r="P687" s="7">
        <f t="shared" si="81"/>
        <v>2020</v>
      </c>
      <c r="Q687" s="7">
        <f t="shared" si="82"/>
        <v>2021</v>
      </c>
      <c r="R687" s="7">
        <f t="shared" si="83"/>
        <v>2022</v>
      </c>
      <c r="S687" s="7">
        <f t="shared" si="84"/>
        <v>174</v>
      </c>
    </row>
    <row r="688" spans="11:19" x14ac:dyDescent="0.35">
      <c r="K688" t="s">
        <v>17</v>
      </c>
      <c r="L688">
        <v>-121.300666745557</v>
      </c>
      <c r="M688">
        <v>39.4863693080434</v>
      </c>
      <c r="N688" s="2">
        <v>43940</v>
      </c>
      <c r="O688" t="str">
        <f t="shared" si="80"/>
        <v>yes</v>
      </c>
      <c r="P688" s="7">
        <f t="shared" si="81"/>
        <v>2020</v>
      </c>
      <c r="Q688" s="7">
        <f t="shared" si="82"/>
        <v>2021</v>
      </c>
      <c r="R688" s="7">
        <f t="shared" si="83"/>
        <v>2022</v>
      </c>
      <c r="S688" s="7">
        <f t="shared" si="84"/>
        <v>110</v>
      </c>
    </row>
    <row r="689" spans="11:19" x14ac:dyDescent="0.35">
      <c r="K689" t="s">
        <v>17</v>
      </c>
      <c r="L689">
        <v>-121.317176813892</v>
      </c>
      <c r="M689">
        <v>39.399175892898697</v>
      </c>
      <c r="N689" s="2">
        <v>43901</v>
      </c>
      <c r="O689" t="str">
        <f t="shared" si="80"/>
        <v>yes</v>
      </c>
      <c r="P689" s="7">
        <f t="shared" si="81"/>
        <v>2020</v>
      </c>
      <c r="Q689" s="7">
        <f t="shared" si="82"/>
        <v>2021</v>
      </c>
      <c r="R689" s="7">
        <f t="shared" si="83"/>
        <v>2022</v>
      </c>
      <c r="S689" s="7">
        <f t="shared" si="84"/>
        <v>71</v>
      </c>
    </row>
    <row r="690" spans="11:19" x14ac:dyDescent="0.35">
      <c r="K690" t="s">
        <v>17</v>
      </c>
      <c r="L690">
        <v>-121.13273147863499</v>
      </c>
      <c r="M690">
        <v>39.4588270044759</v>
      </c>
      <c r="N690" s="2">
        <v>43897</v>
      </c>
      <c r="O690" t="str">
        <f t="shared" si="80"/>
        <v>yes</v>
      </c>
      <c r="P690" s="7">
        <f t="shared" si="81"/>
        <v>2020</v>
      </c>
      <c r="Q690" s="7">
        <f t="shared" si="82"/>
        <v>2021</v>
      </c>
      <c r="R690" s="7">
        <f t="shared" si="83"/>
        <v>2022</v>
      </c>
      <c r="S690" s="7">
        <f t="shared" si="84"/>
        <v>67</v>
      </c>
    </row>
    <row r="691" spans="11:19" x14ac:dyDescent="0.35">
      <c r="K691" t="s">
        <v>17</v>
      </c>
      <c r="L691">
        <v>-121.411083849628</v>
      </c>
      <c r="M691">
        <v>39.228047174122601</v>
      </c>
      <c r="N691" s="2">
        <v>43744</v>
      </c>
      <c r="O691" t="str">
        <f t="shared" si="80"/>
        <v>yes</v>
      </c>
      <c r="P691" s="7">
        <f t="shared" si="81"/>
        <v>2019</v>
      </c>
      <c r="Q691" s="7">
        <f t="shared" si="82"/>
        <v>2020</v>
      </c>
      <c r="R691" s="7">
        <f t="shared" si="83"/>
        <v>2021</v>
      </c>
      <c r="S691" s="7">
        <f t="shared" si="84"/>
        <v>279</v>
      </c>
    </row>
    <row r="692" spans="11:19" x14ac:dyDescent="0.35">
      <c r="K692" t="s">
        <v>17</v>
      </c>
      <c r="L692">
        <v>-121.40877725176099</v>
      </c>
      <c r="M692">
        <v>39.4842451142991</v>
      </c>
      <c r="N692" s="2">
        <v>43724</v>
      </c>
      <c r="O692" t="str">
        <f t="shared" si="80"/>
        <v>yes</v>
      </c>
      <c r="P692" s="7">
        <f t="shared" si="81"/>
        <v>2019</v>
      </c>
      <c r="Q692" s="7">
        <f t="shared" si="82"/>
        <v>2020</v>
      </c>
      <c r="R692" s="7">
        <f t="shared" si="83"/>
        <v>2021</v>
      </c>
      <c r="S692" s="7">
        <f t="shared" si="84"/>
        <v>259</v>
      </c>
    </row>
    <row r="693" spans="11:19" x14ac:dyDescent="0.35">
      <c r="K693" t="s">
        <v>17</v>
      </c>
      <c r="L693">
        <v>-121.417253316404</v>
      </c>
      <c r="M693">
        <v>39.463138478107901</v>
      </c>
      <c r="N693" s="2">
        <v>43717</v>
      </c>
      <c r="O693" t="str">
        <f t="shared" si="80"/>
        <v>yes</v>
      </c>
      <c r="P693" s="7">
        <f t="shared" si="81"/>
        <v>2019</v>
      </c>
      <c r="Q693" s="7">
        <f t="shared" si="82"/>
        <v>2020</v>
      </c>
      <c r="R693" s="7">
        <f t="shared" si="83"/>
        <v>2021</v>
      </c>
      <c r="S693" s="7">
        <f t="shared" si="84"/>
        <v>252</v>
      </c>
    </row>
    <row r="694" spans="11:19" x14ac:dyDescent="0.35">
      <c r="K694" t="s">
        <v>17</v>
      </c>
      <c r="L694">
        <v>-121.39705004486601</v>
      </c>
      <c r="M694">
        <v>39.333567350475597</v>
      </c>
      <c r="N694" s="2">
        <v>43695</v>
      </c>
      <c r="O694" t="str">
        <f t="shared" si="80"/>
        <v>yes</v>
      </c>
      <c r="P694" s="7">
        <f t="shared" si="81"/>
        <v>2019</v>
      </c>
      <c r="Q694" s="7">
        <f t="shared" si="82"/>
        <v>2020</v>
      </c>
      <c r="R694" s="7">
        <f t="shared" si="83"/>
        <v>2021</v>
      </c>
      <c r="S694" s="7">
        <f t="shared" si="84"/>
        <v>230</v>
      </c>
    </row>
    <row r="695" spans="11:19" x14ac:dyDescent="0.35">
      <c r="K695" t="s">
        <v>17</v>
      </c>
      <c r="L695">
        <v>-121.478606224608</v>
      </c>
      <c r="M695">
        <v>39.168584000401701</v>
      </c>
      <c r="N695" s="2">
        <v>43659</v>
      </c>
      <c r="O695" t="str">
        <f t="shared" ref="O695:O758" si="85">IF(N695&gt;VLOOKUP(K695, $A$2:$C$147,3), "yes", "no")</f>
        <v>yes</v>
      </c>
      <c r="P695" s="7">
        <f t="shared" si="81"/>
        <v>2019</v>
      </c>
      <c r="Q695" s="7">
        <f t="shared" si="82"/>
        <v>2020</v>
      </c>
      <c r="R695" s="7">
        <f t="shared" si="83"/>
        <v>2021</v>
      </c>
      <c r="S695" s="7">
        <f t="shared" si="84"/>
        <v>194</v>
      </c>
    </row>
    <row r="696" spans="11:19" x14ac:dyDescent="0.35">
      <c r="K696" t="s">
        <v>17</v>
      </c>
      <c r="L696">
        <v>-121.346273451659</v>
      </c>
      <c r="M696">
        <v>39.0650921070363</v>
      </c>
      <c r="N696" s="2">
        <v>43652</v>
      </c>
      <c r="O696" t="str">
        <f t="shared" si="85"/>
        <v>yes</v>
      </c>
      <c r="P696" s="7">
        <f t="shared" ref="P696:P759" si="86">YEAR(N696)</f>
        <v>2019</v>
      </c>
      <c r="Q696" s="7">
        <f t="shared" ref="Q696:Q759" si="87">P696+1</f>
        <v>2020</v>
      </c>
      <c r="R696" s="7">
        <f t="shared" ref="R696:R759" si="88">P696+2</f>
        <v>2021</v>
      </c>
      <c r="S696" s="7">
        <f t="shared" ref="S696:S759" si="89">N696-DATE(YEAR(N696),1,0)</f>
        <v>187</v>
      </c>
    </row>
    <row r="697" spans="11:19" x14ac:dyDescent="0.35">
      <c r="K697" t="s">
        <v>17</v>
      </c>
      <c r="L697">
        <v>-121.297683031765</v>
      </c>
      <c r="M697">
        <v>39.236734484676802</v>
      </c>
      <c r="N697" s="2">
        <v>43640</v>
      </c>
      <c r="O697" t="str">
        <f t="shared" si="85"/>
        <v>yes</v>
      </c>
      <c r="P697" s="7">
        <f t="shared" si="86"/>
        <v>2019</v>
      </c>
      <c r="Q697" s="7">
        <f t="shared" si="87"/>
        <v>2020</v>
      </c>
      <c r="R697" s="7">
        <f t="shared" si="88"/>
        <v>2021</v>
      </c>
      <c r="S697" s="7">
        <f t="shared" si="89"/>
        <v>175</v>
      </c>
    </row>
    <row r="698" spans="11:19" x14ac:dyDescent="0.35">
      <c r="K698" t="s">
        <v>17</v>
      </c>
      <c r="L698">
        <v>-121.56435890396401</v>
      </c>
      <c r="M698">
        <v>39.154995816154198</v>
      </c>
      <c r="N698" s="2">
        <v>43624</v>
      </c>
      <c r="O698" t="str">
        <f t="shared" si="85"/>
        <v>yes</v>
      </c>
      <c r="P698" s="7">
        <f t="shared" si="86"/>
        <v>2019</v>
      </c>
      <c r="Q698" s="7">
        <f t="shared" si="87"/>
        <v>2020</v>
      </c>
      <c r="R698" s="7">
        <f t="shared" si="88"/>
        <v>2021</v>
      </c>
      <c r="S698" s="7">
        <f t="shared" si="89"/>
        <v>159</v>
      </c>
    </row>
    <row r="699" spans="11:19" x14ac:dyDescent="0.35">
      <c r="K699" t="s">
        <v>17</v>
      </c>
      <c r="L699">
        <v>-121.305930965649</v>
      </c>
      <c r="M699">
        <v>39.134386651564</v>
      </c>
      <c r="N699" s="2">
        <v>43615</v>
      </c>
      <c r="O699" t="str">
        <f t="shared" si="85"/>
        <v>yes</v>
      </c>
      <c r="P699" s="7">
        <f t="shared" si="86"/>
        <v>2019</v>
      </c>
      <c r="Q699" s="7">
        <f t="shared" si="87"/>
        <v>2020</v>
      </c>
      <c r="R699" s="7">
        <f t="shared" si="88"/>
        <v>2021</v>
      </c>
      <c r="S699" s="7">
        <f t="shared" si="89"/>
        <v>150</v>
      </c>
    </row>
    <row r="700" spans="11:19" x14ac:dyDescent="0.35">
      <c r="K700" t="s">
        <v>17</v>
      </c>
      <c r="L700">
        <v>-121.49963595159799</v>
      </c>
      <c r="M700">
        <v>39.3565296457705</v>
      </c>
      <c r="N700" s="2">
        <v>43416</v>
      </c>
      <c r="O700" t="str">
        <f t="shared" si="85"/>
        <v>yes</v>
      </c>
      <c r="P700" s="7">
        <f t="shared" si="86"/>
        <v>2018</v>
      </c>
      <c r="Q700" s="7">
        <f t="shared" si="87"/>
        <v>2019</v>
      </c>
      <c r="R700" s="7">
        <f t="shared" si="88"/>
        <v>2020</v>
      </c>
      <c r="S700" s="7">
        <f t="shared" si="89"/>
        <v>316</v>
      </c>
    </row>
    <row r="701" spans="11:19" x14ac:dyDescent="0.35">
      <c r="K701" t="s">
        <v>17</v>
      </c>
      <c r="L701">
        <v>-121.59627165145</v>
      </c>
      <c r="M701">
        <v>39.159046804967701</v>
      </c>
      <c r="N701" s="2">
        <v>43368</v>
      </c>
      <c r="O701" t="str">
        <f t="shared" si="85"/>
        <v>yes</v>
      </c>
      <c r="P701" s="7">
        <f t="shared" si="86"/>
        <v>2018</v>
      </c>
      <c r="Q701" s="7">
        <f t="shared" si="87"/>
        <v>2019</v>
      </c>
      <c r="R701" s="7">
        <f t="shared" si="88"/>
        <v>2020</v>
      </c>
      <c r="S701" s="7">
        <f t="shared" si="89"/>
        <v>268</v>
      </c>
    </row>
    <row r="702" spans="11:19" x14ac:dyDescent="0.35">
      <c r="K702" t="s">
        <v>17</v>
      </c>
      <c r="L702">
        <v>-121.305930965649</v>
      </c>
      <c r="M702">
        <v>39.134386651564</v>
      </c>
      <c r="N702" s="2">
        <v>43287</v>
      </c>
      <c r="O702" t="str">
        <f t="shared" si="85"/>
        <v>yes</v>
      </c>
      <c r="P702" s="7">
        <f t="shared" si="86"/>
        <v>2018</v>
      </c>
      <c r="Q702" s="7">
        <f t="shared" si="87"/>
        <v>2019</v>
      </c>
      <c r="R702" s="7">
        <f t="shared" si="88"/>
        <v>2020</v>
      </c>
      <c r="S702" s="7">
        <f t="shared" si="89"/>
        <v>187</v>
      </c>
    </row>
    <row r="703" spans="11:19" x14ac:dyDescent="0.35">
      <c r="K703" t="s">
        <v>17</v>
      </c>
      <c r="L703">
        <v>-121.508928249763</v>
      </c>
      <c r="M703">
        <v>39.0775631119716</v>
      </c>
      <c r="N703" s="2">
        <v>43281</v>
      </c>
      <c r="O703" t="str">
        <f t="shared" si="85"/>
        <v>yes</v>
      </c>
      <c r="P703" s="7">
        <f t="shared" si="86"/>
        <v>2018</v>
      </c>
      <c r="Q703" s="7">
        <f t="shared" si="87"/>
        <v>2019</v>
      </c>
      <c r="R703" s="7">
        <f t="shared" si="88"/>
        <v>2020</v>
      </c>
      <c r="S703" s="7">
        <f t="shared" si="89"/>
        <v>181</v>
      </c>
    </row>
    <row r="704" spans="11:19" x14ac:dyDescent="0.35">
      <c r="K704" t="s">
        <v>17</v>
      </c>
      <c r="L704">
        <v>-121.280122535521</v>
      </c>
      <c r="M704">
        <v>39.573392416472103</v>
      </c>
      <c r="N704" s="2">
        <v>43036</v>
      </c>
      <c r="O704" t="str">
        <f t="shared" si="85"/>
        <v>yes</v>
      </c>
      <c r="P704" s="7">
        <f t="shared" si="86"/>
        <v>2017</v>
      </c>
      <c r="Q704" s="7">
        <f t="shared" si="87"/>
        <v>2018</v>
      </c>
      <c r="R704" s="7">
        <f t="shared" si="88"/>
        <v>2019</v>
      </c>
      <c r="S704" s="7">
        <f t="shared" si="89"/>
        <v>301</v>
      </c>
    </row>
    <row r="705" spans="11:19" x14ac:dyDescent="0.35">
      <c r="K705" t="s">
        <v>17</v>
      </c>
      <c r="L705">
        <v>-121.14852565346899</v>
      </c>
      <c r="M705">
        <v>39.244112041342802</v>
      </c>
      <c r="N705" s="2">
        <v>43034</v>
      </c>
      <c r="O705" t="str">
        <f t="shared" si="85"/>
        <v>yes</v>
      </c>
      <c r="P705" s="7">
        <f t="shared" si="86"/>
        <v>2017</v>
      </c>
      <c r="Q705" s="7">
        <f t="shared" si="87"/>
        <v>2018</v>
      </c>
      <c r="R705" s="7">
        <f t="shared" si="88"/>
        <v>2019</v>
      </c>
      <c r="S705" s="7">
        <f t="shared" si="89"/>
        <v>299</v>
      </c>
    </row>
    <row r="706" spans="11:19" x14ac:dyDescent="0.35">
      <c r="K706" t="s">
        <v>17</v>
      </c>
      <c r="L706">
        <v>-121.37268793737999</v>
      </c>
      <c r="M706">
        <v>39.358039710790798</v>
      </c>
      <c r="N706" s="2">
        <v>43034</v>
      </c>
      <c r="O706" t="str">
        <f t="shared" si="85"/>
        <v>yes</v>
      </c>
      <c r="P706" s="7">
        <f t="shared" si="86"/>
        <v>2017</v>
      </c>
      <c r="Q706" s="7">
        <f t="shared" si="87"/>
        <v>2018</v>
      </c>
      <c r="R706" s="7">
        <f t="shared" si="88"/>
        <v>2019</v>
      </c>
      <c r="S706" s="7">
        <f t="shared" si="89"/>
        <v>299</v>
      </c>
    </row>
    <row r="707" spans="11:19" x14ac:dyDescent="0.35">
      <c r="K707" t="s">
        <v>17</v>
      </c>
      <c r="L707">
        <v>-121.083603934473</v>
      </c>
      <c r="M707">
        <v>39.1986950370936</v>
      </c>
      <c r="N707" s="2">
        <v>43019</v>
      </c>
      <c r="O707" t="str">
        <f t="shared" si="85"/>
        <v>yes</v>
      </c>
      <c r="P707" s="7">
        <f t="shared" si="86"/>
        <v>2017</v>
      </c>
      <c r="Q707" s="7">
        <f t="shared" si="87"/>
        <v>2018</v>
      </c>
      <c r="R707" s="7">
        <f t="shared" si="88"/>
        <v>2019</v>
      </c>
      <c r="S707" s="7">
        <f t="shared" si="89"/>
        <v>284</v>
      </c>
    </row>
    <row r="708" spans="11:19" x14ac:dyDescent="0.35">
      <c r="K708" t="s">
        <v>17</v>
      </c>
      <c r="L708">
        <v>-121.299390853088</v>
      </c>
      <c r="M708">
        <v>39.212397115064498</v>
      </c>
      <c r="N708" s="2">
        <v>43017</v>
      </c>
      <c r="O708" t="str">
        <f t="shared" si="85"/>
        <v>yes</v>
      </c>
      <c r="P708" s="7">
        <f t="shared" si="86"/>
        <v>2017</v>
      </c>
      <c r="Q708" s="7">
        <f t="shared" si="87"/>
        <v>2018</v>
      </c>
      <c r="R708" s="7">
        <f t="shared" si="88"/>
        <v>2019</v>
      </c>
      <c r="S708" s="7">
        <f t="shared" si="89"/>
        <v>282</v>
      </c>
    </row>
    <row r="709" spans="11:19" x14ac:dyDescent="0.35">
      <c r="K709" t="s">
        <v>17</v>
      </c>
      <c r="L709">
        <v>-121.424639984221</v>
      </c>
      <c r="M709">
        <v>39.040611850196299</v>
      </c>
      <c r="N709" s="2">
        <v>43004</v>
      </c>
      <c r="O709" t="str">
        <f t="shared" si="85"/>
        <v>yes</v>
      </c>
      <c r="P709" s="7">
        <f t="shared" si="86"/>
        <v>2017</v>
      </c>
      <c r="Q709" s="7">
        <f t="shared" si="87"/>
        <v>2018</v>
      </c>
      <c r="R709" s="7">
        <f t="shared" si="88"/>
        <v>2019</v>
      </c>
      <c r="S709" s="7">
        <f t="shared" si="89"/>
        <v>269</v>
      </c>
    </row>
    <row r="710" spans="11:19" x14ac:dyDescent="0.35">
      <c r="K710" t="s">
        <v>17</v>
      </c>
      <c r="L710">
        <v>-121.488614065033</v>
      </c>
      <c r="M710">
        <v>39.167534523697498</v>
      </c>
      <c r="N710" s="2">
        <v>42995</v>
      </c>
      <c r="O710" t="str">
        <f t="shared" si="85"/>
        <v>yes</v>
      </c>
      <c r="P710" s="7">
        <f t="shared" si="86"/>
        <v>2017</v>
      </c>
      <c r="Q710" s="7">
        <f t="shared" si="87"/>
        <v>2018</v>
      </c>
      <c r="R710" s="7">
        <f t="shared" si="88"/>
        <v>2019</v>
      </c>
      <c r="S710" s="7">
        <f t="shared" si="89"/>
        <v>260</v>
      </c>
    </row>
    <row r="711" spans="11:19" x14ac:dyDescent="0.35">
      <c r="K711" t="s">
        <v>17</v>
      </c>
      <c r="L711">
        <v>-121.11135517981199</v>
      </c>
      <c r="M711">
        <v>39.352368183311398</v>
      </c>
      <c r="N711" s="2">
        <v>42984</v>
      </c>
      <c r="O711" t="str">
        <f t="shared" si="85"/>
        <v>yes</v>
      </c>
      <c r="P711" s="7">
        <f t="shared" si="86"/>
        <v>2017</v>
      </c>
      <c r="Q711" s="7">
        <f t="shared" si="87"/>
        <v>2018</v>
      </c>
      <c r="R711" s="7">
        <f t="shared" si="88"/>
        <v>2019</v>
      </c>
      <c r="S711" s="7">
        <f t="shared" si="89"/>
        <v>249</v>
      </c>
    </row>
    <row r="712" spans="11:19" x14ac:dyDescent="0.35">
      <c r="K712" t="s">
        <v>17</v>
      </c>
      <c r="L712">
        <v>-121.34201280694499</v>
      </c>
      <c r="M712">
        <v>39.1533538328327</v>
      </c>
      <c r="N712" s="2">
        <v>42969</v>
      </c>
      <c r="O712" t="str">
        <f t="shared" si="85"/>
        <v>yes</v>
      </c>
      <c r="P712" s="7">
        <f t="shared" si="86"/>
        <v>2017</v>
      </c>
      <c r="Q712" s="7">
        <f t="shared" si="87"/>
        <v>2018</v>
      </c>
      <c r="R712" s="7">
        <f t="shared" si="88"/>
        <v>2019</v>
      </c>
      <c r="S712" s="7">
        <f t="shared" si="89"/>
        <v>234</v>
      </c>
    </row>
    <row r="713" spans="11:19" x14ac:dyDescent="0.35">
      <c r="K713" t="s">
        <v>17</v>
      </c>
      <c r="L713">
        <v>-121.31657225219701</v>
      </c>
      <c r="M713">
        <v>39.043330146944001</v>
      </c>
      <c r="N713" s="2">
        <v>42955</v>
      </c>
      <c r="O713" t="str">
        <f t="shared" si="85"/>
        <v>yes</v>
      </c>
      <c r="P713" s="7">
        <f t="shared" si="86"/>
        <v>2017</v>
      </c>
      <c r="Q713" s="7">
        <f t="shared" si="87"/>
        <v>2018</v>
      </c>
      <c r="R713" s="7">
        <f t="shared" si="88"/>
        <v>2019</v>
      </c>
      <c r="S713" s="7">
        <f t="shared" si="89"/>
        <v>220</v>
      </c>
    </row>
    <row r="714" spans="11:19" x14ac:dyDescent="0.35">
      <c r="K714" t="s">
        <v>17</v>
      </c>
      <c r="L714">
        <v>-120.95671338189101</v>
      </c>
      <c r="M714">
        <v>39.170234744668498</v>
      </c>
      <c r="N714" s="2">
        <v>42950</v>
      </c>
      <c r="O714" t="str">
        <f t="shared" si="85"/>
        <v>yes</v>
      </c>
      <c r="P714" s="7">
        <f t="shared" si="86"/>
        <v>2017</v>
      </c>
      <c r="Q714" s="7">
        <f t="shared" si="87"/>
        <v>2018</v>
      </c>
      <c r="R714" s="7">
        <f t="shared" si="88"/>
        <v>2019</v>
      </c>
      <c r="S714" s="7">
        <f t="shared" si="89"/>
        <v>215</v>
      </c>
    </row>
    <row r="715" spans="11:19" x14ac:dyDescent="0.35">
      <c r="K715" t="s">
        <v>17</v>
      </c>
      <c r="L715">
        <v>-121.411288083404</v>
      </c>
      <c r="M715">
        <v>39.470460172047702</v>
      </c>
      <c r="N715" s="2">
        <v>42950</v>
      </c>
      <c r="O715" t="str">
        <f t="shared" si="85"/>
        <v>yes</v>
      </c>
      <c r="P715" s="7">
        <f t="shared" si="86"/>
        <v>2017</v>
      </c>
      <c r="Q715" s="7">
        <f t="shared" si="87"/>
        <v>2018</v>
      </c>
      <c r="R715" s="7">
        <f t="shared" si="88"/>
        <v>2019</v>
      </c>
      <c r="S715" s="7">
        <f t="shared" si="89"/>
        <v>215</v>
      </c>
    </row>
    <row r="716" spans="11:19" x14ac:dyDescent="0.35">
      <c r="K716" t="s">
        <v>17</v>
      </c>
      <c r="L716">
        <v>-120.967579627248</v>
      </c>
      <c r="M716">
        <v>39.361010244697603</v>
      </c>
      <c r="N716" s="2">
        <v>42947</v>
      </c>
      <c r="O716" t="str">
        <f t="shared" si="85"/>
        <v>yes</v>
      </c>
      <c r="P716" s="7">
        <f t="shared" si="86"/>
        <v>2017</v>
      </c>
      <c r="Q716" s="7">
        <f t="shared" si="87"/>
        <v>2018</v>
      </c>
      <c r="R716" s="7">
        <f t="shared" si="88"/>
        <v>2019</v>
      </c>
      <c r="S716" s="7">
        <f t="shared" si="89"/>
        <v>212</v>
      </c>
    </row>
    <row r="717" spans="11:19" x14ac:dyDescent="0.35">
      <c r="K717" t="s">
        <v>17</v>
      </c>
      <c r="L717">
        <v>-121.34713309536799</v>
      </c>
      <c r="M717">
        <v>39.074296890033402</v>
      </c>
      <c r="N717" s="2">
        <v>42944</v>
      </c>
      <c r="O717" t="str">
        <f t="shared" si="85"/>
        <v>yes</v>
      </c>
      <c r="P717" s="7">
        <f t="shared" si="86"/>
        <v>2017</v>
      </c>
      <c r="Q717" s="7">
        <f t="shared" si="87"/>
        <v>2018</v>
      </c>
      <c r="R717" s="7">
        <f t="shared" si="88"/>
        <v>2019</v>
      </c>
      <c r="S717" s="7">
        <f t="shared" si="89"/>
        <v>209</v>
      </c>
    </row>
    <row r="718" spans="11:19" x14ac:dyDescent="0.35">
      <c r="K718" t="s">
        <v>17</v>
      </c>
      <c r="L718">
        <v>-121.410846713257</v>
      </c>
      <c r="M718">
        <v>39.203681501081398</v>
      </c>
      <c r="N718" s="2">
        <v>42933</v>
      </c>
      <c r="O718" t="str">
        <f t="shared" si="85"/>
        <v>yes</v>
      </c>
      <c r="P718" s="7">
        <f t="shared" si="86"/>
        <v>2017</v>
      </c>
      <c r="Q718" s="7">
        <f t="shared" si="87"/>
        <v>2018</v>
      </c>
      <c r="R718" s="7">
        <f t="shared" si="88"/>
        <v>2019</v>
      </c>
      <c r="S718" s="7">
        <f t="shared" si="89"/>
        <v>198</v>
      </c>
    </row>
    <row r="719" spans="11:19" x14ac:dyDescent="0.35">
      <c r="K719" t="s">
        <v>17</v>
      </c>
      <c r="L719">
        <v>-121.088355049451</v>
      </c>
      <c r="M719">
        <v>39.210580082584002</v>
      </c>
      <c r="N719" s="2">
        <v>42930</v>
      </c>
      <c r="O719" t="str">
        <f t="shared" si="85"/>
        <v>yes</v>
      </c>
      <c r="P719" s="7">
        <f t="shared" si="86"/>
        <v>2017</v>
      </c>
      <c r="Q719" s="7">
        <f t="shared" si="87"/>
        <v>2018</v>
      </c>
      <c r="R719" s="7">
        <f t="shared" si="88"/>
        <v>2019</v>
      </c>
      <c r="S719" s="7">
        <f t="shared" si="89"/>
        <v>195</v>
      </c>
    </row>
    <row r="720" spans="11:19" x14ac:dyDescent="0.35">
      <c r="K720" t="s">
        <v>17</v>
      </c>
      <c r="L720">
        <v>-121.265525409821</v>
      </c>
      <c r="M720">
        <v>39.078050149406899</v>
      </c>
      <c r="N720" s="2">
        <v>42925</v>
      </c>
      <c r="O720" t="str">
        <f t="shared" si="85"/>
        <v>yes</v>
      </c>
      <c r="P720" s="7">
        <f t="shared" si="86"/>
        <v>2017</v>
      </c>
      <c r="Q720" s="7">
        <f t="shared" si="87"/>
        <v>2018</v>
      </c>
      <c r="R720" s="7">
        <f t="shared" si="88"/>
        <v>2019</v>
      </c>
      <c r="S720" s="7">
        <f t="shared" si="89"/>
        <v>190</v>
      </c>
    </row>
    <row r="721" spans="11:19" x14ac:dyDescent="0.35">
      <c r="K721" t="s">
        <v>17</v>
      </c>
      <c r="L721">
        <v>-121.226884160482</v>
      </c>
      <c r="M721">
        <v>39.211677298349002</v>
      </c>
      <c r="N721" s="2">
        <v>42921</v>
      </c>
      <c r="O721" t="str">
        <f t="shared" si="85"/>
        <v>yes</v>
      </c>
      <c r="P721" s="7">
        <f t="shared" si="86"/>
        <v>2017</v>
      </c>
      <c r="Q721" s="7">
        <f t="shared" si="87"/>
        <v>2018</v>
      </c>
      <c r="R721" s="7">
        <f t="shared" si="88"/>
        <v>2019</v>
      </c>
      <c r="S721" s="7">
        <f t="shared" si="89"/>
        <v>186</v>
      </c>
    </row>
    <row r="722" spans="11:19" x14ac:dyDescent="0.35">
      <c r="K722" t="s">
        <v>17</v>
      </c>
      <c r="L722">
        <v>-121.304026591145</v>
      </c>
      <c r="M722">
        <v>39.133960157869097</v>
      </c>
      <c r="N722" s="2">
        <v>42889</v>
      </c>
      <c r="O722" t="str">
        <f t="shared" si="85"/>
        <v>yes</v>
      </c>
      <c r="P722" s="7">
        <f t="shared" si="86"/>
        <v>2017</v>
      </c>
      <c r="Q722" s="7">
        <f t="shared" si="87"/>
        <v>2018</v>
      </c>
      <c r="R722" s="7">
        <f t="shared" si="88"/>
        <v>2019</v>
      </c>
      <c r="S722" s="7">
        <f t="shared" si="89"/>
        <v>154</v>
      </c>
    </row>
    <row r="723" spans="11:19" x14ac:dyDescent="0.35">
      <c r="K723" t="s">
        <v>17</v>
      </c>
      <c r="L723">
        <v>-121.436274516419</v>
      </c>
      <c r="M723">
        <v>39.4509726321117</v>
      </c>
      <c r="N723" s="2">
        <v>42638</v>
      </c>
      <c r="O723" t="str">
        <f t="shared" si="85"/>
        <v>yes</v>
      </c>
      <c r="P723" s="7">
        <f t="shared" si="86"/>
        <v>2016</v>
      </c>
      <c r="Q723" s="7">
        <f t="shared" si="87"/>
        <v>2017</v>
      </c>
      <c r="R723" s="7">
        <f t="shared" si="88"/>
        <v>2018</v>
      </c>
      <c r="S723" s="7">
        <f t="shared" si="89"/>
        <v>269</v>
      </c>
    </row>
    <row r="724" spans="11:19" x14ac:dyDescent="0.35">
      <c r="K724" t="s">
        <v>17</v>
      </c>
      <c r="L724">
        <v>-121.057162713992</v>
      </c>
      <c r="M724">
        <v>39.204868600213402</v>
      </c>
      <c r="N724" s="2">
        <v>42630</v>
      </c>
      <c r="O724" t="str">
        <f t="shared" si="85"/>
        <v>yes</v>
      </c>
      <c r="P724" s="7">
        <f t="shared" si="86"/>
        <v>2016</v>
      </c>
      <c r="Q724" s="7">
        <f t="shared" si="87"/>
        <v>2017</v>
      </c>
      <c r="R724" s="7">
        <f t="shared" si="88"/>
        <v>2018</v>
      </c>
      <c r="S724" s="7">
        <f t="shared" si="89"/>
        <v>261</v>
      </c>
    </row>
    <row r="725" spans="11:19" x14ac:dyDescent="0.35">
      <c r="K725" t="s">
        <v>17</v>
      </c>
      <c r="L725">
        <v>-121.35986632015999</v>
      </c>
      <c r="M725">
        <v>39.193291578519499</v>
      </c>
      <c r="N725" s="2">
        <v>42622</v>
      </c>
      <c r="O725" t="str">
        <f t="shared" si="85"/>
        <v>yes</v>
      </c>
      <c r="P725" s="7">
        <f t="shared" si="86"/>
        <v>2016</v>
      </c>
      <c r="Q725" s="7">
        <f t="shared" si="87"/>
        <v>2017</v>
      </c>
      <c r="R725" s="7">
        <f t="shared" si="88"/>
        <v>2018</v>
      </c>
      <c r="S725" s="7">
        <f t="shared" si="89"/>
        <v>253</v>
      </c>
    </row>
    <row r="726" spans="11:19" x14ac:dyDescent="0.35">
      <c r="K726" t="s">
        <v>17</v>
      </c>
      <c r="L726">
        <v>-121.43426493662</v>
      </c>
      <c r="M726">
        <v>39.227132440556701</v>
      </c>
      <c r="N726" s="2">
        <v>42620</v>
      </c>
      <c r="O726" t="str">
        <f t="shared" si="85"/>
        <v>yes</v>
      </c>
      <c r="P726" s="7">
        <f t="shared" si="86"/>
        <v>2016</v>
      </c>
      <c r="Q726" s="7">
        <f t="shared" si="87"/>
        <v>2017</v>
      </c>
      <c r="R726" s="7">
        <f t="shared" si="88"/>
        <v>2018</v>
      </c>
      <c r="S726" s="7">
        <f t="shared" si="89"/>
        <v>251</v>
      </c>
    </row>
    <row r="727" spans="11:19" x14ac:dyDescent="0.35">
      <c r="K727" t="s">
        <v>17</v>
      </c>
      <c r="L727">
        <v>-121.38932031223899</v>
      </c>
      <c r="M727">
        <v>39.156240312345297</v>
      </c>
      <c r="N727" s="2">
        <v>42601</v>
      </c>
      <c r="O727" t="str">
        <f t="shared" si="85"/>
        <v>yes</v>
      </c>
      <c r="P727" s="7">
        <f t="shared" si="86"/>
        <v>2016</v>
      </c>
      <c r="Q727" s="7">
        <f t="shared" si="87"/>
        <v>2017</v>
      </c>
      <c r="R727" s="7">
        <f t="shared" si="88"/>
        <v>2018</v>
      </c>
      <c r="S727" s="7">
        <f t="shared" si="89"/>
        <v>232</v>
      </c>
    </row>
    <row r="728" spans="11:19" x14ac:dyDescent="0.35">
      <c r="K728" t="s">
        <v>17</v>
      </c>
      <c r="L728">
        <v>-121.30600285692201</v>
      </c>
      <c r="M728">
        <v>39.134376724336299</v>
      </c>
      <c r="N728" s="2">
        <v>42592</v>
      </c>
      <c r="O728" t="str">
        <f t="shared" si="85"/>
        <v>yes</v>
      </c>
      <c r="P728" s="7">
        <f t="shared" si="86"/>
        <v>2016</v>
      </c>
      <c r="Q728" s="7">
        <f t="shared" si="87"/>
        <v>2017</v>
      </c>
      <c r="R728" s="7">
        <f t="shared" si="88"/>
        <v>2018</v>
      </c>
      <c r="S728" s="7">
        <f t="shared" si="89"/>
        <v>223</v>
      </c>
    </row>
    <row r="729" spans="11:19" x14ac:dyDescent="0.35">
      <c r="K729" t="s">
        <v>17</v>
      </c>
      <c r="L729">
        <v>-121.306004075038</v>
      </c>
      <c r="M729">
        <v>39.1343781945722</v>
      </c>
      <c r="N729" s="2">
        <v>42557</v>
      </c>
      <c r="O729" t="str">
        <f t="shared" si="85"/>
        <v>yes</v>
      </c>
      <c r="P729" s="7">
        <f t="shared" si="86"/>
        <v>2016</v>
      </c>
      <c r="Q729" s="7">
        <f t="shared" si="87"/>
        <v>2017</v>
      </c>
      <c r="R729" s="7">
        <f t="shared" si="88"/>
        <v>2018</v>
      </c>
      <c r="S729" s="7">
        <f t="shared" si="89"/>
        <v>188</v>
      </c>
    </row>
    <row r="730" spans="11:19" x14ac:dyDescent="0.35">
      <c r="K730" t="s">
        <v>17</v>
      </c>
      <c r="L730">
        <v>-121.277635760761</v>
      </c>
      <c r="M730">
        <v>39.1093906900864</v>
      </c>
      <c r="N730" s="2">
        <v>42549</v>
      </c>
      <c r="O730" t="str">
        <f t="shared" si="85"/>
        <v>yes</v>
      </c>
      <c r="P730" s="7">
        <f t="shared" si="86"/>
        <v>2016</v>
      </c>
      <c r="Q730" s="7">
        <f t="shared" si="87"/>
        <v>2017</v>
      </c>
      <c r="R730" s="7">
        <f t="shared" si="88"/>
        <v>2018</v>
      </c>
      <c r="S730" s="7">
        <f t="shared" si="89"/>
        <v>180</v>
      </c>
    </row>
    <row r="731" spans="11:19" x14ac:dyDescent="0.35">
      <c r="K731" t="s">
        <v>17</v>
      </c>
      <c r="L731">
        <v>-121.393897174712</v>
      </c>
      <c r="M731">
        <v>39.326924417033098</v>
      </c>
      <c r="N731" s="2">
        <v>42532</v>
      </c>
      <c r="O731" t="str">
        <f t="shared" si="85"/>
        <v>yes</v>
      </c>
      <c r="P731" s="7">
        <f t="shared" si="86"/>
        <v>2016</v>
      </c>
      <c r="Q731" s="7">
        <f t="shared" si="87"/>
        <v>2017</v>
      </c>
      <c r="R731" s="7">
        <f t="shared" si="88"/>
        <v>2018</v>
      </c>
      <c r="S731" s="7">
        <f t="shared" si="89"/>
        <v>163</v>
      </c>
    </row>
    <row r="732" spans="11:19" x14ac:dyDescent="0.35">
      <c r="K732" t="s">
        <v>17</v>
      </c>
      <c r="L732">
        <v>-121.337260153153</v>
      </c>
      <c r="M732">
        <v>39.143418923452899</v>
      </c>
      <c r="N732" s="2">
        <v>42518</v>
      </c>
      <c r="O732" t="str">
        <f t="shared" si="85"/>
        <v>yes</v>
      </c>
      <c r="P732" s="7">
        <f t="shared" si="86"/>
        <v>2016</v>
      </c>
      <c r="Q732" s="7">
        <f t="shared" si="87"/>
        <v>2017</v>
      </c>
      <c r="R732" s="7">
        <f t="shared" si="88"/>
        <v>2018</v>
      </c>
      <c r="S732" s="7">
        <f t="shared" si="89"/>
        <v>149</v>
      </c>
    </row>
    <row r="733" spans="11:19" x14ac:dyDescent="0.35">
      <c r="K733" t="s">
        <v>17</v>
      </c>
      <c r="L733">
        <v>-121.328330732143</v>
      </c>
      <c r="M733">
        <v>39.527580535344299</v>
      </c>
      <c r="N733" s="2">
        <v>42268</v>
      </c>
      <c r="O733" t="str">
        <f t="shared" si="85"/>
        <v>yes</v>
      </c>
      <c r="P733" s="7">
        <f t="shared" si="86"/>
        <v>2015</v>
      </c>
      <c r="Q733" s="7">
        <f t="shared" si="87"/>
        <v>2016</v>
      </c>
      <c r="R733" s="7">
        <f t="shared" si="88"/>
        <v>2017</v>
      </c>
      <c r="S733" s="7">
        <f t="shared" si="89"/>
        <v>264</v>
      </c>
    </row>
    <row r="734" spans="11:19" x14ac:dyDescent="0.35">
      <c r="K734" t="s">
        <v>17</v>
      </c>
      <c r="L734">
        <v>-121.19872388075299</v>
      </c>
      <c r="M734">
        <v>39.082021673170097</v>
      </c>
      <c r="N734" s="2">
        <v>42268</v>
      </c>
      <c r="O734" t="str">
        <f t="shared" si="85"/>
        <v>yes</v>
      </c>
      <c r="P734" s="7">
        <f t="shared" si="86"/>
        <v>2015</v>
      </c>
      <c r="Q734" s="7">
        <f t="shared" si="87"/>
        <v>2016</v>
      </c>
      <c r="R734" s="7">
        <f t="shared" si="88"/>
        <v>2017</v>
      </c>
      <c r="S734" s="7">
        <f t="shared" si="89"/>
        <v>264</v>
      </c>
    </row>
    <row r="735" spans="11:19" x14ac:dyDescent="0.35">
      <c r="K735" t="s">
        <v>17</v>
      </c>
      <c r="L735">
        <v>-121.44583529407301</v>
      </c>
      <c r="M735">
        <v>39.447285706745298</v>
      </c>
      <c r="N735" s="2">
        <v>42250</v>
      </c>
      <c r="O735" t="str">
        <f t="shared" si="85"/>
        <v>yes</v>
      </c>
      <c r="P735" s="7">
        <f t="shared" si="86"/>
        <v>2015</v>
      </c>
      <c r="Q735" s="7">
        <f t="shared" si="87"/>
        <v>2016</v>
      </c>
      <c r="R735" s="7">
        <f t="shared" si="88"/>
        <v>2017</v>
      </c>
      <c r="S735" s="7">
        <f t="shared" si="89"/>
        <v>246</v>
      </c>
    </row>
    <row r="736" spans="11:19" x14ac:dyDescent="0.35">
      <c r="K736" t="s">
        <v>17</v>
      </c>
      <c r="L736">
        <v>-121.213958966612</v>
      </c>
      <c r="M736">
        <v>39.388483574727097</v>
      </c>
      <c r="N736" s="2">
        <v>42244</v>
      </c>
      <c r="O736" t="str">
        <f t="shared" si="85"/>
        <v>yes</v>
      </c>
      <c r="P736" s="7">
        <f t="shared" si="86"/>
        <v>2015</v>
      </c>
      <c r="Q736" s="7">
        <f t="shared" si="87"/>
        <v>2016</v>
      </c>
      <c r="R736" s="7">
        <f t="shared" si="88"/>
        <v>2017</v>
      </c>
      <c r="S736" s="7">
        <f t="shared" si="89"/>
        <v>240</v>
      </c>
    </row>
    <row r="737" spans="11:19" x14ac:dyDescent="0.35">
      <c r="K737" t="s">
        <v>17</v>
      </c>
      <c r="L737">
        <v>-121.385452338204</v>
      </c>
      <c r="M737">
        <v>39.435292860409803</v>
      </c>
      <c r="N737" s="2">
        <v>42232</v>
      </c>
      <c r="O737" t="str">
        <f t="shared" si="85"/>
        <v>yes</v>
      </c>
      <c r="P737" s="7">
        <f t="shared" si="86"/>
        <v>2015</v>
      </c>
      <c r="Q737" s="7">
        <f t="shared" si="87"/>
        <v>2016</v>
      </c>
      <c r="R737" s="7">
        <f t="shared" si="88"/>
        <v>2017</v>
      </c>
      <c r="S737" s="7">
        <f t="shared" si="89"/>
        <v>228</v>
      </c>
    </row>
    <row r="738" spans="11:19" x14ac:dyDescent="0.35">
      <c r="K738" t="s">
        <v>17</v>
      </c>
      <c r="L738">
        <v>-120.87068468707901</v>
      </c>
      <c r="M738">
        <v>39.211745384544301</v>
      </c>
      <c r="N738" s="2">
        <v>42228</v>
      </c>
      <c r="O738" t="str">
        <f t="shared" si="85"/>
        <v>yes</v>
      </c>
      <c r="P738" s="7">
        <f t="shared" si="86"/>
        <v>2015</v>
      </c>
      <c r="Q738" s="7">
        <f t="shared" si="87"/>
        <v>2016</v>
      </c>
      <c r="R738" s="7">
        <f t="shared" si="88"/>
        <v>2017</v>
      </c>
      <c r="S738" s="7">
        <f t="shared" si="89"/>
        <v>224</v>
      </c>
    </row>
    <row r="739" spans="11:19" x14ac:dyDescent="0.35">
      <c r="K739" t="s">
        <v>17</v>
      </c>
      <c r="L739">
        <v>-121.19563703228199</v>
      </c>
      <c r="M739">
        <v>39.331896441523703</v>
      </c>
      <c r="N739" s="2">
        <v>42220</v>
      </c>
      <c r="O739" t="str">
        <f t="shared" si="85"/>
        <v>yes</v>
      </c>
      <c r="P739" s="7">
        <f t="shared" si="86"/>
        <v>2015</v>
      </c>
      <c r="Q739" s="7">
        <f t="shared" si="87"/>
        <v>2016</v>
      </c>
      <c r="R739" s="7">
        <f t="shared" si="88"/>
        <v>2017</v>
      </c>
      <c r="S739" s="7">
        <f t="shared" si="89"/>
        <v>216</v>
      </c>
    </row>
    <row r="740" spans="11:19" x14ac:dyDescent="0.35">
      <c r="K740" t="s">
        <v>17</v>
      </c>
      <c r="L740">
        <v>-121.362283242822</v>
      </c>
      <c r="M740">
        <v>39.195733363022001</v>
      </c>
      <c r="N740" s="2">
        <v>42199</v>
      </c>
      <c r="O740" t="str">
        <f t="shared" si="85"/>
        <v>yes</v>
      </c>
      <c r="P740" s="7">
        <f t="shared" si="86"/>
        <v>2015</v>
      </c>
      <c r="Q740" s="7">
        <f t="shared" si="87"/>
        <v>2016</v>
      </c>
      <c r="R740" s="7">
        <f t="shared" si="88"/>
        <v>2017</v>
      </c>
      <c r="S740" s="7">
        <f t="shared" si="89"/>
        <v>195</v>
      </c>
    </row>
    <row r="741" spans="11:19" x14ac:dyDescent="0.35">
      <c r="K741" t="s">
        <v>17</v>
      </c>
      <c r="L741">
        <v>-121.402010723324</v>
      </c>
      <c r="M741">
        <v>39.098391238746302</v>
      </c>
      <c r="N741" s="2">
        <v>42196</v>
      </c>
      <c r="O741" t="str">
        <f t="shared" si="85"/>
        <v>yes</v>
      </c>
      <c r="P741" s="7">
        <f t="shared" si="86"/>
        <v>2015</v>
      </c>
      <c r="Q741" s="7">
        <f t="shared" si="87"/>
        <v>2016</v>
      </c>
      <c r="R741" s="7">
        <f t="shared" si="88"/>
        <v>2017</v>
      </c>
      <c r="S741" s="7">
        <f t="shared" si="89"/>
        <v>192</v>
      </c>
    </row>
    <row r="742" spans="11:19" x14ac:dyDescent="0.35">
      <c r="K742" t="s">
        <v>17</v>
      </c>
      <c r="L742">
        <v>-121.38435922504701</v>
      </c>
      <c r="M742">
        <v>39.416962457455099</v>
      </c>
      <c r="N742" s="2">
        <v>42194</v>
      </c>
      <c r="O742" t="str">
        <f t="shared" si="85"/>
        <v>yes</v>
      </c>
      <c r="P742" s="7">
        <f t="shared" si="86"/>
        <v>2015</v>
      </c>
      <c r="Q742" s="7">
        <f t="shared" si="87"/>
        <v>2016</v>
      </c>
      <c r="R742" s="7">
        <f t="shared" si="88"/>
        <v>2017</v>
      </c>
      <c r="S742" s="7">
        <f t="shared" si="89"/>
        <v>190</v>
      </c>
    </row>
    <row r="743" spans="11:19" x14ac:dyDescent="0.35">
      <c r="K743" t="s">
        <v>17</v>
      </c>
      <c r="L743">
        <v>-121.285875423855</v>
      </c>
      <c r="M743">
        <v>39.305594749653103</v>
      </c>
      <c r="N743" s="2">
        <v>42179</v>
      </c>
      <c r="O743" t="str">
        <f t="shared" si="85"/>
        <v>yes</v>
      </c>
      <c r="P743" s="7">
        <f t="shared" si="86"/>
        <v>2015</v>
      </c>
      <c r="Q743" s="7">
        <f t="shared" si="87"/>
        <v>2016</v>
      </c>
      <c r="R743" s="7">
        <f t="shared" si="88"/>
        <v>2017</v>
      </c>
      <c r="S743" s="7">
        <f t="shared" si="89"/>
        <v>175</v>
      </c>
    </row>
    <row r="744" spans="11:19" x14ac:dyDescent="0.35">
      <c r="K744" t="s">
        <v>17</v>
      </c>
      <c r="L744">
        <v>-121.416863355044</v>
      </c>
      <c r="M744">
        <v>39.369072260953303</v>
      </c>
      <c r="N744" s="2">
        <v>42154</v>
      </c>
      <c r="O744" t="str">
        <f t="shared" si="85"/>
        <v>yes</v>
      </c>
      <c r="P744" s="7">
        <f t="shared" si="86"/>
        <v>2015</v>
      </c>
      <c r="Q744" s="7">
        <f t="shared" si="87"/>
        <v>2016</v>
      </c>
      <c r="R744" s="7">
        <f t="shared" si="88"/>
        <v>2017</v>
      </c>
      <c r="S744" s="7">
        <f t="shared" si="89"/>
        <v>150</v>
      </c>
    </row>
    <row r="745" spans="11:19" x14ac:dyDescent="0.35">
      <c r="K745" t="s">
        <v>17</v>
      </c>
      <c r="L745">
        <v>-121.066874645768</v>
      </c>
      <c r="M745">
        <v>39.416491400744398</v>
      </c>
      <c r="N745" s="2">
        <v>41924</v>
      </c>
      <c r="O745" t="str">
        <f t="shared" si="85"/>
        <v>yes</v>
      </c>
      <c r="P745" s="7">
        <f t="shared" si="86"/>
        <v>2014</v>
      </c>
      <c r="Q745" s="7">
        <f t="shared" si="87"/>
        <v>2015</v>
      </c>
      <c r="R745" s="7">
        <f t="shared" si="88"/>
        <v>2016</v>
      </c>
      <c r="S745" s="7">
        <f t="shared" si="89"/>
        <v>285</v>
      </c>
    </row>
    <row r="746" spans="11:19" x14ac:dyDescent="0.35">
      <c r="K746" t="s">
        <v>17</v>
      </c>
      <c r="L746">
        <v>-121.265313052579</v>
      </c>
      <c r="M746">
        <v>39.1878230422885</v>
      </c>
      <c r="N746" s="2">
        <v>41827</v>
      </c>
      <c r="O746" t="str">
        <f t="shared" si="85"/>
        <v>yes</v>
      </c>
      <c r="P746" s="7">
        <f t="shared" si="86"/>
        <v>2014</v>
      </c>
      <c r="Q746" s="7">
        <f t="shared" si="87"/>
        <v>2015</v>
      </c>
      <c r="R746" s="7">
        <f t="shared" si="88"/>
        <v>2016</v>
      </c>
      <c r="S746" s="7">
        <f t="shared" si="89"/>
        <v>188</v>
      </c>
    </row>
    <row r="747" spans="11:19" x14ac:dyDescent="0.35">
      <c r="K747" t="s">
        <v>17</v>
      </c>
      <c r="L747">
        <v>-121.39948490149401</v>
      </c>
      <c r="M747">
        <v>39.228014672975902</v>
      </c>
      <c r="N747" s="2">
        <v>41802</v>
      </c>
      <c r="O747" t="str">
        <f t="shared" si="85"/>
        <v>yes</v>
      </c>
      <c r="P747" s="7">
        <f t="shared" si="86"/>
        <v>2014</v>
      </c>
      <c r="Q747" s="7">
        <f t="shared" si="87"/>
        <v>2015</v>
      </c>
      <c r="R747" s="7">
        <f t="shared" si="88"/>
        <v>2016</v>
      </c>
      <c r="S747" s="7">
        <f t="shared" si="89"/>
        <v>163</v>
      </c>
    </row>
    <row r="748" spans="11:19" x14ac:dyDescent="0.35">
      <c r="K748" t="s">
        <v>17</v>
      </c>
      <c r="L748">
        <v>-121.27171420474799</v>
      </c>
      <c r="M748">
        <v>39.048906656485599</v>
      </c>
      <c r="N748" s="2">
        <v>41768</v>
      </c>
      <c r="O748" t="str">
        <f t="shared" si="85"/>
        <v>yes</v>
      </c>
      <c r="P748" s="7">
        <f t="shared" si="86"/>
        <v>2014</v>
      </c>
      <c r="Q748" s="7">
        <f t="shared" si="87"/>
        <v>2015</v>
      </c>
      <c r="R748" s="7">
        <f t="shared" si="88"/>
        <v>2016</v>
      </c>
      <c r="S748" s="7">
        <f t="shared" si="89"/>
        <v>129</v>
      </c>
    </row>
    <row r="749" spans="11:19" x14ac:dyDescent="0.35">
      <c r="K749" t="s">
        <v>17</v>
      </c>
      <c r="L749">
        <v>-121.4093733648</v>
      </c>
      <c r="M749">
        <v>39.260103537438198</v>
      </c>
      <c r="N749" s="2">
        <v>41641</v>
      </c>
      <c r="O749" t="str">
        <f t="shared" si="85"/>
        <v>yes</v>
      </c>
      <c r="P749" s="7">
        <f t="shared" si="86"/>
        <v>2014</v>
      </c>
      <c r="Q749" s="7">
        <f t="shared" si="87"/>
        <v>2015</v>
      </c>
      <c r="R749" s="7">
        <f t="shared" si="88"/>
        <v>2016</v>
      </c>
      <c r="S749" s="7">
        <f t="shared" si="89"/>
        <v>2</v>
      </c>
    </row>
    <row r="750" spans="11:19" x14ac:dyDescent="0.35">
      <c r="K750" t="s">
        <v>17</v>
      </c>
      <c r="L750">
        <v>-121.50163698841899</v>
      </c>
      <c r="M750">
        <v>39.430555500151101</v>
      </c>
      <c r="N750" s="2">
        <v>41552</v>
      </c>
      <c r="O750" t="str">
        <f t="shared" si="85"/>
        <v>yes</v>
      </c>
      <c r="P750" s="7">
        <f t="shared" si="86"/>
        <v>2013</v>
      </c>
      <c r="Q750" s="7">
        <f t="shared" si="87"/>
        <v>2014</v>
      </c>
      <c r="R750" s="7">
        <f t="shared" si="88"/>
        <v>2015</v>
      </c>
      <c r="S750" s="7">
        <f t="shared" si="89"/>
        <v>278</v>
      </c>
    </row>
    <row r="751" spans="11:19" x14ac:dyDescent="0.35">
      <c r="K751" t="s">
        <v>17</v>
      </c>
      <c r="L751">
        <v>-121.234593539081</v>
      </c>
      <c r="M751">
        <v>39.183115796797999</v>
      </c>
      <c r="N751" s="2">
        <v>41529</v>
      </c>
      <c r="O751" t="str">
        <f t="shared" si="85"/>
        <v>yes</v>
      </c>
      <c r="P751" s="7">
        <f t="shared" si="86"/>
        <v>2013</v>
      </c>
      <c r="Q751" s="7">
        <f t="shared" si="87"/>
        <v>2014</v>
      </c>
      <c r="R751" s="7">
        <f t="shared" si="88"/>
        <v>2015</v>
      </c>
      <c r="S751" s="7">
        <f t="shared" si="89"/>
        <v>255</v>
      </c>
    </row>
    <row r="752" spans="11:19" x14ac:dyDescent="0.35">
      <c r="K752" t="s">
        <v>17</v>
      </c>
      <c r="L752">
        <v>-121.365396085843</v>
      </c>
      <c r="M752">
        <v>39.105921664157599</v>
      </c>
      <c r="N752" s="2">
        <v>41527</v>
      </c>
      <c r="O752" t="str">
        <f t="shared" si="85"/>
        <v>yes</v>
      </c>
      <c r="P752" s="7">
        <f t="shared" si="86"/>
        <v>2013</v>
      </c>
      <c r="Q752" s="7">
        <f t="shared" si="87"/>
        <v>2014</v>
      </c>
      <c r="R752" s="7">
        <f t="shared" si="88"/>
        <v>2015</v>
      </c>
      <c r="S752" s="7">
        <f t="shared" si="89"/>
        <v>253</v>
      </c>
    </row>
    <row r="753" spans="11:19" x14ac:dyDescent="0.35">
      <c r="K753" t="s">
        <v>17</v>
      </c>
      <c r="L753">
        <v>-121.109111645475</v>
      </c>
      <c r="M753">
        <v>39.333212875143197</v>
      </c>
      <c r="N753" s="2">
        <v>41517</v>
      </c>
      <c r="O753" t="str">
        <f t="shared" si="85"/>
        <v>yes</v>
      </c>
      <c r="P753" s="7">
        <f t="shared" si="86"/>
        <v>2013</v>
      </c>
      <c r="Q753" s="7">
        <f t="shared" si="87"/>
        <v>2014</v>
      </c>
      <c r="R753" s="7">
        <f t="shared" si="88"/>
        <v>2015</v>
      </c>
      <c r="S753" s="7">
        <f t="shared" si="89"/>
        <v>243</v>
      </c>
    </row>
    <row r="754" spans="11:19" x14ac:dyDescent="0.35">
      <c r="K754" t="s">
        <v>17</v>
      </c>
      <c r="L754">
        <v>-121.410969808502</v>
      </c>
      <c r="M754">
        <v>39.464475060534802</v>
      </c>
      <c r="N754" s="2">
        <v>41508</v>
      </c>
      <c r="O754" t="str">
        <f t="shared" si="85"/>
        <v>yes</v>
      </c>
      <c r="P754" s="7">
        <f t="shared" si="86"/>
        <v>2013</v>
      </c>
      <c r="Q754" s="7">
        <f t="shared" si="87"/>
        <v>2014</v>
      </c>
      <c r="R754" s="7">
        <f t="shared" si="88"/>
        <v>2015</v>
      </c>
      <c r="S754" s="7">
        <f t="shared" si="89"/>
        <v>234</v>
      </c>
    </row>
    <row r="755" spans="11:19" x14ac:dyDescent="0.35">
      <c r="K755" t="s">
        <v>17</v>
      </c>
      <c r="L755">
        <v>-121.381408639326</v>
      </c>
      <c r="M755">
        <v>39.156275773724303</v>
      </c>
      <c r="N755" s="2">
        <v>41467</v>
      </c>
      <c r="O755" t="str">
        <f t="shared" si="85"/>
        <v>yes</v>
      </c>
      <c r="P755" s="7">
        <f t="shared" si="86"/>
        <v>2013</v>
      </c>
      <c r="Q755" s="7">
        <f t="shared" si="87"/>
        <v>2014</v>
      </c>
      <c r="R755" s="7">
        <f t="shared" si="88"/>
        <v>2015</v>
      </c>
      <c r="S755" s="7">
        <f t="shared" si="89"/>
        <v>193</v>
      </c>
    </row>
    <row r="756" spans="11:19" x14ac:dyDescent="0.35">
      <c r="K756" t="s">
        <v>17</v>
      </c>
      <c r="L756">
        <v>-121.3033184528</v>
      </c>
      <c r="M756">
        <v>39.203841401778902</v>
      </c>
      <c r="N756" s="2">
        <v>41463</v>
      </c>
      <c r="O756" t="str">
        <f t="shared" si="85"/>
        <v>yes</v>
      </c>
      <c r="P756" s="7">
        <f t="shared" si="86"/>
        <v>2013</v>
      </c>
      <c r="Q756" s="7">
        <f t="shared" si="87"/>
        <v>2014</v>
      </c>
      <c r="R756" s="7">
        <f t="shared" si="88"/>
        <v>2015</v>
      </c>
      <c r="S756" s="7">
        <f t="shared" si="89"/>
        <v>189</v>
      </c>
    </row>
    <row r="757" spans="11:19" x14ac:dyDescent="0.35">
      <c r="K757" t="s">
        <v>17</v>
      </c>
      <c r="L757">
        <v>-121.40589889957199</v>
      </c>
      <c r="M757">
        <v>39.2074988967533</v>
      </c>
      <c r="N757" s="2">
        <v>41461</v>
      </c>
      <c r="O757" t="str">
        <f t="shared" si="85"/>
        <v>yes</v>
      </c>
      <c r="P757" s="7">
        <f t="shared" si="86"/>
        <v>2013</v>
      </c>
      <c r="Q757" s="7">
        <f t="shared" si="87"/>
        <v>2014</v>
      </c>
      <c r="R757" s="7">
        <f t="shared" si="88"/>
        <v>2015</v>
      </c>
      <c r="S757" s="7">
        <f t="shared" si="89"/>
        <v>187</v>
      </c>
    </row>
    <row r="758" spans="11:19" x14ac:dyDescent="0.35">
      <c r="K758" t="s">
        <v>17</v>
      </c>
      <c r="L758">
        <v>-121.406310384566</v>
      </c>
      <c r="M758">
        <v>39.163122205844999</v>
      </c>
      <c r="N758" s="2">
        <v>41440</v>
      </c>
      <c r="O758" t="str">
        <f t="shared" si="85"/>
        <v>yes</v>
      </c>
      <c r="P758" s="7">
        <f t="shared" si="86"/>
        <v>2013</v>
      </c>
      <c r="Q758" s="7">
        <f t="shared" si="87"/>
        <v>2014</v>
      </c>
      <c r="R758" s="7">
        <f t="shared" si="88"/>
        <v>2015</v>
      </c>
      <c r="S758" s="7">
        <f t="shared" si="89"/>
        <v>166</v>
      </c>
    </row>
    <row r="759" spans="11:19" x14ac:dyDescent="0.35">
      <c r="K759" t="s">
        <v>17</v>
      </c>
      <c r="L759">
        <v>-121.298147688041</v>
      </c>
      <c r="M759">
        <v>39.104908926352302</v>
      </c>
      <c r="N759" s="2">
        <v>41440</v>
      </c>
      <c r="O759" t="str">
        <f t="shared" ref="O759:O822" si="90">IF(N759&gt;VLOOKUP(K759, $A$2:$C$147,3), "yes", "no")</f>
        <v>yes</v>
      </c>
      <c r="P759" s="7">
        <f t="shared" si="86"/>
        <v>2013</v>
      </c>
      <c r="Q759" s="7">
        <f t="shared" si="87"/>
        <v>2014</v>
      </c>
      <c r="R759" s="7">
        <f t="shared" si="88"/>
        <v>2015</v>
      </c>
      <c r="S759" s="7">
        <f t="shared" si="89"/>
        <v>166</v>
      </c>
    </row>
    <row r="760" spans="11:19" x14ac:dyDescent="0.35">
      <c r="K760" t="s">
        <v>17</v>
      </c>
      <c r="L760">
        <v>-121.30602029322201</v>
      </c>
      <c r="M760">
        <v>39.134350744355899</v>
      </c>
      <c r="N760" s="2">
        <v>41405</v>
      </c>
      <c r="O760" t="str">
        <f t="shared" si="90"/>
        <v>yes</v>
      </c>
      <c r="P760" s="7">
        <f t="shared" ref="P760:P823" si="91">YEAR(N760)</f>
        <v>2013</v>
      </c>
      <c r="Q760" s="7">
        <f t="shared" ref="Q760:Q823" si="92">P760+1</f>
        <v>2014</v>
      </c>
      <c r="R760" s="7">
        <f t="shared" ref="R760:R823" si="93">P760+2</f>
        <v>2015</v>
      </c>
      <c r="S760" s="7">
        <f t="shared" ref="S760:S823" si="94">N760-DATE(YEAR(N760),1,0)</f>
        <v>131</v>
      </c>
    </row>
    <row r="761" spans="11:19" x14ac:dyDescent="0.35">
      <c r="K761" t="s">
        <v>17</v>
      </c>
      <c r="L761">
        <v>-121.129154174273</v>
      </c>
      <c r="M761">
        <v>39.495576568298702</v>
      </c>
      <c r="N761" s="2">
        <v>41401</v>
      </c>
      <c r="O761" t="str">
        <f t="shared" si="90"/>
        <v>yes</v>
      </c>
      <c r="P761" s="7">
        <f t="shared" si="91"/>
        <v>2013</v>
      </c>
      <c r="Q761" s="7">
        <f t="shared" si="92"/>
        <v>2014</v>
      </c>
      <c r="R761" s="7">
        <f t="shared" si="93"/>
        <v>2015</v>
      </c>
      <c r="S761" s="7">
        <f t="shared" si="94"/>
        <v>127</v>
      </c>
    </row>
    <row r="762" spans="11:19" x14ac:dyDescent="0.35">
      <c r="K762" t="s">
        <v>17</v>
      </c>
      <c r="L762">
        <v>-121.44201244241501</v>
      </c>
      <c r="M762">
        <v>39.165356026950299</v>
      </c>
      <c r="N762" s="2">
        <v>41132</v>
      </c>
      <c r="O762" t="str">
        <f t="shared" si="90"/>
        <v>yes</v>
      </c>
      <c r="P762" s="7">
        <f t="shared" si="91"/>
        <v>2012</v>
      </c>
      <c r="Q762" s="7">
        <f t="shared" si="92"/>
        <v>2013</v>
      </c>
      <c r="R762" s="7">
        <f t="shared" si="93"/>
        <v>2014</v>
      </c>
      <c r="S762" s="7">
        <f t="shared" si="94"/>
        <v>224</v>
      </c>
    </row>
    <row r="763" spans="11:19" x14ac:dyDescent="0.35">
      <c r="K763" t="s">
        <v>17</v>
      </c>
      <c r="L763">
        <v>-121.53730147962099</v>
      </c>
      <c r="M763">
        <v>39.3010153416135</v>
      </c>
      <c r="N763" s="2">
        <v>41111</v>
      </c>
      <c r="O763" t="str">
        <f t="shared" si="90"/>
        <v>yes</v>
      </c>
      <c r="P763" s="7">
        <f t="shared" si="91"/>
        <v>2012</v>
      </c>
      <c r="Q763" s="7">
        <f t="shared" si="92"/>
        <v>2013</v>
      </c>
      <c r="R763" s="7">
        <f t="shared" si="93"/>
        <v>2014</v>
      </c>
      <c r="S763" s="7">
        <f t="shared" si="94"/>
        <v>203</v>
      </c>
    </row>
    <row r="764" spans="11:19" x14ac:dyDescent="0.35">
      <c r="K764" t="s">
        <v>17</v>
      </c>
      <c r="L764">
        <v>-121.602066599805</v>
      </c>
      <c r="M764">
        <v>39.111062961289399</v>
      </c>
      <c r="N764" s="2">
        <v>41106</v>
      </c>
      <c r="O764" t="str">
        <f t="shared" si="90"/>
        <v>yes</v>
      </c>
      <c r="P764" s="7">
        <f t="shared" si="91"/>
        <v>2012</v>
      </c>
      <c r="Q764" s="7">
        <f t="shared" si="92"/>
        <v>2013</v>
      </c>
      <c r="R764" s="7">
        <f t="shared" si="93"/>
        <v>2014</v>
      </c>
      <c r="S764" s="7">
        <f t="shared" si="94"/>
        <v>198</v>
      </c>
    </row>
    <row r="765" spans="11:19" x14ac:dyDescent="0.35">
      <c r="K765" t="s">
        <v>17</v>
      </c>
      <c r="L765">
        <v>-121.398051683476</v>
      </c>
      <c r="M765">
        <v>39.243218628703502</v>
      </c>
      <c r="N765" s="2">
        <v>41103</v>
      </c>
      <c r="O765" t="str">
        <f t="shared" si="90"/>
        <v>yes</v>
      </c>
      <c r="P765" s="7">
        <f t="shared" si="91"/>
        <v>2012</v>
      </c>
      <c r="Q765" s="7">
        <f t="shared" si="92"/>
        <v>2013</v>
      </c>
      <c r="R765" s="7">
        <f t="shared" si="93"/>
        <v>2014</v>
      </c>
      <c r="S765" s="7">
        <f t="shared" si="94"/>
        <v>195</v>
      </c>
    </row>
    <row r="766" spans="11:19" x14ac:dyDescent="0.35">
      <c r="K766" t="s">
        <v>17</v>
      </c>
      <c r="L766">
        <v>-121.302625610967</v>
      </c>
      <c r="M766">
        <v>39.333049062891902</v>
      </c>
      <c r="N766" s="2">
        <v>41072</v>
      </c>
      <c r="O766" t="str">
        <f t="shared" si="90"/>
        <v>yes</v>
      </c>
      <c r="P766" s="7">
        <f t="shared" si="91"/>
        <v>2012</v>
      </c>
      <c r="Q766" s="7">
        <f t="shared" si="92"/>
        <v>2013</v>
      </c>
      <c r="R766" s="7">
        <f t="shared" si="93"/>
        <v>2014</v>
      </c>
      <c r="S766" s="7">
        <f t="shared" si="94"/>
        <v>164</v>
      </c>
    </row>
    <row r="767" spans="11:19" x14ac:dyDescent="0.35">
      <c r="K767" t="s">
        <v>17</v>
      </c>
      <c r="L767">
        <v>-121.30602029322201</v>
      </c>
      <c r="M767">
        <v>39.134350744355899</v>
      </c>
      <c r="N767" s="2">
        <v>41072</v>
      </c>
      <c r="O767" t="str">
        <f t="shared" si="90"/>
        <v>yes</v>
      </c>
      <c r="P767" s="7">
        <f t="shared" si="91"/>
        <v>2012</v>
      </c>
      <c r="Q767" s="7">
        <f t="shared" si="92"/>
        <v>2013</v>
      </c>
      <c r="R767" s="7">
        <f t="shared" si="93"/>
        <v>2014</v>
      </c>
      <c r="S767" s="7">
        <f t="shared" si="94"/>
        <v>164</v>
      </c>
    </row>
    <row r="768" spans="11:19" x14ac:dyDescent="0.35">
      <c r="K768" t="s">
        <v>17</v>
      </c>
      <c r="L768">
        <v>-121.447356370021</v>
      </c>
      <c r="M768">
        <v>39.190475633558002</v>
      </c>
      <c r="N768" s="2">
        <v>41069</v>
      </c>
      <c r="O768" t="str">
        <f t="shared" si="90"/>
        <v>yes</v>
      </c>
      <c r="P768" s="7">
        <f t="shared" si="91"/>
        <v>2012</v>
      </c>
      <c r="Q768" s="7">
        <f t="shared" si="92"/>
        <v>2013</v>
      </c>
      <c r="R768" s="7">
        <f t="shared" si="93"/>
        <v>2014</v>
      </c>
      <c r="S768" s="7">
        <f t="shared" si="94"/>
        <v>161</v>
      </c>
    </row>
    <row r="769" spans="11:19" x14ac:dyDescent="0.35">
      <c r="K769" t="s">
        <v>17</v>
      </c>
      <c r="L769">
        <v>-121.302070364985</v>
      </c>
      <c r="M769">
        <v>39.331503703340097</v>
      </c>
      <c r="N769" s="2">
        <v>41068</v>
      </c>
      <c r="O769" t="str">
        <f t="shared" si="90"/>
        <v>yes</v>
      </c>
      <c r="P769" s="7">
        <f t="shared" si="91"/>
        <v>2012</v>
      </c>
      <c r="Q769" s="7">
        <f t="shared" si="92"/>
        <v>2013</v>
      </c>
      <c r="R769" s="7">
        <f t="shared" si="93"/>
        <v>2014</v>
      </c>
      <c r="S769" s="7">
        <f t="shared" si="94"/>
        <v>160</v>
      </c>
    </row>
    <row r="770" spans="11:19" x14ac:dyDescent="0.35">
      <c r="K770" t="s">
        <v>17</v>
      </c>
      <c r="L770">
        <v>-120.855481566872</v>
      </c>
      <c r="M770">
        <v>39.2309085534947</v>
      </c>
      <c r="N770" s="2">
        <v>40879</v>
      </c>
      <c r="O770" t="str">
        <f t="shared" si="90"/>
        <v>yes</v>
      </c>
      <c r="P770" s="7">
        <f t="shared" si="91"/>
        <v>2011</v>
      </c>
      <c r="Q770" s="7">
        <f t="shared" si="92"/>
        <v>2012</v>
      </c>
      <c r="R770" s="7">
        <f t="shared" si="93"/>
        <v>2013</v>
      </c>
      <c r="S770" s="7">
        <f t="shared" si="94"/>
        <v>336</v>
      </c>
    </row>
    <row r="771" spans="11:19" x14ac:dyDescent="0.35">
      <c r="K771" t="s">
        <v>17</v>
      </c>
      <c r="L771">
        <v>-121.237936399324</v>
      </c>
      <c r="M771">
        <v>39.607276563065497</v>
      </c>
      <c r="N771" s="2">
        <v>40878</v>
      </c>
      <c r="O771" t="str">
        <f t="shared" si="90"/>
        <v>yes</v>
      </c>
      <c r="P771" s="7">
        <f t="shared" si="91"/>
        <v>2011</v>
      </c>
      <c r="Q771" s="7">
        <f t="shared" si="92"/>
        <v>2012</v>
      </c>
      <c r="R771" s="7">
        <f t="shared" si="93"/>
        <v>2013</v>
      </c>
      <c r="S771" s="7">
        <f t="shared" si="94"/>
        <v>335</v>
      </c>
    </row>
    <row r="772" spans="11:19" x14ac:dyDescent="0.35">
      <c r="K772" t="s">
        <v>17</v>
      </c>
      <c r="L772">
        <v>-121.190042696595</v>
      </c>
      <c r="M772">
        <v>39.642582268858</v>
      </c>
      <c r="N772" s="2">
        <v>40878</v>
      </c>
      <c r="O772" t="str">
        <f t="shared" si="90"/>
        <v>yes</v>
      </c>
      <c r="P772" s="7">
        <f t="shared" si="91"/>
        <v>2011</v>
      </c>
      <c r="Q772" s="7">
        <f t="shared" si="92"/>
        <v>2012</v>
      </c>
      <c r="R772" s="7">
        <f t="shared" si="93"/>
        <v>2013</v>
      </c>
      <c r="S772" s="7">
        <f t="shared" si="94"/>
        <v>335</v>
      </c>
    </row>
    <row r="773" spans="11:19" x14ac:dyDescent="0.35">
      <c r="K773" t="s">
        <v>17</v>
      </c>
      <c r="L773">
        <v>-121.47850587650299</v>
      </c>
      <c r="M773">
        <v>39.2791503840673</v>
      </c>
      <c r="N773" s="2">
        <v>40816</v>
      </c>
      <c r="O773" t="str">
        <f t="shared" si="90"/>
        <v>yes</v>
      </c>
      <c r="P773" s="7">
        <f t="shared" si="91"/>
        <v>2011</v>
      </c>
      <c r="Q773" s="7">
        <f t="shared" si="92"/>
        <v>2012</v>
      </c>
      <c r="R773" s="7">
        <f t="shared" si="93"/>
        <v>2013</v>
      </c>
      <c r="S773" s="7">
        <f t="shared" si="94"/>
        <v>273</v>
      </c>
    </row>
    <row r="774" spans="11:19" x14ac:dyDescent="0.35">
      <c r="K774" t="s">
        <v>17</v>
      </c>
      <c r="L774">
        <v>-120.97739706974799</v>
      </c>
      <c r="M774">
        <v>39.503684809151203</v>
      </c>
      <c r="N774" s="2">
        <v>40812</v>
      </c>
      <c r="O774" t="str">
        <f t="shared" si="90"/>
        <v>yes</v>
      </c>
      <c r="P774" s="7">
        <f t="shared" si="91"/>
        <v>2011</v>
      </c>
      <c r="Q774" s="7">
        <f t="shared" si="92"/>
        <v>2012</v>
      </c>
      <c r="R774" s="7">
        <f t="shared" si="93"/>
        <v>2013</v>
      </c>
      <c r="S774" s="7">
        <f t="shared" si="94"/>
        <v>269</v>
      </c>
    </row>
    <row r="775" spans="11:19" x14ac:dyDescent="0.35">
      <c r="K775" t="s">
        <v>17</v>
      </c>
      <c r="L775">
        <v>-121.298147688041</v>
      </c>
      <c r="M775">
        <v>39.104908926352302</v>
      </c>
      <c r="N775" s="2">
        <v>40796</v>
      </c>
      <c r="O775" t="str">
        <f t="shared" si="90"/>
        <v>yes</v>
      </c>
      <c r="P775" s="7">
        <f t="shared" si="91"/>
        <v>2011</v>
      </c>
      <c r="Q775" s="7">
        <f t="shared" si="92"/>
        <v>2012</v>
      </c>
      <c r="R775" s="7">
        <f t="shared" si="93"/>
        <v>2013</v>
      </c>
      <c r="S775" s="7">
        <f t="shared" si="94"/>
        <v>253</v>
      </c>
    </row>
    <row r="776" spans="11:19" x14ac:dyDescent="0.35">
      <c r="K776" t="s">
        <v>17</v>
      </c>
      <c r="L776">
        <v>-121.38097427783499</v>
      </c>
      <c r="M776">
        <v>39.328363675214398</v>
      </c>
      <c r="N776" s="2">
        <v>40795</v>
      </c>
      <c r="O776" t="str">
        <f t="shared" si="90"/>
        <v>yes</v>
      </c>
      <c r="P776" s="7">
        <f t="shared" si="91"/>
        <v>2011</v>
      </c>
      <c r="Q776" s="7">
        <f t="shared" si="92"/>
        <v>2012</v>
      </c>
      <c r="R776" s="7">
        <f t="shared" si="93"/>
        <v>2013</v>
      </c>
      <c r="S776" s="7">
        <f t="shared" si="94"/>
        <v>252</v>
      </c>
    </row>
    <row r="777" spans="11:19" x14ac:dyDescent="0.35">
      <c r="K777" t="s">
        <v>17</v>
      </c>
      <c r="L777">
        <v>-121.390403389417</v>
      </c>
      <c r="M777">
        <v>39.142675980685603</v>
      </c>
      <c r="N777" s="2">
        <v>40773</v>
      </c>
      <c r="O777" t="str">
        <f t="shared" si="90"/>
        <v>yes</v>
      </c>
      <c r="P777" s="7">
        <f t="shared" si="91"/>
        <v>2011</v>
      </c>
      <c r="Q777" s="7">
        <f t="shared" si="92"/>
        <v>2012</v>
      </c>
      <c r="R777" s="7">
        <f t="shared" si="93"/>
        <v>2013</v>
      </c>
      <c r="S777" s="7">
        <f t="shared" si="94"/>
        <v>230</v>
      </c>
    </row>
    <row r="778" spans="11:19" x14ac:dyDescent="0.35">
      <c r="K778" t="s">
        <v>17</v>
      </c>
      <c r="L778">
        <v>-121.364998928978</v>
      </c>
      <c r="M778">
        <v>39.189558007740303</v>
      </c>
      <c r="N778" s="2">
        <v>40772</v>
      </c>
      <c r="O778" t="str">
        <f t="shared" si="90"/>
        <v>yes</v>
      </c>
      <c r="P778" s="7">
        <f t="shared" si="91"/>
        <v>2011</v>
      </c>
      <c r="Q778" s="7">
        <f t="shared" si="92"/>
        <v>2012</v>
      </c>
      <c r="R778" s="7">
        <f t="shared" si="93"/>
        <v>2013</v>
      </c>
      <c r="S778" s="7">
        <f t="shared" si="94"/>
        <v>229</v>
      </c>
    </row>
    <row r="779" spans="11:19" x14ac:dyDescent="0.35">
      <c r="K779" t="s">
        <v>17</v>
      </c>
      <c r="L779">
        <v>-121.30704913910699</v>
      </c>
      <c r="M779">
        <v>39.155641364251402</v>
      </c>
      <c r="N779" s="2">
        <v>40767</v>
      </c>
      <c r="O779" t="str">
        <f t="shared" si="90"/>
        <v>yes</v>
      </c>
      <c r="P779" s="7">
        <f t="shared" si="91"/>
        <v>2011</v>
      </c>
      <c r="Q779" s="7">
        <f t="shared" si="92"/>
        <v>2012</v>
      </c>
      <c r="R779" s="7">
        <f t="shared" si="93"/>
        <v>2013</v>
      </c>
      <c r="S779" s="7">
        <f t="shared" si="94"/>
        <v>224</v>
      </c>
    </row>
    <row r="780" spans="11:19" x14ac:dyDescent="0.35">
      <c r="K780" t="s">
        <v>17</v>
      </c>
      <c r="L780">
        <v>-121.295819614151</v>
      </c>
      <c r="M780">
        <v>39.227458934856799</v>
      </c>
      <c r="N780" s="2">
        <v>40734</v>
      </c>
      <c r="O780" t="str">
        <f t="shared" si="90"/>
        <v>yes</v>
      </c>
      <c r="P780" s="7">
        <f t="shared" si="91"/>
        <v>2011</v>
      </c>
      <c r="Q780" s="7">
        <f t="shared" si="92"/>
        <v>2012</v>
      </c>
      <c r="R780" s="7">
        <f t="shared" si="93"/>
        <v>2013</v>
      </c>
      <c r="S780" s="7">
        <f t="shared" si="94"/>
        <v>191</v>
      </c>
    </row>
    <row r="781" spans="11:19" x14ac:dyDescent="0.35">
      <c r="K781" t="s">
        <v>17</v>
      </c>
      <c r="L781">
        <v>-121.306272267964</v>
      </c>
      <c r="M781">
        <v>39.134392928285898</v>
      </c>
      <c r="N781" s="2">
        <v>40709</v>
      </c>
      <c r="O781" t="str">
        <f t="shared" si="90"/>
        <v>yes</v>
      </c>
      <c r="P781" s="7">
        <f t="shared" si="91"/>
        <v>2011</v>
      </c>
      <c r="Q781" s="7">
        <f t="shared" si="92"/>
        <v>2012</v>
      </c>
      <c r="R781" s="7">
        <f t="shared" si="93"/>
        <v>2013</v>
      </c>
      <c r="S781" s="7">
        <f t="shared" si="94"/>
        <v>166</v>
      </c>
    </row>
    <row r="782" spans="11:19" x14ac:dyDescent="0.35">
      <c r="K782" t="s">
        <v>17</v>
      </c>
      <c r="L782">
        <v>-121.56999025563</v>
      </c>
      <c r="M782">
        <v>39.097575975369203</v>
      </c>
      <c r="N782" s="2">
        <v>40462</v>
      </c>
      <c r="O782" t="str">
        <f t="shared" si="90"/>
        <v>yes</v>
      </c>
      <c r="P782" s="7">
        <f t="shared" si="91"/>
        <v>2010</v>
      </c>
      <c r="Q782" s="7">
        <f t="shared" si="92"/>
        <v>2011</v>
      </c>
      <c r="R782" s="7">
        <f t="shared" si="93"/>
        <v>2012</v>
      </c>
      <c r="S782" s="7">
        <f t="shared" si="94"/>
        <v>284</v>
      </c>
    </row>
    <row r="783" spans="11:19" x14ac:dyDescent="0.35">
      <c r="K783" t="s">
        <v>17</v>
      </c>
      <c r="L783">
        <v>-121.489657104299</v>
      </c>
      <c r="M783">
        <v>39.0461126047148</v>
      </c>
      <c r="N783" s="2">
        <v>40462</v>
      </c>
      <c r="O783" t="str">
        <f t="shared" si="90"/>
        <v>yes</v>
      </c>
      <c r="P783" s="7">
        <f t="shared" si="91"/>
        <v>2010</v>
      </c>
      <c r="Q783" s="7">
        <f t="shared" si="92"/>
        <v>2011</v>
      </c>
      <c r="R783" s="7">
        <f t="shared" si="93"/>
        <v>2012</v>
      </c>
      <c r="S783" s="7">
        <f t="shared" si="94"/>
        <v>284</v>
      </c>
    </row>
    <row r="784" spans="11:19" x14ac:dyDescent="0.35">
      <c r="K784" t="s">
        <v>17</v>
      </c>
      <c r="L784">
        <v>-121.14489526136801</v>
      </c>
      <c r="M784">
        <v>39.391087122009601</v>
      </c>
      <c r="N784" s="2">
        <v>40421</v>
      </c>
      <c r="O784" t="str">
        <f t="shared" si="90"/>
        <v>yes</v>
      </c>
      <c r="P784" s="7">
        <f t="shared" si="91"/>
        <v>2010</v>
      </c>
      <c r="Q784" s="7">
        <f t="shared" si="92"/>
        <v>2011</v>
      </c>
      <c r="R784" s="7">
        <f t="shared" si="93"/>
        <v>2012</v>
      </c>
      <c r="S784" s="7">
        <f t="shared" si="94"/>
        <v>243</v>
      </c>
    </row>
    <row r="785" spans="11:19" x14ac:dyDescent="0.35">
      <c r="K785" t="s">
        <v>17</v>
      </c>
      <c r="L785">
        <v>-121.500634291594</v>
      </c>
      <c r="M785">
        <v>39.400904665578402</v>
      </c>
      <c r="N785" s="2">
        <v>40413</v>
      </c>
      <c r="O785" t="str">
        <f t="shared" si="90"/>
        <v>yes</v>
      </c>
      <c r="P785" s="7">
        <f t="shared" si="91"/>
        <v>2010</v>
      </c>
      <c r="Q785" s="7">
        <f t="shared" si="92"/>
        <v>2011</v>
      </c>
      <c r="R785" s="7">
        <f t="shared" si="93"/>
        <v>2012</v>
      </c>
      <c r="S785" s="7">
        <f t="shared" si="94"/>
        <v>235</v>
      </c>
    </row>
    <row r="786" spans="11:19" x14ac:dyDescent="0.35">
      <c r="K786" t="s">
        <v>17</v>
      </c>
      <c r="L786">
        <v>-121.182006479454</v>
      </c>
      <c r="M786">
        <v>39.371065832743597</v>
      </c>
      <c r="N786" s="2">
        <v>40413</v>
      </c>
      <c r="O786" t="str">
        <f t="shared" si="90"/>
        <v>yes</v>
      </c>
      <c r="P786" s="7">
        <f t="shared" si="91"/>
        <v>2010</v>
      </c>
      <c r="Q786" s="7">
        <f t="shared" si="92"/>
        <v>2011</v>
      </c>
      <c r="R786" s="7">
        <f t="shared" si="93"/>
        <v>2012</v>
      </c>
      <c r="S786" s="7">
        <f t="shared" si="94"/>
        <v>235</v>
      </c>
    </row>
    <row r="787" spans="11:19" x14ac:dyDescent="0.35">
      <c r="K787" t="s">
        <v>17</v>
      </c>
      <c r="L787">
        <v>-121.34692519197399</v>
      </c>
      <c r="M787">
        <v>39.138422530286299</v>
      </c>
      <c r="N787" s="2">
        <v>40053</v>
      </c>
      <c r="O787" t="str">
        <f t="shared" si="90"/>
        <v>yes</v>
      </c>
      <c r="P787" s="7">
        <f t="shared" si="91"/>
        <v>2009</v>
      </c>
      <c r="Q787" s="7">
        <f t="shared" si="92"/>
        <v>2010</v>
      </c>
      <c r="R787" s="7">
        <f t="shared" si="93"/>
        <v>2011</v>
      </c>
      <c r="S787" s="7">
        <f t="shared" si="94"/>
        <v>240</v>
      </c>
    </row>
    <row r="788" spans="11:19" x14ac:dyDescent="0.35">
      <c r="K788" t="s">
        <v>17</v>
      </c>
      <c r="L788">
        <v>-121.18604441743599</v>
      </c>
      <c r="M788">
        <v>39.338401375624301</v>
      </c>
      <c r="N788" s="2">
        <v>40045</v>
      </c>
      <c r="O788" t="str">
        <f t="shared" si="90"/>
        <v>yes</v>
      </c>
      <c r="P788" s="7">
        <f t="shared" si="91"/>
        <v>2009</v>
      </c>
      <c r="Q788" s="7">
        <f t="shared" si="92"/>
        <v>2010</v>
      </c>
      <c r="R788" s="7">
        <f t="shared" si="93"/>
        <v>2011</v>
      </c>
      <c r="S788" s="7">
        <f t="shared" si="94"/>
        <v>232</v>
      </c>
    </row>
    <row r="789" spans="11:19" x14ac:dyDescent="0.35">
      <c r="K789" t="s">
        <v>17</v>
      </c>
      <c r="L789">
        <v>-120.937383880968</v>
      </c>
      <c r="M789">
        <v>39.637974820951499</v>
      </c>
      <c r="N789" s="2">
        <v>40028</v>
      </c>
      <c r="O789" t="str">
        <f t="shared" si="90"/>
        <v>yes</v>
      </c>
      <c r="P789" s="7">
        <f t="shared" si="91"/>
        <v>2009</v>
      </c>
      <c r="Q789" s="7">
        <f t="shared" si="92"/>
        <v>2010</v>
      </c>
      <c r="R789" s="7">
        <f t="shared" si="93"/>
        <v>2011</v>
      </c>
      <c r="S789" s="7">
        <f t="shared" si="94"/>
        <v>215</v>
      </c>
    </row>
    <row r="790" spans="11:19" x14ac:dyDescent="0.35">
      <c r="K790" t="s">
        <v>17</v>
      </c>
      <c r="L790">
        <v>-121.43249588702599</v>
      </c>
      <c r="M790">
        <v>39.253693632036097</v>
      </c>
      <c r="N790" s="2">
        <v>40014</v>
      </c>
      <c r="O790" t="str">
        <f t="shared" si="90"/>
        <v>yes</v>
      </c>
      <c r="P790" s="7">
        <f t="shared" si="91"/>
        <v>2009</v>
      </c>
      <c r="Q790" s="7">
        <f t="shared" si="92"/>
        <v>2010</v>
      </c>
      <c r="R790" s="7">
        <f t="shared" si="93"/>
        <v>2011</v>
      </c>
      <c r="S790" s="7">
        <f t="shared" si="94"/>
        <v>201</v>
      </c>
    </row>
    <row r="791" spans="11:19" x14ac:dyDescent="0.35">
      <c r="K791" t="s">
        <v>17</v>
      </c>
      <c r="L791">
        <v>-121.106263132625</v>
      </c>
      <c r="M791">
        <v>39.506926203143799</v>
      </c>
      <c r="N791" s="2">
        <v>39927</v>
      </c>
      <c r="O791" t="str">
        <f t="shared" si="90"/>
        <v>yes</v>
      </c>
      <c r="P791" s="7">
        <f t="shared" si="91"/>
        <v>2009</v>
      </c>
      <c r="Q791" s="7">
        <f t="shared" si="92"/>
        <v>2010</v>
      </c>
      <c r="R791" s="7">
        <f t="shared" si="93"/>
        <v>2011</v>
      </c>
      <c r="S791" s="7">
        <f t="shared" si="94"/>
        <v>114</v>
      </c>
    </row>
    <row r="792" spans="11:19" x14ac:dyDescent="0.35">
      <c r="K792" t="s">
        <v>17</v>
      </c>
      <c r="L792">
        <v>-121.611748215237</v>
      </c>
      <c r="M792">
        <v>39.154319331844903</v>
      </c>
      <c r="N792" s="2">
        <v>39903</v>
      </c>
      <c r="O792" t="str">
        <f t="shared" si="90"/>
        <v>yes</v>
      </c>
      <c r="P792" s="7">
        <f t="shared" si="91"/>
        <v>2009</v>
      </c>
      <c r="Q792" s="7">
        <f t="shared" si="92"/>
        <v>2010</v>
      </c>
      <c r="R792" s="7">
        <f t="shared" si="93"/>
        <v>2011</v>
      </c>
      <c r="S792" s="7">
        <f t="shared" si="94"/>
        <v>90</v>
      </c>
    </row>
    <row r="793" spans="11:19" x14ac:dyDescent="0.35">
      <c r="K793" t="s">
        <v>17</v>
      </c>
      <c r="L793">
        <v>-121.325604974974</v>
      </c>
      <c r="M793">
        <v>39.136279021644597</v>
      </c>
      <c r="N793" s="2">
        <v>39712</v>
      </c>
      <c r="O793" t="str">
        <f t="shared" si="90"/>
        <v>yes</v>
      </c>
      <c r="P793" s="7">
        <f t="shared" si="91"/>
        <v>2008</v>
      </c>
      <c r="Q793" s="7">
        <f t="shared" si="92"/>
        <v>2009</v>
      </c>
      <c r="R793" s="7">
        <f t="shared" si="93"/>
        <v>2010</v>
      </c>
      <c r="S793" s="7">
        <f t="shared" si="94"/>
        <v>265</v>
      </c>
    </row>
    <row r="794" spans="11:19" x14ac:dyDescent="0.35">
      <c r="K794" t="s">
        <v>17</v>
      </c>
      <c r="L794">
        <v>-121.295798859474</v>
      </c>
      <c r="M794">
        <v>39.408444020434999</v>
      </c>
      <c r="N794" s="2">
        <v>39701</v>
      </c>
      <c r="O794" t="str">
        <f t="shared" si="90"/>
        <v>yes</v>
      </c>
      <c r="P794" s="7">
        <f t="shared" si="91"/>
        <v>2008</v>
      </c>
      <c r="Q794" s="7">
        <f t="shared" si="92"/>
        <v>2009</v>
      </c>
      <c r="R794" s="7">
        <f t="shared" si="93"/>
        <v>2010</v>
      </c>
      <c r="S794" s="7">
        <f t="shared" si="94"/>
        <v>254</v>
      </c>
    </row>
    <row r="795" spans="11:19" x14ac:dyDescent="0.35">
      <c r="K795" t="s">
        <v>17</v>
      </c>
      <c r="L795">
        <v>-121.54186939757</v>
      </c>
      <c r="M795">
        <v>39.181534404871002</v>
      </c>
      <c r="N795" s="2">
        <v>39692</v>
      </c>
      <c r="O795" t="str">
        <f t="shared" si="90"/>
        <v>yes</v>
      </c>
      <c r="P795" s="7">
        <f t="shared" si="91"/>
        <v>2008</v>
      </c>
      <c r="Q795" s="7">
        <f t="shared" si="92"/>
        <v>2009</v>
      </c>
      <c r="R795" s="7">
        <f t="shared" si="93"/>
        <v>2010</v>
      </c>
      <c r="S795" s="7">
        <f t="shared" si="94"/>
        <v>245</v>
      </c>
    </row>
    <row r="796" spans="11:19" x14ac:dyDescent="0.35">
      <c r="K796" t="s">
        <v>17</v>
      </c>
      <c r="L796">
        <v>-121.57721063810099</v>
      </c>
      <c r="M796">
        <v>39.083071032890402</v>
      </c>
      <c r="N796" s="2">
        <v>39692</v>
      </c>
      <c r="O796" t="str">
        <f t="shared" si="90"/>
        <v>yes</v>
      </c>
      <c r="P796" s="7">
        <f t="shared" si="91"/>
        <v>2008</v>
      </c>
      <c r="Q796" s="7">
        <f t="shared" si="92"/>
        <v>2009</v>
      </c>
      <c r="R796" s="7">
        <f t="shared" si="93"/>
        <v>2010</v>
      </c>
      <c r="S796" s="7">
        <f t="shared" si="94"/>
        <v>245</v>
      </c>
    </row>
    <row r="797" spans="11:19" x14ac:dyDescent="0.35">
      <c r="K797" t="s">
        <v>17</v>
      </c>
      <c r="L797">
        <v>-121.144609257545</v>
      </c>
      <c r="M797">
        <v>39.637317673383301</v>
      </c>
      <c r="N797" s="2">
        <v>39691</v>
      </c>
      <c r="O797" t="str">
        <f t="shared" si="90"/>
        <v>yes</v>
      </c>
      <c r="P797" s="7">
        <f t="shared" si="91"/>
        <v>2008</v>
      </c>
      <c r="Q797" s="7">
        <f t="shared" si="92"/>
        <v>2009</v>
      </c>
      <c r="R797" s="7">
        <f t="shared" si="93"/>
        <v>2010</v>
      </c>
      <c r="S797" s="7">
        <f t="shared" si="94"/>
        <v>244</v>
      </c>
    </row>
    <row r="798" spans="11:19" x14ac:dyDescent="0.35">
      <c r="K798" t="s">
        <v>17</v>
      </c>
      <c r="L798">
        <v>-121.25034539428199</v>
      </c>
      <c r="M798">
        <v>39.672985784849097</v>
      </c>
      <c r="N798" s="2">
        <v>39691</v>
      </c>
      <c r="O798" t="str">
        <f t="shared" si="90"/>
        <v>yes</v>
      </c>
      <c r="P798" s="7">
        <f t="shared" si="91"/>
        <v>2008</v>
      </c>
      <c r="Q798" s="7">
        <f t="shared" si="92"/>
        <v>2009</v>
      </c>
      <c r="R798" s="7">
        <f t="shared" si="93"/>
        <v>2010</v>
      </c>
      <c r="S798" s="7">
        <f t="shared" si="94"/>
        <v>244</v>
      </c>
    </row>
    <row r="799" spans="11:19" x14ac:dyDescent="0.35">
      <c r="K799" t="s">
        <v>17</v>
      </c>
      <c r="L799">
        <v>-121.155231661507</v>
      </c>
      <c r="M799">
        <v>39.731342945071603</v>
      </c>
      <c r="N799" s="2">
        <v>39691</v>
      </c>
      <c r="O799" t="str">
        <f t="shared" si="90"/>
        <v>yes</v>
      </c>
      <c r="P799" s="7">
        <f t="shared" si="91"/>
        <v>2008</v>
      </c>
      <c r="Q799" s="7">
        <f t="shared" si="92"/>
        <v>2009</v>
      </c>
      <c r="R799" s="7">
        <f t="shared" si="93"/>
        <v>2010</v>
      </c>
      <c r="S799" s="7">
        <f t="shared" si="94"/>
        <v>244</v>
      </c>
    </row>
    <row r="800" spans="11:19" x14ac:dyDescent="0.35">
      <c r="K800" t="s">
        <v>17</v>
      </c>
      <c r="L800">
        <v>-121.594754285544</v>
      </c>
      <c r="M800">
        <v>39.082619693150399</v>
      </c>
      <c r="N800" s="2">
        <v>39678</v>
      </c>
      <c r="O800" t="str">
        <f t="shared" si="90"/>
        <v>yes</v>
      </c>
      <c r="P800" s="7">
        <f t="shared" si="91"/>
        <v>2008</v>
      </c>
      <c r="Q800" s="7">
        <f t="shared" si="92"/>
        <v>2009</v>
      </c>
      <c r="R800" s="7">
        <f t="shared" si="93"/>
        <v>2010</v>
      </c>
      <c r="S800" s="7">
        <f t="shared" si="94"/>
        <v>231</v>
      </c>
    </row>
    <row r="801" spans="11:19" x14ac:dyDescent="0.35">
      <c r="K801" t="s">
        <v>17</v>
      </c>
      <c r="L801">
        <v>-121.151773763009</v>
      </c>
      <c r="M801">
        <v>39.443133205902903</v>
      </c>
      <c r="N801" s="2">
        <v>39669</v>
      </c>
      <c r="O801" t="str">
        <f t="shared" si="90"/>
        <v>yes</v>
      </c>
      <c r="P801" s="7">
        <f t="shared" si="91"/>
        <v>2008</v>
      </c>
      <c r="Q801" s="7">
        <f t="shared" si="92"/>
        <v>2009</v>
      </c>
      <c r="R801" s="7">
        <f t="shared" si="93"/>
        <v>2010</v>
      </c>
      <c r="S801" s="7">
        <f t="shared" si="94"/>
        <v>222</v>
      </c>
    </row>
    <row r="802" spans="11:19" x14ac:dyDescent="0.35">
      <c r="K802" t="s">
        <v>17</v>
      </c>
      <c r="L802">
        <v>-121.139616799387</v>
      </c>
      <c r="M802">
        <v>39.4271204916408</v>
      </c>
      <c r="N802" s="2">
        <v>39669</v>
      </c>
      <c r="O802" t="str">
        <f t="shared" si="90"/>
        <v>yes</v>
      </c>
      <c r="P802" s="7">
        <f t="shared" si="91"/>
        <v>2008</v>
      </c>
      <c r="Q802" s="7">
        <f t="shared" si="92"/>
        <v>2009</v>
      </c>
      <c r="R802" s="7">
        <f t="shared" si="93"/>
        <v>2010</v>
      </c>
      <c r="S802" s="7">
        <f t="shared" si="94"/>
        <v>222</v>
      </c>
    </row>
    <row r="803" spans="11:19" x14ac:dyDescent="0.35">
      <c r="K803" t="s">
        <v>17</v>
      </c>
      <c r="L803">
        <v>-121.34740550319</v>
      </c>
      <c r="M803">
        <v>39.582258616189499</v>
      </c>
      <c r="N803" s="2">
        <v>39667</v>
      </c>
      <c r="O803" t="str">
        <f t="shared" si="90"/>
        <v>yes</v>
      </c>
      <c r="P803" s="7">
        <f t="shared" si="91"/>
        <v>2008</v>
      </c>
      <c r="Q803" s="7">
        <f t="shared" si="92"/>
        <v>2009</v>
      </c>
      <c r="R803" s="7">
        <f t="shared" si="93"/>
        <v>2010</v>
      </c>
      <c r="S803" s="7">
        <f t="shared" si="94"/>
        <v>220</v>
      </c>
    </row>
    <row r="804" spans="11:19" x14ac:dyDescent="0.35">
      <c r="K804" t="s">
        <v>17</v>
      </c>
      <c r="L804">
        <v>-121.311306762787</v>
      </c>
      <c r="M804">
        <v>39.632587778594697</v>
      </c>
      <c r="N804" s="2">
        <v>39650</v>
      </c>
      <c r="O804" t="str">
        <f t="shared" si="90"/>
        <v>yes</v>
      </c>
      <c r="P804" s="7">
        <f t="shared" si="91"/>
        <v>2008</v>
      </c>
      <c r="Q804" s="7">
        <f t="shared" si="92"/>
        <v>2009</v>
      </c>
      <c r="R804" s="7">
        <f t="shared" si="93"/>
        <v>2010</v>
      </c>
      <c r="S804" s="7">
        <f t="shared" si="94"/>
        <v>203</v>
      </c>
    </row>
    <row r="805" spans="11:19" x14ac:dyDescent="0.35">
      <c r="K805" t="s">
        <v>17</v>
      </c>
      <c r="L805">
        <v>-120.699492748775</v>
      </c>
      <c r="M805">
        <v>39.374581523430003</v>
      </c>
      <c r="N805" s="2">
        <v>39644</v>
      </c>
      <c r="O805" t="str">
        <f t="shared" si="90"/>
        <v>yes</v>
      </c>
      <c r="P805" s="7">
        <f t="shared" si="91"/>
        <v>2008</v>
      </c>
      <c r="Q805" s="7">
        <f t="shared" si="92"/>
        <v>2009</v>
      </c>
      <c r="R805" s="7">
        <f t="shared" si="93"/>
        <v>2010</v>
      </c>
      <c r="S805" s="7">
        <f t="shared" si="94"/>
        <v>197</v>
      </c>
    </row>
    <row r="806" spans="11:19" x14ac:dyDescent="0.35">
      <c r="K806" t="s">
        <v>17</v>
      </c>
      <c r="L806">
        <v>-120.766021478355</v>
      </c>
      <c r="M806">
        <v>39.3500876513639</v>
      </c>
      <c r="N806" s="2">
        <v>39632</v>
      </c>
      <c r="O806" t="str">
        <f t="shared" si="90"/>
        <v>yes</v>
      </c>
      <c r="P806" s="7">
        <f t="shared" si="91"/>
        <v>2008</v>
      </c>
      <c r="Q806" s="7">
        <f t="shared" si="92"/>
        <v>2009</v>
      </c>
      <c r="R806" s="7">
        <f t="shared" si="93"/>
        <v>2010</v>
      </c>
      <c r="S806" s="7">
        <f t="shared" si="94"/>
        <v>185</v>
      </c>
    </row>
    <row r="807" spans="11:19" x14ac:dyDescent="0.35">
      <c r="K807" t="s">
        <v>17</v>
      </c>
      <c r="L807">
        <v>-120.769972717234</v>
      </c>
      <c r="M807">
        <v>39.478528759597801</v>
      </c>
      <c r="N807" s="2">
        <v>39631</v>
      </c>
      <c r="O807" t="str">
        <f t="shared" si="90"/>
        <v>yes</v>
      </c>
      <c r="P807" s="7">
        <f t="shared" si="91"/>
        <v>2008</v>
      </c>
      <c r="Q807" s="7">
        <f t="shared" si="92"/>
        <v>2009</v>
      </c>
      <c r="R807" s="7">
        <f t="shared" si="93"/>
        <v>2010</v>
      </c>
      <c r="S807" s="7">
        <f t="shared" si="94"/>
        <v>184</v>
      </c>
    </row>
    <row r="808" spans="11:19" x14ac:dyDescent="0.35">
      <c r="K808" t="s">
        <v>17</v>
      </c>
      <c r="L808">
        <v>-121.00188952278199</v>
      </c>
      <c r="M808">
        <v>39.529376101822002</v>
      </c>
      <c r="N808" s="2">
        <v>39625</v>
      </c>
      <c r="O808" t="str">
        <f t="shared" si="90"/>
        <v>yes</v>
      </c>
      <c r="P808" s="7">
        <f t="shared" si="91"/>
        <v>2008</v>
      </c>
      <c r="Q808" s="7">
        <f t="shared" si="92"/>
        <v>2009</v>
      </c>
      <c r="R808" s="7">
        <f t="shared" si="93"/>
        <v>2010</v>
      </c>
      <c r="S808" s="7">
        <f t="shared" si="94"/>
        <v>178</v>
      </c>
    </row>
    <row r="809" spans="11:19" x14ac:dyDescent="0.35">
      <c r="K809" t="s">
        <v>17</v>
      </c>
      <c r="L809">
        <v>-121.48106300462101</v>
      </c>
      <c r="M809">
        <v>39.180728771011502</v>
      </c>
      <c r="N809" s="2">
        <v>39624</v>
      </c>
      <c r="O809" t="str">
        <f t="shared" si="90"/>
        <v>yes</v>
      </c>
      <c r="P809" s="7">
        <f t="shared" si="91"/>
        <v>2008</v>
      </c>
      <c r="Q809" s="7">
        <f t="shared" si="92"/>
        <v>2009</v>
      </c>
      <c r="R809" s="7">
        <f t="shared" si="93"/>
        <v>2010</v>
      </c>
      <c r="S809" s="7">
        <f t="shared" si="94"/>
        <v>177</v>
      </c>
    </row>
    <row r="810" spans="11:19" x14ac:dyDescent="0.35">
      <c r="K810" t="s">
        <v>17</v>
      </c>
      <c r="L810">
        <v>-121.225447465085</v>
      </c>
      <c r="M810">
        <v>39.527186669528703</v>
      </c>
      <c r="N810" s="2">
        <v>39623</v>
      </c>
      <c r="O810" t="str">
        <f t="shared" si="90"/>
        <v>yes</v>
      </c>
      <c r="P810" s="7">
        <f t="shared" si="91"/>
        <v>2008</v>
      </c>
      <c r="Q810" s="7">
        <f t="shared" si="92"/>
        <v>2009</v>
      </c>
      <c r="R810" s="7">
        <f t="shared" si="93"/>
        <v>2010</v>
      </c>
      <c r="S810" s="7">
        <f t="shared" si="94"/>
        <v>176</v>
      </c>
    </row>
    <row r="811" spans="11:19" x14ac:dyDescent="0.35">
      <c r="K811" t="s">
        <v>17</v>
      </c>
      <c r="L811">
        <v>-121.496939956513</v>
      </c>
      <c r="M811">
        <v>39.297292290677298</v>
      </c>
      <c r="N811" s="2">
        <v>39605</v>
      </c>
      <c r="O811" t="str">
        <f t="shared" si="90"/>
        <v>yes</v>
      </c>
      <c r="P811" s="7">
        <f t="shared" si="91"/>
        <v>2008</v>
      </c>
      <c r="Q811" s="7">
        <f t="shared" si="92"/>
        <v>2009</v>
      </c>
      <c r="R811" s="7">
        <f t="shared" si="93"/>
        <v>2010</v>
      </c>
      <c r="S811" s="7">
        <f t="shared" si="94"/>
        <v>158</v>
      </c>
    </row>
    <row r="812" spans="11:19" x14ac:dyDescent="0.35">
      <c r="K812" t="s">
        <v>17</v>
      </c>
      <c r="L812">
        <v>-121.203148370988</v>
      </c>
      <c r="M812">
        <v>39.270886961513803</v>
      </c>
      <c r="N812" s="2">
        <v>39589</v>
      </c>
      <c r="O812" t="str">
        <f t="shared" si="90"/>
        <v>yes</v>
      </c>
      <c r="P812" s="7">
        <f t="shared" si="91"/>
        <v>2008</v>
      </c>
      <c r="Q812" s="7">
        <f t="shared" si="92"/>
        <v>2009</v>
      </c>
      <c r="R812" s="7">
        <f t="shared" si="93"/>
        <v>2010</v>
      </c>
      <c r="S812" s="7">
        <f t="shared" si="94"/>
        <v>142</v>
      </c>
    </row>
    <row r="813" spans="11:19" x14ac:dyDescent="0.35">
      <c r="K813" t="s">
        <v>17</v>
      </c>
      <c r="L813">
        <v>-121.250753618391</v>
      </c>
      <c r="M813">
        <v>39.622346610543701</v>
      </c>
      <c r="N813" s="2">
        <v>39584</v>
      </c>
      <c r="O813" t="str">
        <f t="shared" si="90"/>
        <v>yes</v>
      </c>
      <c r="P813" s="7">
        <f t="shared" si="91"/>
        <v>2008</v>
      </c>
      <c r="Q813" s="7">
        <f t="shared" si="92"/>
        <v>2009</v>
      </c>
      <c r="R813" s="7">
        <f t="shared" si="93"/>
        <v>2010</v>
      </c>
      <c r="S813" s="7">
        <f t="shared" si="94"/>
        <v>137</v>
      </c>
    </row>
    <row r="814" spans="11:19" x14ac:dyDescent="0.35">
      <c r="K814" t="s">
        <v>17</v>
      </c>
      <c r="L814">
        <v>-121.306272267964</v>
      </c>
      <c r="M814">
        <v>39.134392928285898</v>
      </c>
      <c r="N814" s="2">
        <v>39579</v>
      </c>
      <c r="O814" t="str">
        <f t="shared" si="90"/>
        <v>yes</v>
      </c>
      <c r="P814" s="7">
        <f t="shared" si="91"/>
        <v>2008</v>
      </c>
      <c r="Q814" s="7">
        <f t="shared" si="92"/>
        <v>2009</v>
      </c>
      <c r="R814" s="7">
        <f t="shared" si="93"/>
        <v>2010</v>
      </c>
      <c r="S814" s="7">
        <f t="shared" si="94"/>
        <v>132</v>
      </c>
    </row>
    <row r="815" spans="11:19" x14ac:dyDescent="0.35">
      <c r="K815" t="s">
        <v>17</v>
      </c>
      <c r="L815">
        <v>-121.437335324362</v>
      </c>
      <c r="M815">
        <v>39.061361360678099</v>
      </c>
      <c r="N815" s="2">
        <v>39378</v>
      </c>
      <c r="O815" t="str">
        <f t="shared" si="90"/>
        <v>yes</v>
      </c>
      <c r="P815" s="7">
        <f t="shared" si="91"/>
        <v>2007</v>
      </c>
      <c r="Q815" s="7">
        <f t="shared" si="92"/>
        <v>2008</v>
      </c>
      <c r="R815" s="7">
        <f t="shared" si="93"/>
        <v>2009</v>
      </c>
      <c r="S815" s="7">
        <f t="shared" si="94"/>
        <v>296</v>
      </c>
    </row>
    <row r="816" spans="11:19" x14ac:dyDescent="0.35">
      <c r="K816" t="s">
        <v>17</v>
      </c>
      <c r="L816">
        <v>-121.395151285731</v>
      </c>
      <c r="M816">
        <v>39.051822468994303</v>
      </c>
      <c r="N816" s="2">
        <v>39357</v>
      </c>
      <c r="O816" t="str">
        <f t="shared" si="90"/>
        <v>yes</v>
      </c>
      <c r="P816" s="7">
        <f t="shared" si="91"/>
        <v>2007</v>
      </c>
      <c r="Q816" s="7">
        <f t="shared" si="92"/>
        <v>2008</v>
      </c>
      <c r="R816" s="7">
        <f t="shared" si="93"/>
        <v>2009</v>
      </c>
      <c r="S816" s="7">
        <f t="shared" si="94"/>
        <v>275</v>
      </c>
    </row>
    <row r="817" spans="11:19" x14ac:dyDescent="0.35">
      <c r="K817" t="s">
        <v>17</v>
      </c>
      <c r="L817">
        <v>-121.3122012764</v>
      </c>
      <c r="M817">
        <v>39.147523355225601</v>
      </c>
      <c r="N817" s="2">
        <v>39332</v>
      </c>
      <c r="O817" t="str">
        <f t="shared" si="90"/>
        <v>yes</v>
      </c>
      <c r="P817" s="7">
        <f t="shared" si="91"/>
        <v>2007</v>
      </c>
      <c r="Q817" s="7">
        <f t="shared" si="92"/>
        <v>2008</v>
      </c>
      <c r="R817" s="7">
        <f t="shared" si="93"/>
        <v>2009</v>
      </c>
      <c r="S817" s="7">
        <f t="shared" si="94"/>
        <v>250</v>
      </c>
    </row>
    <row r="818" spans="11:19" x14ac:dyDescent="0.35">
      <c r="K818" t="s">
        <v>17</v>
      </c>
      <c r="L818">
        <v>-121.234145576198</v>
      </c>
      <c r="M818">
        <v>39.239072911880299</v>
      </c>
      <c r="N818" s="2">
        <v>39317</v>
      </c>
      <c r="O818" t="str">
        <f t="shared" si="90"/>
        <v>yes</v>
      </c>
      <c r="P818" s="7">
        <f t="shared" si="91"/>
        <v>2007</v>
      </c>
      <c r="Q818" s="7">
        <f t="shared" si="92"/>
        <v>2008</v>
      </c>
      <c r="R818" s="7">
        <f t="shared" si="93"/>
        <v>2009</v>
      </c>
      <c r="S818" s="7">
        <f t="shared" si="94"/>
        <v>235</v>
      </c>
    </row>
    <row r="819" spans="11:19" x14ac:dyDescent="0.35">
      <c r="K819" t="s">
        <v>17</v>
      </c>
      <c r="L819">
        <v>-121.269481473551</v>
      </c>
      <c r="M819">
        <v>39.111859825672397</v>
      </c>
      <c r="N819" s="2">
        <v>39309</v>
      </c>
      <c r="O819" t="str">
        <f t="shared" si="90"/>
        <v>yes</v>
      </c>
      <c r="P819" s="7">
        <f t="shared" si="91"/>
        <v>2007</v>
      </c>
      <c r="Q819" s="7">
        <f t="shared" si="92"/>
        <v>2008</v>
      </c>
      <c r="R819" s="7">
        <f t="shared" si="93"/>
        <v>2009</v>
      </c>
      <c r="S819" s="7">
        <f t="shared" si="94"/>
        <v>227</v>
      </c>
    </row>
    <row r="820" spans="11:19" x14ac:dyDescent="0.35">
      <c r="K820" t="s">
        <v>17</v>
      </c>
      <c r="L820">
        <v>-121.45854838941599</v>
      </c>
      <c r="M820">
        <v>39.350944427122897</v>
      </c>
      <c r="N820" s="2">
        <v>39301</v>
      </c>
      <c r="O820" t="str">
        <f t="shared" si="90"/>
        <v>yes</v>
      </c>
      <c r="P820" s="7">
        <f t="shared" si="91"/>
        <v>2007</v>
      </c>
      <c r="Q820" s="7">
        <f t="shared" si="92"/>
        <v>2008</v>
      </c>
      <c r="R820" s="7">
        <f t="shared" si="93"/>
        <v>2009</v>
      </c>
      <c r="S820" s="7">
        <f t="shared" si="94"/>
        <v>219</v>
      </c>
    </row>
    <row r="821" spans="11:19" x14ac:dyDescent="0.35">
      <c r="K821" t="s">
        <v>17</v>
      </c>
      <c r="L821">
        <v>-121.31639261070001</v>
      </c>
      <c r="M821">
        <v>39.436280839464899</v>
      </c>
      <c r="N821" s="2">
        <v>39301</v>
      </c>
      <c r="O821" t="str">
        <f t="shared" si="90"/>
        <v>yes</v>
      </c>
      <c r="P821" s="7">
        <f t="shared" si="91"/>
        <v>2007</v>
      </c>
      <c r="Q821" s="7">
        <f t="shared" si="92"/>
        <v>2008</v>
      </c>
      <c r="R821" s="7">
        <f t="shared" si="93"/>
        <v>2009</v>
      </c>
      <c r="S821" s="7">
        <f t="shared" si="94"/>
        <v>219</v>
      </c>
    </row>
    <row r="822" spans="11:19" x14ac:dyDescent="0.35">
      <c r="K822" t="s">
        <v>17</v>
      </c>
      <c r="L822">
        <v>-121.104838458483</v>
      </c>
      <c r="M822">
        <v>39.341349470619498</v>
      </c>
      <c r="N822" s="2">
        <v>39269</v>
      </c>
      <c r="O822" t="str">
        <f t="shared" si="90"/>
        <v>yes</v>
      </c>
      <c r="P822" s="7">
        <f t="shared" si="91"/>
        <v>2007</v>
      </c>
      <c r="Q822" s="7">
        <f t="shared" si="92"/>
        <v>2008</v>
      </c>
      <c r="R822" s="7">
        <f t="shared" si="93"/>
        <v>2009</v>
      </c>
      <c r="S822" s="7">
        <f t="shared" si="94"/>
        <v>187</v>
      </c>
    </row>
    <row r="823" spans="11:19" x14ac:dyDescent="0.35">
      <c r="K823" t="s">
        <v>17</v>
      </c>
      <c r="L823">
        <v>-121.40146592834201</v>
      </c>
      <c r="M823">
        <v>39.186657112291599</v>
      </c>
      <c r="N823" s="2">
        <v>39262</v>
      </c>
      <c r="O823" t="str">
        <f t="shared" ref="O823:O884" si="95">IF(N823&gt;VLOOKUP(K823, $A$2:$C$147,3), "yes", "no")</f>
        <v>yes</v>
      </c>
      <c r="P823" s="7">
        <f t="shared" si="91"/>
        <v>2007</v>
      </c>
      <c r="Q823" s="7">
        <f t="shared" si="92"/>
        <v>2008</v>
      </c>
      <c r="R823" s="7">
        <f t="shared" si="93"/>
        <v>2009</v>
      </c>
      <c r="S823" s="7">
        <f t="shared" si="94"/>
        <v>180</v>
      </c>
    </row>
    <row r="824" spans="11:19" x14ac:dyDescent="0.35">
      <c r="K824" t="s">
        <v>17</v>
      </c>
      <c r="L824">
        <v>-121.31440071513499</v>
      </c>
      <c r="M824">
        <v>39.1378739233486</v>
      </c>
      <c r="N824" s="2">
        <v>39255</v>
      </c>
      <c r="O824" t="str">
        <f t="shared" si="95"/>
        <v>yes</v>
      </c>
      <c r="P824" s="7">
        <f t="shared" ref="P824:P885" si="96">YEAR(N824)</f>
        <v>2007</v>
      </c>
      <c r="Q824" s="7">
        <f t="shared" ref="Q824:Q885" si="97">P824+1</f>
        <v>2008</v>
      </c>
      <c r="R824" s="7">
        <f t="shared" ref="R824:R885" si="98">P824+2</f>
        <v>2009</v>
      </c>
      <c r="S824" s="7">
        <f t="shared" ref="S824:S885" si="99">N824-DATE(YEAR(N824),1,0)</f>
        <v>173</v>
      </c>
    </row>
    <row r="825" spans="11:19" x14ac:dyDescent="0.35">
      <c r="K825" t="s">
        <v>19</v>
      </c>
      <c r="L825">
        <v>-115.098904987753</v>
      </c>
      <c r="M825">
        <v>35.323236710916198</v>
      </c>
      <c r="N825" s="2">
        <v>44276</v>
      </c>
      <c r="O825" t="str">
        <f t="shared" si="95"/>
        <v>yes</v>
      </c>
      <c r="P825" s="7">
        <f t="shared" si="96"/>
        <v>2021</v>
      </c>
      <c r="Q825" s="7">
        <f t="shared" si="97"/>
        <v>2022</v>
      </c>
      <c r="R825" s="7">
        <f t="shared" si="98"/>
        <v>2023</v>
      </c>
      <c r="S825" s="7">
        <f t="shared" si="99"/>
        <v>80</v>
      </c>
    </row>
    <row r="826" spans="11:19" x14ac:dyDescent="0.35">
      <c r="K826" t="s">
        <v>19</v>
      </c>
      <c r="L826">
        <v>-115.584643816727</v>
      </c>
      <c r="M826">
        <v>35.293575743316801</v>
      </c>
      <c r="N826" s="2">
        <v>44086</v>
      </c>
      <c r="O826" t="str">
        <f t="shared" si="95"/>
        <v>yes</v>
      </c>
      <c r="P826" s="7">
        <f t="shared" si="96"/>
        <v>2020</v>
      </c>
      <c r="Q826" s="7">
        <f t="shared" si="97"/>
        <v>2021</v>
      </c>
      <c r="R826" s="7">
        <f t="shared" si="98"/>
        <v>2022</v>
      </c>
      <c r="S826" s="7">
        <f t="shared" si="99"/>
        <v>256</v>
      </c>
    </row>
    <row r="827" spans="11:19" x14ac:dyDescent="0.35">
      <c r="K827" t="s">
        <v>19</v>
      </c>
      <c r="L827">
        <v>-114.64402989320099</v>
      </c>
      <c r="M827">
        <v>35.011359515365299</v>
      </c>
      <c r="N827" s="2">
        <v>44085</v>
      </c>
      <c r="O827" t="str">
        <f t="shared" si="95"/>
        <v>yes</v>
      </c>
      <c r="P827" s="7">
        <f t="shared" si="96"/>
        <v>2020</v>
      </c>
      <c r="Q827" s="7">
        <f t="shared" si="97"/>
        <v>2021</v>
      </c>
      <c r="R827" s="7">
        <f t="shared" si="98"/>
        <v>2022</v>
      </c>
      <c r="S827" s="7">
        <f t="shared" si="99"/>
        <v>255</v>
      </c>
    </row>
    <row r="828" spans="11:19" x14ac:dyDescent="0.35">
      <c r="K828" t="s">
        <v>19</v>
      </c>
      <c r="L828">
        <v>-115.577390695156</v>
      </c>
      <c r="M828">
        <v>35.473736015509203</v>
      </c>
      <c r="N828" s="2">
        <v>44080</v>
      </c>
      <c r="O828" t="str">
        <f t="shared" si="95"/>
        <v>yes</v>
      </c>
      <c r="P828" s="7">
        <f t="shared" si="96"/>
        <v>2020</v>
      </c>
      <c r="Q828" s="7">
        <f t="shared" si="97"/>
        <v>2021</v>
      </c>
      <c r="R828" s="7">
        <f t="shared" si="98"/>
        <v>2022</v>
      </c>
      <c r="S828" s="7">
        <f t="shared" si="99"/>
        <v>250</v>
      </c>
    </row>
    <row r="829" spans="11:19" x14ac:dyDescent="0.35">
      <c r="K829" t="s">
        <v>19</v>
      </c>
      <c r="L829">
        <v>-115.796040648785</v>
      </c>
      <c r="M829">
        <v>35.4006827014423</v>
      </c>
      <c r="N829" s="2">
        <v>44079</v>
      </c>
      <c r="O829" t="str">
        <f t="shared" si="95"/>
        <v>yes</v>
      </c>
      <c r="P829" s="7">
        <f t="shared" si="96"/>
        <v>2020</v>
      </c>
      <c r="Q829" s="7">
        <f t="shared" si="97"/>
        <v>2021</v>
      </c>
      <c r="R829" s="7">
        <f t="shared" si="98"/>
        <v>2022</v>
      </c>
      <c r="S829" s="7">
        <f t="shared" si="99"/>
        <v>249</v>
      </c>
    </row>
    <row r="830" spans="11:19" x14ac:dyDescent="0.35">
      <c r="K830" t="s">
        <v>19</v>
      </c>
      <c r="L830">
        <v>-115.18349162961501</v>
      </c>
      <c r="M830">
        <v>35.190968217523697</v>
      </c>
      <c r="N830" s="2">
        <v>44008</v>
      </c>
      <c r="O830" t="str">
        <f t="shared" si="95"/>
        <v>yes</v>
      </c>
      <c r="P830" s="7">
        <f t="shared" si="96"/>
        <v>2020</v>
      </c>
      <c r="Q830" s="7">
        <f t="shared" si="97"/>
        <v>2021</v>
      </c>
      <c r="R830" s="7">
        <f t="shared" si="98"/>
        <v>2022</v>
      </c>
      <c r="S830" s="7">
        <f t="shared" si="99"/>
        <v>178</v>
      </c>
    </row>
    <row r="831" spans="11:19" x14ac:dyDescent="0.35">
      <c r="K831" t="s">
        <v>19</v>
      </c>
      <c r="L831">
        <v>-115.268138112749</v>
      </c>
      <c r="M831">
        <v>35.059698822870999</v>
      </c>
      <c r="N831" s="2">
        <v>42927</v>
      </c>
      <c r="O831" t="str">
        <f t="shared" si="95"/>
        <v>yes</v>
      </c>
      <c r="P831" s="7">
        <f t="shared" si="96"/>
        <v>2017</v>
      </c>
      <c r="Q831" s="7">
        <f t="shared" si="97"/>
        <v>2018</v>
      </c>
      <c r="R831" s="7">
        <f t="shared" si="98"/>
        <v>2019</v>
      </c>
      <c r="S831" s="7">
        <f t="shared" si="99"/>
        <v>192</v>
      </c>
    </row>
    <row r="832" spans="11:19" x14ac:dyDescent="0.35">
      <c r="K832" t="s">
        <v>19</v>
      </c>
      <c r="L832">
        <v>-115.661414674545</v>
      </c>
      <c r="M832">
        <v>34.796359580807199</v>
      </c>
      <c r="N832" s="2">
        <v>42927</v>
      </c>
      <c r="O832" t="str">
        <f t="shared" si="95"/>
        <v>yes</v>
      </c>
      <c r="P832" s="7">
        <f t="shared" si="96"/>
        <v>2017</v>
      </c>
      <c r="Q832" s="7">
        <f t="shared" si="97"/>
        <v>2018</v>
      </c>
      <c r="R832" s="7">
        <f t="shared" si="98"/>
        <v>2019</v>
      </c>
      <c r="S832" s="7">
        <f t="shared" si="99"/>
        <v>192</v>
      </c>
    </row>
    <row r="833" spans="11:19" x14ac:dyDescent="0.35">
      <c r="K833" t="s">
        <v>19</v>
      </c>
      <c r="L833">
        <v>-115.56408024081</v>
      </c>
      <c r="M833">
        <v>35.472812153963403</v>
      </c>
      <c r="N833" s="2">
        <v>42896</v>
      </c>
      <c r="O833" t="str">
        <f t="shared" si="95"/>
        <v>yes</v>
      </c>
      <c r="P833" s="7">
        <f t="shared" si="96"/>
        <v>2017</v>
      </c>
      <c r="Q833" s="7">
        <f t="shared" si="97"/>
        <v>2018</v>
      </c>
      <c r="R833" s="7">
        <f t="shared" si="98"/>
        <v>2019</v>
      </c>
      <c r="S833" s="7">
        <f t="shared" si="99"/>
        <v>161</v>
      </c>
    </row>
    <row r="834" spans="11:19" x14ac:dyDescent="0.35">
      <c r="K834" t="s">
        <v>19</v>
      </c>
      <c r="L834">
        <v>-115.59244219142199</v>
      </c>
      <c r="M834">
        <v>35.7574296288036</v>
      </c>
      <c r="N834" s="2">
        <v>41811</v>
      </c>
      <c r="O834" t="str">
        <f t="shared" si="95"/>
        <v>yes</v>
      </c>
      <c r="P834" s="7">
        <f t="shared" si="96"/>
        <v>2014</v>
      </c>
      <c r="Q834" s="7">
        <f t="shared" si="97"/>
        <v>2015</v>
      </c>
      <c r="R834" s="7">
        <f t="shared" si="98"/>
        <v>2016</v>
      </c>
      <c r="S834" s="7">
        <f t="shared" si="99"/>
        <v>172</v>
      </c>
    </row>
    <row r="835" spans="11:19" x14ac:dyDescent="0.35">
      <c r="K835" t="s">
        <v>19</v>
      </c>
      <c r="L835">
        <v>-115.56921683814799</v>
      </c>
      <c r="M835">
        <v>35.472829714073001</v>
      </c>
      <c r="N835" s="2">
        <v>41790</v>
      </c>
      <c r="O835" t="str">
        <f t="shared" si="95"/>
        <v>yes</v>
      </c>
      <c r="P835" s="7">
        <f t="shared" si="96"/>
        <v>2014</v>
      </c>
      <c r="Q835" s="7">
        <f t="shared" si="97"/>
        <v>2015</v>
      </c>
      <c r="R835" s="7">
        <f t="shared" si="98"/>
        <v>2016</v>
      </c>
      <c r="S835" s="7">
        <f t="shared" si="99"/>
        <v>151</v>
      </c>
    </row>
    <row r="836" spans="11:19" x14ac:dyDescent="0.35">
      <c r="K836" t="s">
        <v>19</v>
      </c>
      <c r="L836">
        <v>-115.77279710283</v>
      </c>
      <c r="M836">
        <v>35.351540956935999</v>
      </c>
      <c r="N836" s="2">
        <v>40795</v>
      </c>
      <c r="O836" t="str">
        <f t="shared" si="95"/>
        <v>yes</v>
      </c>
      <c r="P836" s="7">
        <f t="shared" si="96"/>
        <v>2011</v>
      </c>
      <c r="Q836" s="7">
        <f t="shared" si="97"/>
        <v>2012</v>
      </c>
      <c r="R836" s="7">
        <f t="shared" si="98"/>
        <v>2013</v>
      </c>
      <c r="S836" s="7">
        <f t="shared" si="99"/>
        <v>252</v>
      </c>
    </row>
    <row r="837" spans="11:19" x14ac:dyDescent="0.35">
      <c r="K837" t="s">
        <v>20</v>
      </c>
      <c r="L837">
        <v>-115.33907630285201</v>
      </c>
      <c r="M837">
        <v>33.0542246146533</v>
      </c>
      <c r="N837" s="2">
        <v>43540</v>
      </c>
      <c r="O837" t="str">
        <f t="shared" si="95"/>
        <v>yes</v>
      </c>
      <c r="P837" s="7">
        <f t="shared" si="96"/>
        <v>2019</v>
      </c>
      <c r="Q837" s="7">
        <f t="shared" si="97"/>
        <v>2020</v>
      </c>
      <c r="R837" s="7">
        <f t="shared" si="98"/>
        <v>2021</v>
      </c>
      <c r="S837" s="7">
        <f t="shared" si="99"/>
        <v>75</v>
      </c>
    </row>
    <row r="838" spans="11:19" x14ac:dyDescent="0.35">
      <c r="K838" t="s">
        <v>20</v>
      </c>
      <c r="L838">
        <v>-115.358862239567</v>
      </c>
      <c r="M838">
        <v>33.134001633280498</v>
      </c>
      <c r="N838" s="2">
        <v>42826</v>
      </c>
      <c r="O838" t="str">
        <f t="shared" si="95"/>
        <v>yes</v>
      </c>
      <c r="P838" s="7">
        <f t="shared" si="96"/>
        <v>2017</v>
      </c>
      <c r="Q838" s="7">
        <f t="shared" si="97"/>
        <v>2018</v>
      </c>
      <c r="R838" s="7">
        <f t="shared" si="98"/>
        <v>2019</v>
      </c>
      <c r="S838" s="7">
        <f t="shared" si="99"/>
        <v>91</v>
      </c>
    </row>
    <row r="839" spans="11:19" x14ac:dyDescent="0.35">
      <c r="K839" t="s">
        <v>20</v>
      </c>
      <c r="L839">
        <v>-115.393362815995</v>
      </c>
      <c r="M839">
        <v>33.172800497590003</v>
      </c>
      <c r="N839" s="2">
        <v>41061</v>
      </c>
      <c r="O839" t="str">
        <f t="shared" si="95"/>
        <v>yes</v>
      </c>
      <c r="P839" s="7">
        <f t="shared" si="96"/>
        <v>2012</v>
      </c>
      <c r="Q839" s="7">
        <f t="shared" si="97"/>
        <v>2013</v>
      </c>
      <c r="R839" s="7">
        <f t="shared" si="98"/>
        <v>2014</v>
      </c>
      <c r="S839" s="7">
        <f t="shared" si="99"/>
        <v>153</v>
      </c>
    </row>
    <row r="840" spans="11:19" x14ac:dyDescent="0.35">
      <c r="K840" t="s">
        <v>20</v>
      </c>
      <c r="L840">
        <v>-115.381428855549</v>
      </c>
      <c r="M840">
        <v>33.161844215112502</v>
      </c>
      <c r="N840" s="2">
        <v>39545</v>
      </c>
      <c r="O840" t="str">
        <f t="shared" si="95"/>
        <v>yes</v>
      </c>
      <c r="P840" s="7">
        <f t="shared" si="96"/>
        <v>2008</v>
      </c>
      <c r="Q840" s="7">
        <f t="shared" si="97"/>
        <v>2009</v>
      </c>
      <c r="R840" s="7">
        <f t="shared" si="98"/>
        <v>2010</v>
      </c>
      <c r="S840" s="7">
        <f t="shared" si="99"/>
        <v>98</v>
      </c>
    </row>
    <row r="841" spans="11:19" x14ac:dyDescent="0.35">
      <c r="K841" t="s">
        <v>21</v>
      </c>
      <c r="L841">
        <v>-119.04771079765599</v>
      </c>
      <c r="M841">
        <v>34.161159540388503</v>
      </c>
      <c r="N841" s="2">
        <v>44035</v>
      </c>
      <c r="O841" t="str">
        <f t="shared" si="95"/>
        <v>yes</v>
      </c>
      <c r="P841" s="7">
        <f t="shared" si="96"/>
        <v>2020</v>
      </c>
      <c r="Q841" s="7">
        <f t="shared" si="97"/>
        <v>2021</v>
      </c>
      <c r="R841" s="7">
        <f t="shared" si="98"/>
        <v>2022</v>
      </c>
      <c r="S841" s="7">
        <f t="shared" si="99"/>
        <v>205</v>
      </c>
    </row>
    <row r="842" spans="11:19" x14ac:dyDescent="0.35">
      <c r="K842" t="s">
        <v>21</v>
      </c>
      <c r="L842">
        <v>-118.959252199527</v>
      </c>
      <c r="M842">
        <v>34.148535129717402</v>
      </c>
      <c r="N842" s="2">
        <v>43752</v>
      </c>
      <c r="O842" t="str">
        <f t="shared" si="95"/>
        <v>yes</v>
      </c>
      <c r="P842" s="7">
        <f t="shared" si="96"/>
        <v>2019</v>
      </c>
      <c r="Q842" s="7">
        <f t="shared" si="97"/>
        <v>2020</v>
      </c>
      <c r="R842" s="7">
        <f t="shared" si="98"/>
        <v>2021</v>
      </c>
      <c r="S842" s="7">
        <f t="shared" si="99"/>
        <v>287</v>
      </c>
    </row>
    <row r="843" spans="11:19" x14ac:dyDescent="0.35">
      <c r="K843" t="s">
        <v>21</v>
      </c>
      <c r="L843">
        <v>-118.935279699465</v>
      </c>
      <c r="M843">
        <v>34.155696950874301</v>
      </c>
      <c r="N843" s="2">
        <v>43673</v>
      </c>
      <c r="O843" t="str">
        <f t="shared" si="95"/>
        <v>yes</v>
      </c>
      <c r="P843" s="7">
        <f t="shared" si="96"/>
        <v>2019</v>
      </c>
      <c r="Q843" s="7">
        <f t="shared" si="97"/>
        <v>2020</v>
      </c>
      <c r="R843" s="7">
        <f t="shared" si="98"/>
        <v>2021</v>
      </c>
      <c r="S843" s="7">
        <f t="shared" si="99"/>
        <v>208</v>
      </c>
    </row>
    <row r="844" spans="11:19" x14ac:dyDescent="0.35">
      <c r="K844" t="s">
        <v>21</v>
      </c>
      <c r="L844">
        <v>-118.953717870403</v>
      </c>
      <c r="M844">
        <v>34.2104646964656</v>
      </c>
      <c r="N844" s="2">
        <v>43426</v>
      </c>
      <c r="O844" t="str">
        <f t="shared" si="95"/>
        <v>yes</v>
      </c>
      <c r="P844" s="7">
        <f t="shared" si="96"/>
        <v>2018</v>
      </c>
      <c r="Q844" s="7">
        <f t="shared" si="97"/>
        <v>2019</v>
      </c>
      <c r="R844" s="7">
        <f t="shared" si="98"/>
        <v>2020</v>
      </c>
      <c r="S844" s="7">
        <f t="shared" si="99"/>
        <v>326</v>
      </c>
    </row>
    <row r="845" spans="11:19" x14ac:dyDescent="0.35">
      <c r="K845" t="s">
        <v>21</v>
      </c>
      <c r="L845">
        <v>-118.90968135114601</v>
      </c>
      <c r="M845">
        <v>34.190067813230598</v>
      </c>
      <c r="N845" s="2">
        <v>43417</v>
      </c>
      <c r="O845" t="str">
        <f t="shared" si="95"/>
        <v>yes</v>
      </c>
      <c r="P845" s="7">
        <f t="shared" si="96"/>
        <v>2018</v>
      </c>
      <c r="Q845" s="7">
        <f t="shared" si="97"/>
        <v>2019</v>
      </c>
      <c r="R845" s="7">
        <f t="shared" si="98"/>
        <v>2020</v>
      </c>
      <c r="S845" s="7">
        <f t="shared" si="99"/>
        <v>317</v>
      </c>
    </row>
    <row r="846" spans="11:19" x14ac:dyDescent="0.35">
      <c r="K846" t="s">
        <v>21</v>
      </c>
      <c r="L846">
        <v>-118.921419850763</v>
      </c>
      <c r="M846">
        <v>34.206384865000601</v>
      </c>
      <c r="N846" s="2">
        <v>43412</v>
      </c>
      <c r="O846" t="str">
        <f t="shared" si="95"/>
        <v>yes</v>
      </c>
      <c r="P846" s="7">
        <f t="shared" si="96"/>
        <v>2018</v>
      </c>
      <c r="Q846" s="7">
        <f t="shared" si="97"/>
        <v>2019</v>
      </c>
      <c r="R846" s="7">
        <f t="shared" si="98"/>
        <v>2020</v>
      </c>
      <c r="S846" s="7">
        <f t="shared" si="99"/>
        <v>312</v>
      </c>
    </row>
    <row r="847" spans="11:19" x14ac:dyDescent="0.35">
      <c r="K847" t="s">
        <v>21</v>
      </c>
      <c r="L847">
        <v>-119.18603589050601</v>
      </c>
      <c r="M847">
        <v>34.137780441071399</v>
      </c>
      <c r="N847" s="2">
        <v>43270</v>
      </c>
      <c r="O847" t="str">
        <f t="shared" si="95"/>
        <v>yes</v>
      </c>
      <c r="P847" s="7">
        <f t="shared" si="96"/>
        <v>2018</v>
      </c>
      <c r="Q847" s="7">
        <f t="shared" si="97"/>
        <v>2019</v>
      </c>
      <c r="R847" s="7">
        <f t="shared" si="98"/>
        <v>2020</v>
      </c>
      <c r="S847" s="7">
        <f t="shared" si="99"/>
        <v>170</v>
      </c>
    </row>
    <row r="848" spans="11:19" x14ac:dyDescent="0.35">
      <c r="K848" t="s">
        <v>21</v>
      </c>
      <c r="L848">
        <v>-118.909787434995</v>
      </c>
      <c r="M848">
        <v>34.195966564791597</v>
      </c>
      <c r="N848" s="2">
        <v>43263</v>
      </c>
      <c r="O848" t="str">
        <f t="shared" si="95"/>
        <v>yes</v>
      </c>
      <c r="P848" s="7">
        <f t="shared" si="96"/>
        <v>2018</v>
      </c>
      <c r="Q848" s="7">
        <f t="shared" si="97"/>
        <v>2019</v>
      </c>
      <c r="R848" s="7">
        <f t="shared" si="98"/>
        <v>2020</v>
      </c>
      <c r="S848" s="7">
        <f t="shared" si="99"/>
        <v>163</v>
      </c>
    </row>
    <row r="849" spans="11:19" x14ac:dyDescent="0.35">
      <c r="K849" t="s">
        <v>21</v>
      </c>
      <c r="L849">
        <v>-119.187674563112</v>
      </c>
      <c r="M849">
        <v>34.1397862791327</v>
      </c>
      <c r="N849" s="2">
        <v>43129</v>
      </c>
      <c r="O849" t="str">
        <f t="shared" si="95"/>
        <v>yes</v>
      </c>
      <c r="P849" s="7">
        <f t="shared" si="96"/>
        <v>2018</v>
      </c>
      <c r="Q849" s="7">
        <f t="shared" si="97"/>
        <v>2019</v>
      </c>
      <c r="R849" s="7">
        <f t="shared" si="98"/>
        <v>2020</v>
      </c>
      <c r="S849" s="7">
        <f t="shared" si="99"/>
        <v>29</v>
      </c>
    </row>
    <row r="850" spans="11:19" x14ac:dyDescent="0.35">
      <c r="K850" t="s">
        <v>21</v>
      </c>
      <c r="L850">
        <v>-119.180208634243</v>
      </c>
      <c r="M850">
        <v>34.141861418740802</v>
      </c>
      <c r="N850" s="2">
        <v>43129</v>
      </c>
      <c r="O850" t="str">
        <f t="shared" si="95"/>
        <v>yes</v>
      </c>
      <c r="P850" s="7">
        <f t="shared" si="96"/>
        <v>2018</v>
      </c>
      <c r="Q850" s="7">
        <f t="shared" si="97"/>
        <v>2019</v>
      </c>
      <c r="R850" s="7">
        <f t="shared" si="98"/>
        <v>2020</v>
      </c>
      <c r="S850" s="7">
        <f t="shared" si="99"/>
        <v>29</v>
      </c>
    </row>
    <row r="851" spans="11:19" x14ac:dyDescent="0.35">
      <c r="K851" t="s">
        <v>21</v>
      </c>
      <c r="L851">
        <v>-118.963121381797</v>
      </c>
      <c r="M851">
        <v>34.291917490603304</v>
      </c>
      <c r="N851" s="2">
        <v>43128</v>
      </c>
      <c r="O851" t="str">
        <f t="shared" si="95"/>
        <v>yes</v>
      </c>
      <c r="P851" s="7">
        <f t="shared" si="96"/>
        <v>2018</v>
      </c>
      <c r="Q851" s="7">
        <f t="shared" si="97"/>
        <v>2019</v>
      </c>
      <c r="R851" s="7">
        <f t="shared" si="98"/>
        <v>2020</v>
      </c>
      <c r="S851" s="7">
        <f t="shared" si="99"/>
        <v>28</v>
      </c>
    </row>
    <row r="852" spans="11:19" x14ac:dyDescent="0.35">
      <c r="K852" t="s">
        <v>21</v>
      </c>
      <c r="L852">
        <v>-118.960639567534</v>
      </c>
      <c r="M852">
        <v>34.199397599988899</v>
      </c>
      <c r="N852" s="2">
        <v>43090</v>
      </c>
      <c r="O852" t="str">
        <f t="shared" si="95"/>
        <v>yes</v>
      </c>
      <c r="P852" s="7">
        <f t="shared" si="96"/>
        <v>2017</v>
      </c>
      <c r="Q852" s="7">
        <f t="shared" si="97"/>
        <v>2018</v>
      </c>
      <c r="R852" s="7">
        <f t="shared" si="98"/>
        <v>2019</v>
      </c>
      <c r="S852" s="7">
        <f t="shared" si="99"/>
        <v>355</v>
      </c>
    </row>
    <row r="853" spans="11:19" x14ac:dyDescent="0.35">
      <c r="K853" t="s">
        <v>21</v>
      </c>
      <c r="L853">
        <v>-118.92355924879899</v>
      </c>
      <c r="M853">
        <v>34.206304034955799</v>
      </c>
      <c r="N853" s="2">
        <v>43074</v>
      </c>
      <c r="O853" t="str">
        <f t="shared" si="95"/>
        <v>yes</v>
      </c>
      <c r="P853" s="7">
        <f t="shared" si="96"/>
        <v>2017</v>
      </c>
      <c r="Q853" s="7">
        <f t="shared" si="97"/>
        <v>2018</v>
      </c>
      <c r="R853" s="7">
        <f t="shared" si="98"/>
        <v>2019</v>
      </c>
      <c r="S853" s="7">
        <f t="shared" si="99"/>
        <v>339</v>
      </c>
    </row>
    <row r="854" spans="11:19" x14ac:dyDescent="0.35">
      <c r="K854" t="s">
        <v>21</v>
      </c>
      <c r="L854">
        <v>-118.977461075489</v>
      </c>
      <c r="M854">
        <v>34.2033166767213</v>
      </c>
      <c r="N854" s="2">
        <v>42921</v>
      </c>
      <c r="O854" t="str">
        <f t="shared" si="95"/>
        <v>yes</v>
      </c>
      <c r="P854" s="7">
        <f t="shared" si="96"/>
        <v>2017</v>
      </c>
      <c r="Q854" s="7">
        <f t="shared" si="97"/>
        <v>2018</v>
      </c>
      <c r="R854" s="7">
        <f t="shared" si="98"/>
        <v>2019</v>
      </c>
      <c r="S854" s="7">
        <f t="shared" si="99"/>
        <v>186</v>
      </c>
    </row>
    <row r="855" spans="11:19" x14ac:dyDescent="0.35">
      <c r="K855" t="s">
        <v>21</v>
      </c>
      <c r="L855">
        <v>-119.179009786682</v>
      </c>
      <c r="M855">
        <v>34.1427927388048</v>
      </c>
      <c r="N855" s="2">
        <v>42876</v>
      </c>
      <c r="O855" t="str">
        <f t="shared" si="95"/>
        <v>yes</v>
      </c>
      <c r="P855" s="7">
        <f t="shared" si="96"/>
        <v>2017</v>
      </c>
      <c r="Q855" s="7">
        <f t="shared" si="97"/>
        <v>2018</v>
      </c>
      <c r="R855" s="7">
        <f t="shared" si="98"/>
        <v>2019</v>
      </c>
      <c r="S855" s="7">
        <f t="shared" si="99"/>
        <v>141</v>
      </c>
    </row>
    <row r="856" spans="11:19" x14ac:dyDescent="0.35">
      <c r="K856" t="s">
        <v>21</v>
      </c>
      <c r="L856">
        <v>-118.87026635590399</v>
      </c>
      <c r="M856">
        <v>34.078547930940097</v>
      </c>
      <c r="N856" s="2">
        <v>42854</v>
      </c>
      <c r="O856" t="str">
        <f t="shared" si="95"/>
        <v>yes</v>
      </c>
      <c r="P856" s="7">
        <f t="shared" si="96"/>
        <v>2017</v>
      </c>
      <c r="Q856" s="7">
        <f t="shared" si="97"/>
        <v>2018</v>
      </c>
      <c r="R856" s="7">
        <f t="shared" si="98"/>
        <v>2019</v>
      </c>
      <c r="S856" s="7">
        <f t="shared" si="99"/>
        <v>119</v>
      </c>
    </row>
    <row r="857" spans="11:19" x14ac:dyDescent="0.35">
      <c r="K857" t="s">
        <v>21</v>
      </c>
      <c r="L857">
        <v>-118.94806597965599</v>
      </c>
      <c r="M857">
        <v>34.047391176715202</v>
      </c>
      <c r="N857" s="2">
        <v>42706</v>
      </c>
      <c r="O857" t="str">
        <f t="shared" si="95"/>
        <v>yes</v>
      </c>
      <c r="P857" s="7">
        <f t="shared" si="96"/>
        <v>2016</v>
      </c>
      <c r="Q857" s="7">
        <f t="shared" si="97"/>
        <v>2017</v>
      </c>
      <c r="R857" s="7">
        <f t="shared" si="98"/>
        <v>2018</v>
      </c>
      <c r="S857" s="7">
        <f t="shared" si="99"/>
        <v>337</v>
      </c>
    </row>
    <row r="858" spans="11:19" x14ac:dyDescent="0.35">
      <c r="K858" t="s">
        <v>21</v>
      </c>
      <c r="L858">
        <v>-118.9105368653</v>
      </c>
      <c r="M858">
        <v>34.086331810607497</v>
      </c>
      <c r="N858" s="2">
        <v>42428</v>
      </c>
      <c r="O858" t="str">
        <f t="shared" si="95"/>
        <v>yes</v>
      </c>
      <c r="P858" s="7">
        <f t="shared" si="96"/>
        <v>2016</v>
      </c>
      <c r="Q858" s="7">
        <f t="shared" si="97"/>
        <v>2017</v>
      </c>
      <c r="R858" s="7">
        <f t="shared" si="98"/>
        <v>2018</v>
      </c>
      <c r="S858" s="7">
        <f t="shared" si="99"/>
        <v>59</v>
      </c>
    </row>
    <row r="859" spans="11:19" x14ac:dyDescent="0.35">
      <c r="K859" t="s">
        <v>21</v>
      </c>
      <c r="L859">
        <v>-119.094621045474</v>
      </c>
      <c r="M859">
        <v>34.234400790933698</v>
      </c>
      <c r="N859" s="2">
        <v>42407</v>
      </c>
      <c r="O859" t="str">
        <f t="shared" si="95"/>
        <v>yes</v>
      </c>
      <c r="P859" s="7">
        <f t="shared" si="96"/>
        <v>2016</v>
      </c>
      <c r="Q859" s="7">
        <f t="shared" si="97"/>
        <v>2017</v>
      </c>
      <c r="R859" s="7">
        <f t="shared" si="98"/>
        <v>2018</v>
      </c>
      <c r="S859" s="7">
        <f t="shared" si="99"/>
        <v>38</v>
      </c>
    </row>
    <row r="860" spans="11:19" x14ac:dyDescent="0.35">
      <c r="K860" t="s">
        <v>21</v>
      </c>
      <c r="L860">
        <v>-118.94948423982601</v>
      </c>
      <c r="M860">
        <v>34.154306676735501</v>
      </c>
      <c r="N860" s="2">
        <v>42189</v>
      </c>
      <c r="O860" t="str">
        <f t="shared" si="95"/>
        <v>yes</v>
      </c>
      <c r="P860" s="7">
        <f t="shared" si="96"/>
        <v>2015</v>
      </c>
      <c r="Q860" s="7">
        <f t="shared" si="97"/>
        <v>2016</v>
      </c>
      <c r="R860" s="7">
        <f t="shared" si="98"/>
        <v>2017</v>
      </c>
      <c r="S860" s="7">
        <f t="shared" si="99"/>
        <v>185</v>
      </c>
    </row>
    <row r="861" spans="11:19" x14ac:dyDescent="0.35">
      <c r="K861" t="s">
        <v>21</v>
      </c>
      <c r="L861">
        <v>-119.032900820641</v>
      </c>
      <c r="M861">
        <v>34.178495655857603</v>
      </c>
      <c r="N861" s="2">
        <v>42166</v>
      </c>
      <c r="O861" t="str">
        <f t="shared" si="95"/>
        <v>yes</v>
      </c>
      <c r="P861" s="7">
        <f t="shared" si="96"/>
        <v>2015</v>
      </c>
      <c r="Q861" s="7">
        <f t="shared" si="97"/>
        <v>2016</v>
      </c>
      <c r="R861" s="7">
        <f t="shared" si="98"/>
        <v>2017</v>
      </c>
      <c r="S861" s="7">
        <f t="shared" si="99"/>
        <v>162</v>
      </c>
    </row>
    <row r="862" spans="11:19" x14ac:dyDescent="0.35">
      <c r="K862" t="s">
        <v>21</v>
      </c>
      <c r="L862">
        <v>-118.89090535077899</v>
      </c>
      <c r="M862">
        <v>34.129847792606199</v>
      </c>
      <c r="N862" s="2">
        <v>42166</v>
      </c>
      <c r="O862" t="str">
        <f t="shared" si="95"/>
        <v>yes</v>
      </c>
      <c r="P862" s="7">
        <f t="shared" si="96"/>
        <v>2015</v>
      </c>
      <c r="Q862" s="7">
        <f t="shared" si="97"/>
        <v>2016</v>
      </c>
      <c r="R862" s="7">
        <f t="shared" si="98"/>
        <v>2017</v>
      </c>
      <c r="S862" s="7">
        <f t="shared" si="99"/>
        <v>162</v>
      </c>
    </row>
    <row r="863" spans="11:19" x14ac:dyDescent="0.35">
      <c r="K863" t="s">
        <v>21</v>
      </c>
      <c r="L863">
        <v>-118.874123171066</v>
      </c>
      <c r="M863">
        <v>34.1446185956043</v>
      </c>
      <c r="N863" s="2">
        <v>42124</v>
      </c>
      <c r="O863" t="str">
        <f t="shared" si="95"/>
        <v>yes</v>
      </c>
      <c r="P863" s="7">
        <f t="shared" si="96"/>
        <v>2015</v>
      </c>
      <c r="Q863" s="7">
        <f t="shared" si="97"/>
        <v>2016</v>
      </c>
      <c r="R863" s="7">
        <f t="shared" si="98"/>
        <v>2017</v>
      </c>
      <c r="S863" s="7">
        <f t="shared" si="99"/>
        <v>120</v>
      </c>
    </row>
    <row r="864" spans="11:19" x14ac:dyDescent="0.35">
      <c r="K864" t="s">
        <v>21</v>
      </c>
      <c r="L864">
        <v>-118.867887592777</v>
      </c>
      <c r="M864">
        <v>34.137613082643199</v>
      </c>
      <c r="N864" s="2">
        <v>41816</v>
      </c>
      <c r="O864" t="str">
        <f t="shared" si="95"/>
        <v>yes</v>
      </c>
      <c r="P864" s="7">
        <f t="shared" si="96"/>
        <v>2014</v>
      </c>
      <c r="Q864" s="7">
        <f t="shared" si="97"/>
        <v>2015</v>
      </c>
      <c r="R864" s="7">
        <f t="shared" si="98"/>
        <v>2016</v>
      </c>
      <c r="S864" s="7">
        <f t="shared" si="99"/>
        <v>177</v>
      </c>
    </row>
    <row r="865" spans="11:19" x14ac:dyDescent="0.35">
      <c r="K865" t="s">
        <v>21</v>
      </c>
      <c r="L865">
        <v>-118.867503821708</v>
      </c>
      <c r="M865">
        <v>34.137964437780802</v>
      </c>
      <c r="N865" s="2">
        <v>41796</v>
      </c>
      <c r="O865" t="str">
        <f t="shared" si="95"/>
        <v>yes</v>
      </c>
      <c r="P865" s="7">
        <f t="shared" si="96"/>
        <v>2014</v>
      </c>
      <c r="Q865" s="7">
        <f t="shared" si="97"/>
        <v>2015</v>
      </c>
      <c r="R865" s="7">
        <f t="shared" si="98"/>
        <v>2016</v>
      </c>
      <c r="S865" s="7">
        <f t="shared" si="99"/>
        <v>157</v>
      </c>
    </row>
    <row r="866" spans="11:19" x14ac:dyDescent="0.35">
      <c r="K866" t="s">
        <v>21</v>
      </c>
      <c r="L866">
        <v>-118.853472221411</v>
      </c>
      <c r="M866">
        <v>34.087361000127302</v>
      </c>
      <c r="N866" s="2">
        <v>41793</v>
      </c>
      <c r="O866" t="str">
        <f t="shared" si="95"/>
        <v>yes</v>
      </c>
      <c r="P866" s="7">
        <f t="shared" si="96"/>
        <v>2014</v>
      </c>
      <c r="Q866" s="7">
        <f t="shared" si="97"/>
        <v>2015</v>
      </c>
      <c r="R866" s="7">
        <f t="shared" si="98"/>
        <v>2016</v>
      </c>
      <c r="S866" s="7">
        <f t="shared" si="99"/>
        <v>154</v>
      </c>
    </row>
    <row r="867" spans="11:19" x14ac:dyDescent="0.35">
      <c r="K867" t="s">
        <v>21</v>
      </c>
      <c r="L867">
        <v>-118.84672222197599</v>
      </c>
      <c r="M867">
        <v>34.039027999607598</v>
      </c>
      <c r="N867" s="2">
        <v>41759</v>
      </c>
      <c r="O867" t="str">
        <f t="shared" si="95"/>
        <v>yes</v>
      </c>
      <c r="P867" s="7">
        <f t="shared" si="96"/>
        <v>2014</v>
      </c>
      <c r="Q867" s="7">
        <f t="shared" si="97"/>
        <v>2015</v>
      </c>
      <c r="R867" s="7">
        <f t="shared" si="98"/>
        <v>2016</v>
      </c>
      <c r="S867" s="7">
        <f t="shared" si="99"/>
        <v>120</v>
      </c>
    </row>
    <row r="868" spans="11:19" x14ac:dyDescent="0.35">
      <c r="K868" t="s">
        <v>21</v>
      </c>
      <c r="L868">
        <v>-118.96569777248899</v>
      </c>
      <c r="M868">
        <v>34.200223696553699</v>
      </c>
      <c r="N868" s="2">
        <v>41422</v>
      </c>
      <c r="O868" t="str">
        <f t="shared" si="95"/>
        <v>yes</v>
      </c>
      <c r="P868" s="7">
        <f t="shared" si="96"/>
        <v>2013</v>
      </c>
      <c r="Q868" s="7">
        <f t="shared" si="97"/>
        <v>2014</v>
      </c>
      <c r="R868" s="7">
        <f t="shared" si="98"/>
        <v>2015</v>
      </c>
      <c r="S868" s="7">
        <f t="shared" si="99"/>
        <v>148</v>
      </c>
    </row>
    <row r="869" spans="11:19" x14ac:dyDescent="0.35">
      <c r="K869" t="s">
        <v>21</v>
      </c>
      <c r="L869">
        <v>-118.99871424493099</v>
      </c>
      <c r="M869">
        <v>34.188777989782402</v>
      </c>
      <c r="N869" s="2">
        <v>41212</v>
      </c>
      <c r="O869" t="str">
        <f t="shared" si="95"/>
        <v>yes</v>
      </c>
      <c r="P869" s="7">
        <f t="shared" si="96"/>
        <v>2012</v>
      </c>
      <c r="Q869" s="7">
        <f t="shared" si="97"/>
        <v>2013</v>
      </c>
      <c r="R869" s="7">
        <f t="shared" si="98"/>
        <v>2014</v>
      </c>
      <c r="S869" s="7">
        <f t="shared" si="99"/>
        <v>304</v>
      </c>
    </row>
    <row r="870" spans="11:19" x14ac:dyDescent="0.35">
      <c r="K870" t="s">
        <v>21</v>
      </c>
      <c r="L870">
        <v>-118.912096241819</v>
      </c>
      <c r="M870">
        <v>34.085292508933897</v>
      </c>
      <c r="N870" s="2">
        <v>41208</v>
      </c>
      <c r="O870" t="str">
        <f t="shared" si="95"/>
        <v>yes</v>
      </c>
      <c r="P870" s="7">
        <f t="shared" si="96"/>
        <v>2012</v>
      </c>
      <c r="Q870" s="7">
        <f t="shared" si="97"/>
        <v>2013</v>
      </c>
      <c r="R870" s="7">
        <f t="shared" si="98"/>
        <v>2014</v>
      </c>
      <c r="S870" s="7">
        <f t="shared" si="99"/>
        <v>300</v>
      </c>
    </row>
    <row r="871" spans="11:19" x14ac:dyDescent="0.35">
      <c r="K871" t="s">
        <v>21</v>
      </c>
      <c r="L871">
        <v>-118.963556987454</v>
      </c>
      <c r="M871">
        <v>34.198802621902097</v>
      </c>
      <c r="N871" s="2">
        <v>41131</v>
      </c>
      <c r="O871" t="str">
        <f t="shared" si="95"/>
        <v>yes</v>
      </c>
      <c r="P871" s="7">
        <f t="shared" si="96"/>
        <v>2012</v>
      </c>
      <c r="Q871" s="7">
        <f t="shared" si="97"/>
        <v>2013</v>
      </c>
      <c r="R871" s="7">
        <f t="shared" si="98"/>
        <v>2014</v>
      </c>
      <c r="S871" s="7">
        <f t="shared" si="99"/>
        <v>223</v>
      </c>
    </row>
    <row r="872" spans="11:19" x14ac:dyDescent="0.35">
      <c r="K872" t="s">
        <v>21</v>
      </c>
      <c r="L872">
        <v>-118.98725018512501</v>
      </c>
      <c r="M872">
        <v>34.206517321354099</v>
      </c>
      <c r="N872" s="2">
        <v>40880</v>
      </c>
      <c r="O872" t="str">
        <f t="shared" si="95"/>
        <v>yes</v>
      </c>
      <c r="P872" s="7">
        <f t="shared" si="96"/>
        <v>2011</v>
      </c>
      <c r="Q872" s="7">
        <f t="shared" si="97"/>
        <v>2012</v>
      </c>
      <c r="R872" s="7">
        <f t="shared" si="98"/>
        <v>2013</v>
      </c>
      <c r="S872" s="7">
        <f t="shared" si="99"/>
        <v>337</v>
      </c>
    </row>
    <row r="873" spans="11:19" x14ac:dyDescent="0.35">
      <c r="K873" t="s">
        <v>21</v>
      </c>
      <c r="L873">
        <v>-118.890698295394</v>
      </c>
      <c r="M873">
        <v>34.06715782066</v>
      </c>
      <c r="N873" s="2">
        <v>40757</v>
      </c>
      <c r="O873" t="str">
        <f t="shared" si="95"/>
        <v>yes</v>
      </c>
      <c r="P873" s="7">
        <f t="shared" si="96"/>
        <v>2011</v>
      </c>
      <c r="Q873" s="7">
        <f t="shared" si="97"/>
        <v>2012</v>
      </c>
      <c r="R873" s="7">
        <f t="shared" si="98"/>
        <v>2013</v>
      </c>
      <c r="S873" s="7">
        <f t="shared" si="99"/>
        <v>214</v>
      </c>
    </row>
    <row r="874" spans="11:19" x14ac:dyDescent="0.35">
      <c r="K874" t="s">
        <v>21</v>
      </c>
      <c r="L874">
        <v>-118.96087407543401</v>
      </c>
      <c r="M874">
        <v>34.1989998304484</v>
      </c>
      <c r="N874" s="2">
        <v>40747</v>
      </c>
      <c r="O874" t="str">
        <f t="shared" si="95"/>
        <v>yes</v>
      </c>
      <c r="P874" s="7">
        <f t="shared" si="96"/>
        <v>2011</v>
      </c>
      <c r="Q874" s="7">
        <f t="shared" si="97"/>
        <v>2012</v>
      </c>
      <c r="R874" s="7">
        <f t="shared" si="98"/>
        <v>2013</v>
      </c>
      <c r="S874" s="7">
        <f t="shared" si="99"/>
        <v>204</v>
      </c>
    </row>
    <row r="875" spans="11:19" x14ac:dyDescent="0.35">
      <c r="K875" t="s">
        <v>21</v>
      </c>
      <c r="L875">
        <v>-119.039443703606</v>
      </c>
      <c r="M875">
        <v>34.178422429939403</v>
      </c>
      <c r="N875" s="2">
        <v>40732</v>
      </c>
      <c r="O875" t="str">
        <f t="shared" si="95"/>
        <v>yes</v>
      </c>
      <c r="P875" s="7">
        <f t="shared" si="96"/>
        <v>2011</v>
      </c>
      <c r="Q875" s="7">
        <f t="shared" si="97"/>
        <v>2012</v>
      </c>
      <c r="R875" s="7">
        <f t="shared" si="98"/>
        <v>2013</v>
      </c>
      <c r="S875" s="7">
        <f t="shared" si="99"/>
        <v>189</v>
      </c>
    </row>
    <row r="876" spans="11:19" x14ac:dyDescent="0.35">
      <c r="K876" t="s">
        <v>21</v>
      </c>
      <c r="L876">
        <v>-118.929149457626</v>
      </c>
      <c r="M876">
        <v>34.203925365197101</v>
      </c>
      <c r="N876" s="2">
        <v>40723</v>
      </c>
      <c r="O876" t="str">
        <f t="shared" si="95"/>
        <v>yes</v>
      </c>
      <c r="P876" s="7">
        <f t="shared" si="96"/>
        <v>2011</v>
      </c>
      <c r="Q876" s="7">
        <f t="shared" si="97"/>
        <v>2012</v>
      </c>
      <c r="R876" s="7">
        <f t="shared" si="98"/>
        <v>2013</v>
      </c>
      <c r="S876" s="7">
        <f t="shared" si="99"/>
        <v>180</v>
      </c>
    </row>
    <row r="877" spans="11:19" x14ac:dyDescent="0.35">
      <c r="K877" t="s">
        <v>21</v>
      </c>
      <c r="L877">
        <v>-119.03017725895501</v>
      </c>
      <c r="M877">
        <v>34.255361146509401</v>
      </c>
      <c r="N877" s="2">
        <v>40373</v>
      </c>
      <c r="O877" t="str">
        <f t="shared" si="95"/>
        <v>yes</v>
      </c>
      <c r="P877" s="7">
        <f t="shared" si="96"/>
        <v>2010</v>
      </c>
      <c r="Q877" s="7">
        <f t="shared" si="97"/>
        <v>2011</v>
      </c>
      <c r="R877" s="7">
        <f t="shared" si="98"/>
        <v>2012</v>
      </c>
      <c r="S877" s="7">
        <f t="shared" si="99"/>
        <v>195</v>
      </c>
    </row>
    <row r="878" spans="11:19" x14ac:dyDescent="0.35">
      <c r="K878" t="s">
        <v>21</v>
      </c>
      <c r="L878">
        <v>-118.983483179931</v>
      </c>
      <c r="M878">
        <v>34.087467276222803</v>
      </c>
      <c r="N878" s="2">
        <v>40327</v>
      </c>
      <c r="O878" t="str">
        <f t="shared" si="95"/>
        <v>yes</v>
      </c>
      <c r="P878" s="7">
        <f t="shared" si="96"/>
        <v>2010</v>
      </c>
      <c r="Q878" s="7">
        <f t="shared" si="97"/>
        <v>2011</v>
      </c>
      <c r="R878" s="7">
        <f t="shared" si="98"/>
        <v>2012</v>
      </c>
      <c r="S878" s="7">
        <f t="shared" si="99"/>
        <v>149</v>
      </c>
    </row>
    <row r="879" spans="11:19" x14ac:dyDescent="0.35">
      <c r="K879" t="s">
        <v>21</v>
      </c>
      <c r="L879">
        <v>-118.95105543907199</v>
      </c>
      <c r="M879">
        <v>34.198651626204601</v>
      </c>
      <c r="N879" s="2">
        <v>39791</v>
      </c>
      <c r="O879" t="str">
        <f t="shared" si="95"/>
        <v>yes</v>
      </c>
      <c r="P879" s="7">
        <f t="shared" si="96"/>
        <v>2008</v>
      </c>
      <c r="Q879" s="7">
        <f t="shared" si="97"/>
        <v>2009</v>
      </c>
      <c r="R879" s="7">
        <f t="shared" si="98"/>
        <v>2010</v>
      </c>
      <c r="S879" s="7">
        <f t="shared" si="99"/>
        <v>344</v>
      </c>
    </row>
    <row r="880" spans="11:19" x14ac:dyDescent="0.35">
      <c r="K880" t="s">
        <v>21</v>
      </c>
      <c r="L880">
        <v>-119.03301768607</v>
      </c>
      <c r="M880">
        <v>34.160373312474597</v>
      </c>
      <c r="N880" s="2">
        <v>39790</v>
      </c>
      <c r="O880" t="str">
        <f t="shared" si="95"/>
        <v>yes</v>
      </c>
      <c r="P880" s="7">
        <f t="shared" si="96"/>
        <v>2008</v>
      </c>
      <c r="Q880" s="7">
        <f t="shared" si="97"/>
        <v>2009</v>
      </c>
      <c r="R880" s="7">
        <f t="shared" si="98"/>
        <v>2010</v>
      </c>
      <c r="S880" s="7">
        <f t="shared" si="99"/>
        <v>343</v>
      </c>
    </row>
    <row r="881" spans="11:19" x14ac:dyDescent="0.35">
      <c r="K881" t="s">
        <v>21</v>
      </c>
      <c r="L881">
        <v>-118.93330207992599</v>
      </c>
      <c r="M881">
        <v>34.0828701124248</v>
      </c>
      <c r="N881" s="2">
        <v>39773</v>
      </c>
      <c r="O881" t="str">
        <f t="shared" si="95"/>
        <v>yes</v>
      </c>
      <c r="P881" s="7">
        <f t="shared" si="96"/>
        <v>2008</v>
      </c>
      <c r="Q881" s="7">
        <f t="shared" si="97"/>
        <v>2009</v>
      </c>
      <c r="R881" s="7">
        <f t="shared" si="98"/>
        <v>2010</v>
      </c>
      <c r="S881" s="7">
        <f t="shared" si="99"/>
        <v>326</v>
      </c>
    </row>
    <row r="882" spans="11:19" x14ac:dyDescent="0.35">
      <c r="K882" t="s">
        <v>21</v>
      </c>
      <c r="L882">
        <v>-119.03885907642599</v>
      </c>
      <c r="M882">
        <v>34.086193811992302</v>
      </c>
      <c r="N882" s="2">
        <v>39736</v>
      </c>
      <c r="O882" t="str">
        <f t="shared" si="95"/>
        <v>yes</v>
      </c>
      <c r="P882" s="7">
        <f t="shared" si="96"/>
        <v>2008</v>
      </c>
      <c r="Q882" s="7">
        <f t="shared" si="97"/>
        <v>2009</v>
      </c>
      <c r="R882" s="7">
        <f t="shared" si="98"/>
        <v>2010</v>
      </c>
      <c r="S882" s="7">
        <f t="shared" si="99"/>
        <v>289</v>
      </c>
    </row>
    <row r="883" spans="11:19" x14ac:dyDescent="0.35">
      <c r="K883" t="s">
        <v>21</v>
      </c>
      <c r="L883">
        <v>-118.99156307495799</v>
      </c>
      <c r="M883">
        <v>34.207532580122503</v>
      </c>
      <c r="N883" s="2">
        <v>39620</v>
      </c>
      <c r="O883" t="str">
        <f t="shared" si="95"/>
        <v>yes</v>
      </c>
      <c r="P883" s="7">
        <f t="shared" si="96"/>
        <v>2008</v>
      </c>
      <c r="Q883" s="7">
        <f t="shared" si="97"/>
        <v>2009</v>
      </c>
      <c r="R883" s="7">
        <f t="shared" si="98"/>
        <v>2010</v>
      </c>
      <c r="S883" s="7">
        <f t="shared" si="99"/>
        <v>173</v>
      </c>
    </row>
    <row r="884" spans="11:19" x14ac:dyDescent="0.35">
      <c r="K884" t="s">
        <v>21</v>
      </c>
      <c r="L884">
        <v>-118.862845593429</v>
      </c>
      <c r="M884">
        <v>34.097477046377897</v>
      </c>
      <c r="N884" s="2">
        <v>39464</v>
      </c>
      <c r="O884" t="str">
        <f t="shared" si="95"/>
        <v>yes</v>
      </c>
      <c r="P884" s="7">
        <f t="shared" si="96"/>
        <v>2008</v>
      </c>
      <c r="Q884" s="7">
        <f t="shared" si="97"/>
        <v>2009</v>
      </c>
      <c r="R884" s="7">
        <f t="shared" si="98"/>
        <v>2010</v>
      </c>
      <c r="S884" s="7">
        <f t="shared" si="99"/>
        <v>17</v>
      </c>
    </row>
    <row r="885" spans="11:19" x14ac:dyDescent="0.35">
      <c r="K885" t="s">
        <v>21</v>
      </c>
      <c r="L885">
        <v>-118.929910343248</v>
      </c>
      <c r="M885">
        <v>34.099056094052202</v>
      </c>
      <c r="N885" s="2">
        <v>39424</v>
      </c>
      <c r="O885" t="str">
        <f t="shared" ref="O885:O946" si="100">IF(N885&gt;VLOOKUP(K885, $A$2:$C$147,3), "yes", "no")</f>
        <v>yes</v>
      </c>
      <c r="P885" s="7">
        <f t="shared" si="96"/>
        <v>2007</v>
      </c>
      <c r="Q885" s="7">
        <f t="shared" si="97"/>
        <v>2008</v>
      </c>
      <c r="R885" s="7">
        <f t="shared" si="98"/>
        <v>2009</v>
      </c>
      <c r="S885" s="7">
        <f t="shared" si="99"/>
        <v>342</v>
      </c>
    </row>
    <row r="886" spans="11:19" x14ac:dyDescent="0.35">
      <c r="K886" t="s">
        <v>21</v>
      </c>
      <c r="L886">
        <v>-118.952196331823</v>
      </c>
      <c r="M886">
        <v>34.1903763866923</v>
      </c>
      <c r="N886" s="2">
        <v>39376</v>
      </c>
      <c r="O886" t="str">
        <f t="shared" si="100"/>
        <v>yes</v>
      </c>
      <c r="P886" s="7">
        <f t="shared" ref="P886:P947" si="101">YEAR(N886)</f>
        <v>2007</v>
      </c>
      <c r="Q886" s="7">
        <f t="shared" ref="Q886:Q947" si="102">P886+1</f>
        <v>2008</v>
      </c>
      <c r="R886" s="7">
        <f t="shared" ref="R886:R947" si="103">P886+2</f>
        <v>2009</v>
      </c>
      <c r="S886" s="7">
        <f t="shared" ref="S886:S947" si="104">N886-DATE(YEAR(N886),1,0)</f>
        <v>294</v>
      </c>
    </row>
    <row r="887" spans="11:19" x14ac:dyDescent="0.35">
      <c r="K887" t="s">
        <v>21</v>
      </c>
      <c r="L887">
        <v>-118.986882202846</v>
      </c>
      <c r="M887">
        <v>34.085087722129103</v>
      </c>
      <c r="N887" s="2">
        <v>39332</v>
      </c>
      <c r="O887" t="str">
        <f t="shared" si="100"/>
        <v>yes</v>
      </c>
      <c r="P887" s="7">
        <f t="shared" si="101"/>
        <v>2007</v>
      </c>
      <c r="Q887" s="7">
        <f t="shared" si="102"/>
        <v>2008</v>
      </c>
      <c r="R887" s="7">
        <f t="shared" si="103"/>
        <v>2009</v>
      </c>
      <c r="S887" s="7">
        <f t="shared" si="104"/>
        <v>250</v>
      </c>
    </row>
    <row r="888" spans="11:19" x14ac:dyDescent="0.35">
      <c r="K888" t="s">
        <v>21</v>
      </c>
      <c r="L888">
        <v>-118.9266833531</v>
      </c>
      <c r="M888">
        <v>34.111021725514803</v>
      </c>
      <c r="N888" s="2">
        <v>39285</v>
      </c>
      <c r="O888" t="str">
        <f t="shared" si="100"/>
        <v>yes</v>
      </c>
      <c r="P888" s="7">
        <f t="shared" si="101"/>
        <v>2007</v>
      </c>
      <c r="Q888" s="7">
        <f t="shared" si="102"/>
        <v>2008</v>
      </c>
      <c r="R888" s="7">
        <f t="shared" si="103"/>
        <v>2009</v>
      </c>
      <c r="S888" s="7">
        <f t="shared" si="104"/>
        <v>203</v>
      </c>
    </row>
    <row r="889" spans="11:19" x14ac:dyDescent="0.35">
      <c r="K889" t="s">
        <v>21</v>
      </c>
      <c r="L889">
        <v>-118.901964888432</v>
      </c>
      <c r="M889">
        <v>34.1840502367615</v>
      </c>
      <c r="N889" s="2">
        <v>39241</v>
      </c>
      <c r="O889" t="str">
        <f t="shared" si="100"/>
        <v>yes</v>
      </c>
      <c r="P889" s="7">
        <f t="shared" si="101"/>
        <v>2007</v>
      </c>
      <c r="Q889" s="7">
        <f t="shared" si="102"/>
        <v>2008</v>
      </c>
      <c r="R889" s="7">
        <f t="shared" si="103"/>
        <v>2009</v>
      </c>
      <c r="S889" s="7">
        <f t="shared" si="104"/>
        <v>159</v>
      </c>
    </row>
    <row r="890" spans="11:19" x14ac:dyDescent="0.35">
      <c r="K890" t="s">
        <v>21</v>
      </c>
      <c r="L890">
        <v>-118.948535912636</v>
      </c>
      <c r="M890">
        <v>34.194554080598202</v>
      </c>
      <c r="N890" s="2">
        <v>39202</v>
      </c>
      <c r="O890" t="str">
        <f t="shared" si="100"/>
        <v>yes</v>
      </c>
      <c r="P890" s="7">
        <f t="shared" si="101"/>
        <v>2007</v>
      </c>
      <c r="Q890" s="7">
        <f t="shared" si="102"/>
        <v>2008</v>
      </c>
      <c r="R890" s="7">
        <f t="shared" si="103"/>
        <v>2009</v>
      </c>
      <c r="S890" s="7">
        <f t="shared" si="104"/>
        <v>120</v>
      </c>
    </row>
    <row r="891" spans="11:19" x14ac:dyDescent="0.35">
      <c r="K891" t="s">
        <v>21</v>
      </c>
      <c r="L891">
        <v>-118.94545635578901</v>
      </c>
      <c r="M891">
        <v>34.154602243241499</v>
      </c>
      <c r="N891" s="2">
        <v>39173</v>
      </c>
      <c r="O891" t="str">
        <f t="shared" si="100"/>
        <v>yes</v>
      </c>
      <c r="P891" s="7">
        <f t="shared" si="101"/>
        <v>2007</v>
      </c>
      <c r="Q891" s="7">
        <f t="shared" si="102"/>
        <v>2008</v>
      </c>
      <c r="R891" s="7">
        <f t="shared" si="103"/>
        <v>2009</v>
      </c>
      <c r="S891" s="7">
        <f t="shared" si="104"/>
        <v>91</v>
      </c>
    </row>
    <row r="892" spans="11:19" x14ac:dyDescent="0.35">
      <c r="K892" t="s">
        <v>22</v>
      </c>
      <c r="L892">
        <v>-120.41341785772801</v>
      </c>
      <c r="M892">
        <v>38.7043423675266</v>
      </c>
      <c r="N892" s="2">
        <v>44216</v>
      </c>
      <c r="O892" t="str">
        <f t="shared" si="100"/>
        <v>yes</v>
      </c>
      <c r="P892" s="7">
        <f t="shared" si="101"/>
        <v>2021</v>
      </c>
      <c r="Q892" s="7">
        <f t="shared" si="102"/>
        <v>2022</v>
      </c>
      <c r="R892" s="7">
        <f t="shared" si="103"/>
        <v>2023</v>
      </c>
      <c r="S892" s="7">
        <f t="shared" si="104"/>
        <v>20</v>
      </c>
    </row>
    <row r="893" spans="11:19" x14ac:dyDescent="0.35">
      <c r="K893" t="s">
        <v>22</v>
      </c>
      <c r="L893">
        <v>-120.424245467444</v>
      </c>
      <c r="M893">
        <v>38.987101299595103</v>
      </c>
      <c r="N893" s="2">
        <v>44143</v>
      </c>
      <c r="O893" t="str">
        <f t="shared" si="100"/>
        <v>yes</v>
      </c>
      <c r="P893" s="7">
        <f t="shared" si="101"/>
        <v>2020</v>
      </c>
      <c r="Q893" s="7">
        <f t="shared" si="102"/>
        <v>2021</v>
      </c>
      <c r="R893" s="7">
        <f t="shared" si="103"/>
        <v>2022</v>
      </c>
      <c r="S893" s="7">
        <f t="shared" si="104"/>
        <v>313</v>
      </c>
    </row>
    <row r="894" spans="11:19" x14ac:dyDescent="0.35">
      <c r="K894" t="s">
        <v>22</v>
      </c>
      <c r="L894">
        <v>-120.487160230618</v>
      </c>
      <c r="M894">
        <v>39.0023127019155</v>
      </c>
      <c r="N894" s="2">
        <v>44140</v>
      </c>
      <c r="O894" t="str">
        <f t="shared" si="100"/>
        <v>yes</v>
      </c>
      <c r="P894" s="7">
        <f t="shared" si="101"/>
        <v>2020</v>
      </c>
      <c r="Q894" s="7">
        <f t="shared" si="102"/>
        <v>2021</v>
      </c>
      <c r="R894" s="7">
        <f t="shared" si="103"/>
        <v>2022</v>
      </c>
      <c r="S894" s="7">
        <f t="shared" si="104"/>
        <v>310</v>
      </c>
    </row>
    <row r="895" spans="11:19" x14ac:dyDescent="0.35">
      <c r="K895" t="s">
        <v>22</v>
      </c>
      <c r="L895">
        <v>-120.872997587526</v>
      </c>
      <c r="M895">
        <v>38.814259572980802</v>
      </c>
      <c r="N895" s="2">
        <v>44060</v>
      </c>
      <c r="O895" t="str">
        <f t="shared" si="100"/>
        <v>yes</v>
      </c>
      <c r="P895" s="7">
        <f t="shared" si="101"/>
        <v>2020</v>
      </c>
      <c r="Q895" s="7">
        <f t="shared" si="102"/>
        <v>2021</v>
      </c>
      <c r="R895" s="7">
        <f t="shared" si="103"/>
        <v>2022</v>
      </c>
      <c r="S895" s="7">
        <f t="shared" si="104"/>
        <v>230</v>
      </c>
    </row>
    <row r="896" spans="11:19" x14ac:dyDescent="0.35">
      <c r="K896" t="s">
        <v>22</v>
      </c>
      <c r="L896">
        <v>-120.754473593157</v>
      </c>
      <c r="M896">
        <v>38.755666317859003</v>
      </c>
      <c r="N896" s="2">
        <v>43676</v>
      </c>
      <c r="O896" t="str">
        <f t="shared" si="100"/>
        <v>yes</v>
      </c>
      <c r="P896" s="7">
        <f t="shared" si="101"/>
        <v>2019</v>
      </c>
      <c r="Q896" s="7">
        <f t="shared" si="102"/>
        <v>2020</v>
      </c>
      <c r="R896" s="7">
        <f t="shared" si="103"/>
        <v>2021</v>
      </c>
      <c r="S896" s="7">
        <f t="shared" si="104"/>
        <v>211</v>
      </c>
    </row>
    <row r="897" spans="11:19" x14ac:dyDescent="0.35">
      <c r="K897" t="s">
        <v>22</v>
      </c>
      <c r="L897">
        <v>-120.63191467106</v>
      </c>
      <c r="M897">
        <v>39.275851236568201</v>
      </c>
      <c r="N897" s="2">
        <v>43390</v>
      </c>
      <c r="O897" t="str">
        <f t="shared" si="100"/>
        <v>yes</v>
      </c>
      <c r="P897" s="7">
        <f t="shared" si="101"/>
        <v>2018</v>
      </c>
      <c r="Q897" s="7">
        <f t="shared" si="102"/>
        <v>2019</v>
      </c>
      <c r="R897" s="7">
        <f t="shared" si="103"/>
        <v>2020</v>
      </c>
      <c r="S897" s="7">
        <f t="shared" si="104"/>
        <v>290</v>
      </c>
    </row>
    <row r="898" spans="11:19" x14ac:dyDescent="0.35">
      <c r="K898" t="s">
        <v>22</v>
      </c>
      <c r="L898">
        <v>-120.65443538941901</v>
      </c>
      <c r="M898">
        <v>38.742467928058197</v>
      </c>
      <c r="N898" s="2">
        <v>43365</v>
      </c>
      <c r="O898" t="str">
        <f t="shared" si="100"/>
        <v>yes</v>
      </c>
      <c r="P898" s="7">
        <f t="shared" si="101"/>
        <v>2018</v>
      </c>
      <c r="Q898" s="7">
        <f t="shared" si="102"/>
        <v>2019</v>
      </c>
      <c r="R898" s="7">
        <f t="shared" si="103"/>
        <v>2020</v>
      </c>
      <c r="S898" s="7">
        <f t="shared" si="104"/>
        <v>265</v>
      </c>
    </row>
    <row r="899" spans="11:19" x14ac:dyDescent="0.35">
      <c r="K899" t="s">
        <v>22</v>
      </c>
      <c r="L899">
        <v>-120.509075525798</v>
      </c>
      <c r="M899">
        <v>39.027724310626802</v>
      </c>
      <c r="N899" s="2">
        <v>43051</v>
      </c>
      <c r="O899" t="str">
        <f t="shared" si="100"/>
        <v>yes</v>
      </c>
      <c r="P899" s="7">
        <f t="shared" si="101"/>
        <v>2017</v>
      </c>
      <c r="Q899" s="7">
        <f t="shared" si="102"/>
        <v>2018</v>
      </c>
      <c r="R899" s="7">
        <f t="shared" si="103"/>
        <v>2019</v>
      </c>
      <c r="S899" s="7">
        <f t="shared" si="104"/>
        <v>316</v>
      </c>
    </row>
    <row r="900" spans="11:19" x14ac:dyDescent="0.35">
      <c r="K900" t="s">
        <v>22</v>
      </c>
      <c r="L900">
        <v>-120.288061909722</v>
      </c>
      <c r="M900">
        <v>38.845348114845002</v>
      </c>
      <c r="N900" s="2">
        <v>43035</v>
      </c>
      <c r="O900" t="str">
        <f t="shared" si="100"/>
        <v>yes</v>
      </c>
      <c r="P900" s="7">
        <f t="shared" si="101"/>
        <v>2017</v>
      </c>
      <c r="Q900" s="7">
        <f t="shared" si="102"/>
        <v>2018</v>
      </c>
      <c r="R900" s="7">
        <f t="shared" si="103"/>
        <v>2019</v>
      </c>
      <c r="S900" s="7">
        <f t="shared" si="104"/>
        <v>300</v>
      </c>
    </row>
    <row r="901" spans="11:19" x14ac:dyDescent="0.35">
      <c r="K901" t="s">
        <v>22</v>
      </c>
      <c r="L901">
        <v>-120.48180374366601</v>
      </c>
      <c r="M901">
        <v>38.7757676957591</v>
      </c>
      <c r="N901" s="2">
        <v>43023</v>
      </c>
      <c r="O901" t="str">
        <f t="shared" si="100"/>
        <v>yes</v>
      </c>
      <c r="P901" s="7">
        <f t="shared" si="101"/>
        <v>2017</v>
      </c>
      <c r="Q901" s="7">
        <f t="shared" si="102"/>
        <v>2018</v>
      </c>
      <c r="R901" s="7">
        <f t="shared" si="103"/>
        <v>2019</v>
      </c>
      <c r="S901" s="7">
        <f t="shared" si="104"/>
        <v>288</v>
      </c>
    </row>
    <row r="902" spans="11:19" x14ac:dyDescent="0.35">
      <c r="K902" t="s">
        <v>22</v>
      </c>
      <c r="L902">
        <v>-120.28817273757301</v>
      </c>
      <c r="M902">
        <v>38.568718375661298</v>
      </c>
      <c r="N902" s="2">
        <v>42971</v>
      </c>
      <c r="O902" t="str">
        <f t="shared" si="100"/>
        <v>yes</v>
      </c>
      <c r="P902" s="7">
        <f t="shared" si="101"/>
        <v>2017</v>
      </c>
      <c r="Q902" s="7">
        <f t="shared" si="102"/>
        <v>2018</v>
      </c>
      <c r="R902" s="7">
        <f t="shared" si="103"/>
        <v>2019</v>
      </c>
      <c r="S902" s="7">
        <f t="shared" si="104"/>
        <v>236</v>
      </c>
    </row>
    <row r="903" spans="11:19" x14ac:dyDescent="0.35">
      <c r="K903" t="s">
        <v>22</v>
      </c>
      <c r="L903">
        <v>-120.47263204163301</v>
      </c>
      <c r="M903">
        <v>39.050679020342798</v>
      </c>
      <c r="N903" s="2">
        <v>42928</v>
      </c>
      <c r="O903" t="str">
        <f t="shared" si="100"/>
        <v>yes</v>
      </c>
      <c r="P903" s="7">
        <f t="shared" si="101"/>
        <v>2017</v>
      </c>
      <c r="Q903" s="7">
        <f t="shared" si="102"/>
        <v>2018</v>
      </c>
      <c r="R903" s="7">
        <f t="shared" si="103"/>
        <v>2019</v>
      </c>
      <c r="S903" s="7">
        <f t="shared" si="104"/>
        <v>193</v>
      </c>
    </row>
    <row r="904" spans="11:19" x14ac:dyDescent="0.35">
      <c r="K904" t="s">
        <v>22</v>
      </c>
      <c r="L904">
        <v>-120.317055906883</v>
      </c>
      <c r="M904">
        <v>38.702280016907103</v>
      </c>
      <c r="N904" s="2">
        <v>42928</v>
      </c>
      <c r="O904" t="str">
        <f t="shared" si="100"/>
        <v>yes</v>
      </c>
      <c r="P904" s="7">
        <f t="shared" si="101"/>
        <v>2017</v>
      </c>
      <c r="Q904" s="7">
        <f t="shared" si="102"/>
        <v>2018</v>
      </c>
      <c r="R904" s="7">
        <f t="shared" si="103"/>
        <v>2019</v>
      </c>
      <c r="S904" s="7">
        <f t="shared" si="104"/>
        <v>193</v>
      </c>
    </row>
    <row r="905" spans="11:19" x14ac:dyDescent="0.35">
      <c r="K905" t="s">
        <v>22</v>
      </c>
      <c r="L905">
        <v>-120.317426392767</v>
      </c>
      <c r="M905">
        <v>38.702589351839798</v>
      </c>
      <c r="N905" s="2">
        <v>42926</v>
      </c>
      <c r="O905" t="str">
        <f t="shared" si="100"/>
        <v>yes</v>
      </c>
      <c r="P905" s="7">
        <f t="shared" si="101"/>
        <v>2017</v>
      </c>
      <c r="Q905" s="7">
        <f t="shared" si="102"/>
        <v>2018</v>
      </c>
      <c r="R905" s="7">
        <f t="shared" si="103"/>
        <v>2019</v>
      </c>
      <c r="S905" s="7">
        <f t="shared" si="104"/>
        <v>191</v>
      </c>
    </row>
    <row r="906" spans="11:19" x14ac:dyDescent="0.35">
      <c r="K906" t="s">
        <v>22</v>
      </c>
      <c r="L906">
        <v>-120.82430042262401</v>
      </c>
      <c r="M906">
        <v>38.9615424831225</v>
      </c>
      <c r="N906" s="2">
        <v>42682</v>
      </c>
      <c r="O906" t="str">
        <f t="shared" si="100"/>
        <v>yes</v>
      </c>
      <c r="P906" s="7">
        <f t="shared" si="101"/>
        <v>2016</v>
      </c>
      <c r="Q906" s="7">
        <f t="shared" si="102"/>
        <v>2017</v>
      </c>
      <c r="R906" s="7">
        <f t="shared" si="103"/>
        <v>2018</v>
      </c>
      <c r="S906" s="7">
        <f t="shared" si="104"/>
        <v>313</v>
      </c>
    </row>
    <row r="907" spans="11:19" x14ac:dyDescent="0.35">
      <c r="K907" t="s">
        <v>22</v>
      </c>
      <c r="L907">
        <v>-120.34878529294799</v>
      </c>
      <c r="M907">
        <v>38.752067707069799</v>
      </c>
      <c r="N907" s="2">
        <v>42593</v>
      </c>
      <c r="O907" t="str">
        <f t="shared" si="100"/>
        <v>yes</v>
      </c>
      <c r="P907" s="7">
        <f t="shared" si="101"/>
        <v>2016</v>
      </c>
      <c r="Q907" s="7">
        <f t="shared" si="102"/>
        <v>2017</v>
      </c>
      <c r="R907" s="7">
        <f t="shared" si="103"/>
        <v>2018</v>
      </c>
      <c r="S907" s="7">
        <f t="shared" si="104"/>
        <v>224</v>
      </c>
    </row>
    <row r="908" spans="11:19" x14ac:dyDescent="0.35">
      <c r="K908" t="s">
        <v>22</v>
      </c>
      <c r="L908">
        <v>-120.72598149821999</v>
      </c>
      <c r="M908">
        <v>39.072246160956098</v>
      </c>
      <c r="N908" s="2">
        <v>42430</v>
      </c>
      <c r="O908" t="str">
        <f t="shared" si="100"/>
        <v>yes</v>
      </c>
      <c r="P908" s="7">
        <f t="shared" si="101"/>
        <v>2016</v>
      </c>
      <c r="Q908" s="7">
        <f t="shared" si="102"/>
        <v>2017</v>
      </c>
      <c r="R908" s="7">
        <f t="shared" si="103"/>
        <v>2018</v>
      </c>
      <c r="S908" s="7">
        <f t="shared" si="104"/>
        <v>61</v>
      </c>
    </row>
    <row r="909" spans="11:19" x14ac:dyDescent="0.35">
      <c r="K909" t="s">
        <v>22</v>
      </c>
      <c r="L909">
        <v>-120.35554875633299</v>
      </c>
      <c r="M909">
        <v>38.766264643125403</v>
      </c>
      <c r="N909" s="2">
        <v>42310</v>
      </c>
      <c r="O909" t="str">
        <f t="shared" si="100"/>
        <v>yes</v>
      </c>
      <c r="P909" s="7">
        <f t="shared" si="101"/>
        <v>2015</v>
      </c>
      <c r="Q909" s="7">
        <f t="shared" si="102"/>
        <v>2016</v>
      </c>
      <c r="R909" s="7">
        <f t="shared" si="103"/>
        <v>2017</v>
      </c>
      <c r="S909" s="7">
        <f t="shared" si="104"/>
        <v>306</v>
      </c>
    </row>
    <row r="910" spans="11:19" x14ac:dyDescent="0.35">
      <c r="K910" t="s">
        <v>22</v>
      </c>
      <c r="L910">
        <v>-120.371952891736</v>
      </c>
      <c r="M910">
        <v>38.975350038435998</v>
      </c>
      <c r="N910" s="2">
        <v>42200</v>
      </c>
      <c r="O910" t="str">
        <f t="shared" si="100"/>
        <v>yes</v>
      </c>
      <c r="P910" s="7">
        <f t="shared" si="101"/>
        <v>2015</v>
      </c>
      <c r="Q910" s="7">
        <f t="shared" si="102"/>
        <v>2016</v>
      </c>
      <c r="R910" s="7">
        <f t="shared" si="103"/>
        <v>2017</v>
      </c>
      <c r="S910" s="7">
        <f t="shared" si="104"/>
        <v>196</v>
      </c>
    </row>
    <row r="911" spans="11:19" x14ac:dyDescent="0.35">
      <c r="K911" t="s">
        <v>22</v>
      </c>
      <c r="L911">
        <v>-120.588776290119</v>
      </c>
      <c r="M911">
        <v>39.010833183638702</v>
      </c>
      <c r="N911" s="2">
        <v>42064</v>
      </c>
      <c r="O911" t="str">
        <f t="shared" si="100"/>
        <v>yes</v>
      </c>
      <c r="P911" s="7">
        <f t="shared" si="101"/>
        <v>2015</v>
      </c>
      <c r="Q911" s="7">
        <f t="shared" si="102"/>
        <v>2016</v>
      </c>
      <c r="R911" s="7">
        <f t="shared" si="103"/>
        <v>2017</v>
      </c>
      <c r="S911" s="7">
        <f t="shared" si="104"/>
        <v>60</v>
      </c>
    </row>
    <row r="912" spans="11:19" x14ac:dyDescent="0.35">
      <c r="K912" t="s">
        <v>22</v>
      </c>
      <c r="L912">
        <v>-120.62938510595001</v>
      </c>
      <c r="M912">
        <v>38.968669828374601</v>
      </c>
      <c r="N912" s="2">
        <v>42064</v>
      </c>
      <c r="O912" t="str">
        <f t="shared" si="100"/>
        <v>yes</v>
      </c>
      <c r="P912" s="7">
        <f t="shared" si="101"/>
        <v>2015</v>
      </c>
      <c r="Q912" s="7">
        <f t="shared" si="102"/>
        <v>2016</v>
      </c>
      <c r="R912" s="7">
        <f t="shared" si="103"/>
        <v>2017</v>
      </c>
      <c r="S912" s="7">
        <f t="shared" si="104"/>
        <v>60</v>
      </c>
    </row>
    <row r="913" spans="11:19" x14ac:dyDescent="0.35">
      <c r="K913" t="s">
        <v>22</v>
      </c>
      <c r="L913">
        <v>-120.586247175963</v>
      </c>
      <c r="M913">
        <v>39.140099719760599</v>
      </c>
      <c r="N913" s="2">
        <v>41555</v>
      </c>
      <c r="O913" t="str">
        <f t="shared" si="100"/>
        <v>yes</v>
      </c>
      <c r="P913" s="7">
        <f t="shared" si="101"/>
        <v>2013</v>
      </c>
      <c r="Q913" s="7">
        <f t="shared" si="102"/>
        <v>2014</v>
      </c>
      <c r="R913" s="7">
        <f t="shared" si="103"/>
        <v>2015</v>
      </c>
      <c r="S913" s="7">
        <f t="shared" si="104"/>
        <v>281</v>
      </c>
    </row>
    <row r="914" spans="11:19" x14ac:dyDescent="0.35">
      <c r="K914" t="s">
        <v>22</v>
      </c>
      <c r="L914">
        <v>-120.564862973762</v>
      </c>
      <c r="M914">
        <v>38.695008513597003</v>
      </c>
      <c r="N914" s="2">
        <v>41491</v>
      </c>
      <c r="O914" t="str">
        <f t="shared" si="100"/>
        <v>yes</v>
      </c>
      <c r="P914" s="7">
        <f t="shared" si="101"/>
        <v>2013</v>
      </c>
      <c r="Q914" s="7">
        <f t="shared" si="102"/>
        <v>2014</v>
      </c>
      <c r="R914" s="7">
        <f t="shared" si="103"/>
        <v>2015</v>
      </c>
      <c r="S914" s="7">
        <f t="shared" si="104"/>
        <v>217</v>
      </c>
    </row>
    <row r="915" spans="11:19" x14ac:dyDescent="0.35">
      <c r="K915" t="s">
        <v>22</v>
      </c>
      <c r="L915">
        <v>-120.78897771972601</v>
      </c>
      <c r="M915">
        <v>38.981130550161303</v>
      </c>
      <c r="N915" s="2">
        <v>41490</v>
      </c>
      <c r="O915" t="str">
        <f t="shared" si="100"/>
        <v>yes</v>
      </c>
      <c r="P915" s="7">
        <f t="shared" si="101"/>
        <v>2013</v>
      </c>
      <c r="Q915" s="7">
        <f t="shared" si="102"/>
        <v>2014</v>
      </c>
      <c r="R915" s="7">
        <f t="shared" si="103"/>
        <v>2015</v>
      </c>
      <c r="S915" s="7">
        <f t="shared" si="104"/>
        <v>216</v>
      </c>
    </row>
    <row r="916" spans="11:19" x14ac:dyDescent="0.35">
      <c r="K916" t="s">
        <v>22</v>
      </c>
      <c r="L916">
        <v>-120.343225135463</v>
      </c>
      <c r="M916">
        <v>38.774941843868298</v>
      </c>
      <c r="N916" s="2">
        <v>41466</v>
      </c>
      <c r="O916" t="str">
        <f t="shared" si="100"/>
        <v>yes</v>
      </c>
      <c r="P916" s="7">
        <f t="shared" si="101"/>
        <v>2013</v>
      </c>
      <c r="Q916" s="7">
        <f t="shared" si="102"/>
        <v>2014</v>
      </c>
      <c r="R916" s="7">
        <f t="shared" si="103"/>
        <v>2015</v>
      </c>
      <c r="S916" s="7">
        <f t="shared" si="104"/>
        <v>192</v>
      </c>
    </row>
    <row r="917" spans="11:19" x14ac:dyDescent="0.35">
      <c r="K917" t="s">
        <v>22</v>
      </c>
      <c r="L917">
        <v>-120.498520893437</v>
      </c>
      <c r="M917">
        <v>38.718937007116402</v>
      </c>
      <c r="N917" s="2">
        <v>41129</v>
      </c>
      <c r="O917" t="str">
        <f t="shared" si="100"/>
        <v>yes</v>
      </c>
      <c r="P917" s="7">
        <f t="shared" si="101"/>
        <v>2012</v>
      </c>
      <c r="Q917" s="7">
        <f t="shared" si="102"/>
        <v>2013</v>
      </c>
      <c r="R917" s="7">
        <f t="shared" si="103"/>
        <v>2014</v>
      </c>
      <c r="S917" s="7">
        <f t="shared" si="104"/>
        <v>221</v>
      </c>
    </row>
    <row r="918" spans="11:19" x14ac:dyDescent="0.35">
      <c r="K918" t="s">
        <v>22</v>
      </c>
      <c r="L918">
        <v>-120.656470087012</v>
      </c>
      <c r="M918">
        <v>38.861431041776498</v>
      </c>
      <c r="N918" s="2">
        <v>40882</v>
      </c>
      <c r="O918" t="str">
        <f t="shared" si="100"/>
        <v>yes</v>
      </c>
      <c r="P918" s="7">
        <f t="shared" si="101"/>
        <v>2011</v>
      </c>
      <c r="Q918" s="7">
        <f t="shared" si="102"/>
        <v>2012</v>
      </c>
      <c r="R918" s="7">
        <f t="shared" si="103"/>
        <v>2013</v>
      </c>
      <c r="S918" s="7">
        <f t="shared" si="104"/>
        <v>339</v>
      </c>
    </row>
    <row r="919" spans="11:19" x14ac:dyDescent="0.35">
      <c r="K919" t="s">
        <v>22</v>
      </c>
      <c r="L919">
        <v>-120.461668091912</v>
      </c>
      <c r="M919">
        <v>38.847949312086897</v>
      </c>
      <c r="N919" s="2">
        <v>40881</v>
      </c>
      <c r="O919" t="str">
        <f t="shared" si="100"/>
        <v>yes</v>
      </c>
      <c r="P919" s="7">
        <f t="shared" si="101"/>
        <v>2011</v>
      </c>
      <c r="Q919" s="7">
        <f t="shared" si="102"/>
        <v>2012</v>
      </c>
      <c r="R919" s="7">
        <f t="shared" si="103"/>
        <v>2013</v>
      </c>
      <c r="S919" s="7">
        <f t="shared" si="104"/>
        <v>338</v>
      </c>
    </row>
    <row r="920" spans="11:19" x14ac:dyDescent="0.35">
      <c r="K920" t="s">
        <v>22</v>
      </c>
      <c r="L920">
        <v>-120.324870400048</v>
      </c>
      <c r="M920">
        <v>38.736052660030502</v>
      </c>
      <c r="N920" s="2">
        <v>40881</v>
      </c>
      <c r="O920" t="str">
        <f t="shared" si="100"/>
        <v>yes</v>
      </c>
      <c r="P920" s="7">
        <f t="shared" si="101"/>
        <v>2011</v>
      </c>
      <c r="Q920" s="7">
        <f t="shared" si="102"/>
        <v>2012</v>
      </c>
      <c r="R920" s="7">
        <f t="shared" si="103"/>
        <v>2013</v>
      </c>
      <c r="S920" s="7">
        <f t="shared" si="104"/>
        <v>338</v>
      </c>
    </row>
    <row r="921" spans="11:19" x14ac:dyDescent="0.35">
      <c r="K921" t="s">
        <v>22</v>
      </c>
      <c r="L921">
        <v>-120.456859865642</v>
      </c>
      <c r="M921">
        <v>39.022407088072498</v>
      </c>
      <c r="N921" s="2">
        <v>40880</v>
      </c>
      <c r="O921" t="str">
        <f t="shared" si="100"/>
        <v>yes</v>
      </c>
      <c r="P921" s="7">
        <f t="shared" si="101"/>
        <v>2011</v>
      </c>
      <c r="Q921" s="7">
        <f t="shared" si="102"/>
        <v>2012</v>
      </c>
      <c r="R921" s="7">
        <f t="shared" si="103"/>
        <v>2013</v>
      </c>
      <c r="S921" s="7">
        <f t="shared" si="104"/>
        <v>337</v>
      </c>
    </row>
    <row r="922" spans="11:19" x14ac:dyDescent="0.35">
      <c r="K922" t="s">
        <v>22</v>
      </c>
      <c r="L922">
        <v>-120.488108672794</v>
      </c>
      <c r="M922">
        <v>38.851073328265201</v>
      </c>
      <c r="N922" s="2">
        <v>40879</v>
      </c>
      <c r="O922" t="str">
        <f t="shared" si="100"/>
        <v>yes</v>
      </c>
      <c r="P922" s="7">
        <f t="shared" si="101"/>
        <v>2011</v>
      </c>
      <c r="Q922" s="7">
        <f t="shared" si="102"/>
        <v>2012</v>
      </c>
      <c r="R922" s="7">
        <f t="shared" si="103"/>
        <v>2013</v>
      </c>
      <c r="S922" s="7">
        <f t="shared" si="104"/>
        <v>336</v>
      </c>
    </row>
    <row r="923" spans="11:19" x14ac:dyDescent="0.35">
      <c r="K923" t="s">
        <v>22</v>
      </c>
      <c r="L923">
        <v>-120.46362684413501</v>
      </c>
      <c r="M923">
        <v>38.754841095625601</v>
      </c>
      <c r="N923" s="2">
        <v>40878</v>
      </c>
      <c r="O923" t="str">
        <f t="shared" si="100"/>
        <v>yes</v>
      </c>
      <c r="P923" s="7">
        <f t="shared" si="101"/>
        <v>2011</v>
      </c>
      <c r="Q923" s="7">
        <f t="shared" si="102"/>
        <v>2012</v>
      </c>
      <c r="R923" s="7">
        <f t="shared" si="103"/>
        <v>2013</v>
      </c>
      <c r="S923" s="7">
        <f t="shared" si="104"/>
        <v>335</v>
      </c>
    </row>
    <row r="924" spans="11:19" x14ac:dyDescent="0.35">
      <c r="K924" t="s">
        <v>22</v>
      </c>
      <c r="L924">
        <v>-120.609334543518</v>
      </c>
      <c r="M924">
        <v>38.983457772160797</v>
      </c>
      <c r="N924" s="2">
        <v>40878</v>
      </c>
      <c r="O924" t="str">
        <f t="shared" si="100"/>
        <v>yes</v>
      </c>
      <c r="P924" s="7">
        <f t="shared" si="101"/>
        <v>2011</v>
      </c>
      <c r="Q924" s="7">
        <f t="shared" si="102"/>
        <v>2012</v>
      </c>
      <c r="R924" s="7">
        <f t="shared" si="103"/>
        <v>2013</v>
      </c>
      <c r="S924" s="7">
        <f t="shared" si="104"/>
        <v>335</v>
      </c>
    </row>
    <row r="925" spans="11:19" x14ac:dyDescent="0.35">
      <c r="K925" t="s">
        <v>22</v>
      </c>
      <c r="L925">
        <v>-120.547360179902</v>
      </c>
      <c r="M925">
        <v>38.7361259467921</v>
      </c>
      <c r="N925" s="2">
        <v>40795</v>
      </c>
      <c r="O925" t="str">
        <f t="shared" si="100"/>
        <v>yes</v>
      </c>
      <c r="P925" s="7">
        <f t="shared" si="101"/>
        <v>2011</v>
      </c>
      <c r="Q925" s="7">
        <f t="shared" si="102"/>
        <v>2012</v>
      </c>
      <c r="R925" s="7">
        <f t="shared" si="103"/>
        <v>2013</v>
      </c>
      <c r="S925" s="7">
        <f t="shared" si="104"/>
        <v>252</v>
      </c>
    </row>
    <row r="926" spans="11:19" x14ac:dyDescent="0.35">
      <c r="K926" t="s">
        <v>22</v>
      </c>
      <c r="L926">
        <v>-120.670494328309</v>
      </c>
      <c r="M926">
        <v>39.003225219290997</v>
      </c>
      <c r="N926" s="2">
        <v>40439</v>
      </c>
      <c r="O926" t="str">
        <f t="shared" si="100"/>
        <v>yes</v>
      </c>
      <c r="P926" s="7">
        <f t="shared" si="101"/>
        <v>2010</v>
      </c>
      <c r="Q926" s="7">
        <f t="shared" si="102"/>
        <v>2011</v>
      </c>
      <c r="R926" s="7">
        <f t="shared" si="103"/>
        <v>2012</v>
      </c>
      <c r="S926" s="7">
        <f t="shared" si="104"/>
        <v>261</v>
      </c>
    </row>
    <row r="927" spans="11:19" x14ac:dyDescent="0.35">
      <c r="K927" t="s">
        <v>22</v>
      </c>
      <c r="L927">
        <v>-120.41177924620899</v>
      </c>
      <c r="M927">
        <v>38.688938363353898</v>
      </c>
      <c r="N927" s="2">
        <v>39768</v>
      </c>
      <c r="O927" t="str">
        <f t="shared" si="100"/>
        <v>yes</v>
      </c>
      <c r="P927" s="7">
        <f t="shared" si="101"/>
        <v>2008</v>
      </c>
      <c r="Q927" s="7">
        <f t="shared" si="102"/>
        <v>2009</v>
      </c>
      <c r="R927" s="7">
        <f t="shared" si="103"/>
        <v>2010</v>
      </c>
      <c r="S927" s="7">
        <f t="shared" si="104"/>
        <v>321</v>
      </c>
    </row>
    <row r="928" spans="11:19" x14ac:dyDescent="0.35">
      <c r="K928" t="s">
        <v>22</v>
      </c>
      <c r="L928">
        <v>-120.57011401287301</v>
      </c>
      <c r="M928">
        <v>39.1977605885345</v>
      </c>
      <c r="N928" s="2">
        <v>39661</v>
      </c>
      <c r="O928" t="str">
        <f t="shared" si="100"/>
        <v>yes</v>
      </c>
      <c r="P928" s="7">
        <f t="shared" si="101"/>
        <v>2008</v>
      </c>
      <c r="Q928" s="7">
        <f t="shared" si="102"/>
        <v>2009</v>
      </c>
      <c r="R928" s="7">
        <f t="shared" si="103"/>
        <v>2010</v>
      </c>
      <c r="S928" s="7">
        <f t="shared" si="104"/>
        <v>214</v>
      </c>
    </row>
    <row r="929" spans="11:19" x14ac:dyDescent="0.35">
      <c r="K929" t="s">
        <v>22</v>
      </c>
      <c r="L929">
        <v>-120.629117404402</v>
      </c>
      <c r="M929">
        <v>39.218894974508899</v>
      </c>
      <c r="N929" s="2">
        <v>39661</v>
      </c>
      <c r="O929" t="str">
        <f t="shared" si="100"/>
        <v>yes</v>
      </c>
      <c r="P929" s="7">
        <f t="shared" si="101"/>
        <v>2008</v>
      </c>
      <c r="Q929" s="7">
        <f t="shared" si="102"/>
        <v>2009</v>
      </c>
      <c r="R929" s="7">
        <f t="shared" si="103"/>
        <v>2010</v>
      </c>
      <c r="S929" s="7">
        <f t="shared" si="104"/>
        <v>214</v>
      </c>
    </row>
    <row r="930" spans="11:19" x14ac:dyDescent="0.35">
      <c r="K930" t="s">
        <v>22</v>
      </c>
      <c r="L930">
        <v>-120.744547034994</v>
      </c>
      <c r="M930">
        <v>38.737780810489497</v>
      </c>
      <c r="N930" s="2">
        <v>39659</v>
      </c>
      <c r="O930" t="str">
        <f t="shared" si="100"/>
        <v>yes</v>
      </c>
      <c r="P930" s="7">
        <f t="shared" si="101"/>
        <v>2008</v>
      </c>
      <c r="Q930" s="7">
        <f t="shared" si="102"/>
        <v>2009</v>
      </c>
      <c r="R930" s="7">
        <f t="shared" si="103"/>
        <v>2010</v>
      </c>
      <c r="S930" s="7">
        <f t="shared" si="104"/>
        <v>212</v>
      </c>
    </row>
    <row r="931" spans="11:19" x14ac:dyDescent="0.35">
      <c r="K931" t="s">
        <v>22</v>
      </c>
      <c r="L931">
        <v>-120.61015302193</v>
      </c>
      <c r="M931">
        <v>39.067278956323001</v>
      </c>
      <c r="N931" s="2">
        <v>39635</v>
      </c>
      <c r="O931" t="str">
        <f t="shared" si="100"/>
        <v>yes</v>
      </c>
      <c r="P931" s="7">
        <f t="shared" si="101"/>
        <v>2008</v>
      </c>
      <c r="Q931" s="7">
        <f t="shared" si="102"/>
        <v>2009</v>
      </c>
      <c r="R931" s="7">
        <f t="shared" si="103"/>
        <v>2010</v>
      </c>
      <c r="S931" s="7">
        <f t="shared" si="104"/>
        <v>188</v>
      </c>
    </row>
    <row r="932" spans="11:19" x14ac:dyDescent="0.35">
      <c r="K932" t="s">
        <v>22</v>
      </c>
      <c r="L932">
        <v>-120.78048409751101</v>
      </c>
      <c r="M932">
        <v>39.019802392773201</v>
      </c>
      <c r="N932" s="2">
        <v>39624</v>
      </c>
      <c r="O932" t="str">
        <f t="shared" si="100"/>
        <v>yes</v>
      </c>
      <c r="P932" s="7">
        <f t="shared" si="101"/>
        <v>2008</v>
      </c>
      <c r="Q932" s="7">
        <f t="shared" si="102"/>
        <v>2009</v>
      </c>
      <c r="R932" s="7">
        <f t="shared" si="103"/>
        <v>2010</v>
      </c>
      <c r="S932" s="7">
        <f t="shared" si="104"/>
        <v>177</v>
      </c>
    </row>
    <row r="933" spans="11:19" x14ac:dyDescent="0.35">
      <c r="K933" t="s">
        <v>22</v>
      </c>
      <c r="L933">
        <v>-120.552161499026</v>
      </c>
      <c r="M933">
        <v>38.778356302941802</v>
      </c>
      <c r="N933" s="2">
        <v>39623</v>
      </c>
      <c r="O933" t="str">
        <f t="shared" si="100"/>
        <v>yes</v>
      </c>
      <c r="P933" s="7">
        <f t="shared" si="101"/>
        <v>2008</v>
      </c>
      <c r="Q933" s="7">
        <f t="shared" si="102"/>
        <v>2009</v>
      </c>
      <c r="R933" s="7">
        <f t="shared" si="103"/>
        <v>2010</v>
      </c>
      <c r="S933" s="7">
        <f t="shared" si="104"/>
        <v>176</v>
      </c>
    </row>
    <row r="934" spans="11:19" x14ac:dyDescent="0.35">
      <c r="K934" t="s">
        <v>22</v>
      </c>
      <c r="L934">
        <v>-120.442192617451</v>
      </c>
      <c r="M934">
        <v>38.652427371316797</v>
      </c>
      <c r="N934" s="2">
        <v>39621</v>
      </c>
      <c r="O934" t="str">
        <f t="shared" si="100"/>
        <v>yes</v>
      </c>
      <c r="P934" s="7">
        <f t="shared" si="101"/>
        <v>2008</v>
      </c>
      <c r="Q934" s="7">
        <f t="shared" si="102"/>
        <v>2009</v>
      </c>
      <c r="R934" s="7">
        <f t="shared" si="103"/>
        <v>2010</v>
      </c>
      <c r="S934" s="7">
        <f t="shared" si="104"/>
        <v>174</v>
      </c>
    </row>
    <row r="935" spans="11:19" x14ac:dyDescent="0.35">
      <c r="K935" t="s">
        <v>22</v>
      </c>
      <c r="L935">
        <v>-120.823406834275</v>
      </c>
      <c r="M935">
        <v>38.954423384890802</v>
      </c>
      <c r="N935" s="2">
        <v>39621</v>
      </c>
      <c r="O935" t="str">
        <f t="shared" si="100"/>
        <v>yes</v>
      </c>
      <c r="P935" s="7">
        <f t="shared" si="101"/>
        <v>2008</v>
      </c>
      <c r="Q935" s="7">
        <f t="shared" si="102"/>
        <v>2009</v>
      </c>
      <c r="R935" s="7">
        <f t="shared" si="103"/>
        <v>2010</v>
      </c>
      <c r="S935" s="7">
        <f t="shared" si="104"/>
        <v>174</v>
      </c>
    </row>
    <row r="936" spans="11:19" x14ac:dyDescent="0.35">
      <c r="K936" t="s">
        <v>22</v>
      </c>
      <c r="L936">
        <v>-120.607794025332</v>
      </c>
      <c r="M936">
        <v>38.720330592158803</v>
      </c>
      <c r="N936" s="2">
        <v>39583</v>
      </c>
      <c r="O936" t="str">
        <f t="shared" si="100"/>
        <v>yes</v>
      </c>
      <c r="P936" s="7">
        <f t="shared" si="101"/>
        <v>2008</v>
      </c>
      <c r="Q936" s="7">
        <f t="shared" si="102"/>
        <v>2009</v>
      </c>
      <c r="R936" s="7">
        <f t="shared" si="103"/>
        <v>2010</v>
      </c>
      <c r="S936" s="7">
        <f t="shared" si="104"/>
        <v>136</v>
      </c>
    </row>
    <row r="937" spans="11:19" x14ac:dyDescent="0.35">
      <c r="K937" t="s">
        <v>22</v>
      </c>
      <c r="L937">
        <v>-120.943642609741</v>
      </c>
      <c r="M937">
        <v>38.756389995234599</v>
      </c>
      <c r="N937" s="2">
        <v>39556</v>
      </c>
      <c r="O937" t="str">
        <f t="shared" si="100"/>
        <v>yes</v>
      </c>
      <c r="P937" s="7">
        <f t="shared" si="101"/>
        <v>2008</v>
      </c>
      <c r="Q937" s="7">
        <f t="shared" si="102"/>
        <v>2009</v>
      </c>
      <c r="R937" s="7">
        <f t="shared" si="103"/>
        <v>2010</v>
      </c>
      <c r="S937" s="7">
        <f t="shared" si="104"/>
        <v>109</v>
      </c>
    </row>
    <row r="938" spans="11:19" x14ac:dyDescent="0.35">
      <c r="K938" t="s">
        <v>22</v>
      </c>
      <c r="L938">
        <v>-120.43272611888401</v>
      </c>
      <c r="M938">
        <v>39.242945484498897</v>
      </c>
      <c r="N938" s="2">
        <v>39284</v>
      </c>
      <c r="O938" t="str">
        <f t="shared" si="100"/>
        <v>yes</v>
      </c>
      <c r="P938" s="7">
        <f t="shared" si="101"/>
        <v>2007</v>
      </c>
      <c r="Q938" s="7">
        <f t="shared" si="102"/>
        <v>2008</v>
      </c>
      <c r="R938" s="7">
        <f t="shared" si="103"/>
        <v>2009</v>
      </c>
      <c r="S938" s="7">
        <f t="shared" si="104"/>
        <v>202</v>
      </c>
    </row>
    <row r="939" spans="11:19" x14ac:dyDescent="0.35">
      <c r="K939" t="s">
        <v>22</v>
      </c>
      <c r="L939">
        <v>-120.877989438423</v>
      </c>
      <c r="M939">
        <v>38.804617152867301</v>
      </c>
      <c r="N939" s="2">
        <v>39264</v>
      </c>
      <c r="O939" t="str">
        <f t="shared" si="100"/>
        <v>yes</v>
      </c>
      <c r="P939" s="7">
        <f t="shared" si="101"/>
        <v>2007</v>
      </c>
      <c r="Q939" s="7">
        <f t="shared" si="102"/>
        <v>2008</v>
      </c>
      <c r="R939" s="7">
        <f t="shared" si="103"/>
        <v>2009</v>
      </c>
      <c r="S939" s="7">
        <f t="shared" si="104"/>
        <v>182</v>
      </c>
    </row>
    <row r="940" spans="11:19" x14ac:dyDescent="0.35">
      <c r="K940" t="s">
        <v>22</v>
      </c>
      <c r="L940">
        <v>-120.822118984331</v>
      </c>
      <c r="M940">
        <v>38.717214293996697</v>
      </c>
      <c r="N940" s="2">
        <v>39251</v>
      </c>
      <c r="O940" t="str">
        <f t="shared" si="100"/>
        <v>yes</v>
      </c>
      <c r="P940" s="7">
        <f t="shared" si="101"/>
        <v>2007</v>
      </c>
      <c r="Q940" s="7">
        <f t="shared" si="102"/>
        <v>2008</v>
      </c>
      <c r="R940" s="7">
        <f t="shared" si="103"/>
        <v>2009</v>
      </c>
      <c r="S940" s="7">
        <f t="shared" si="104"/>
        <v>169</v>
      </c>
    </row>
    <row r="941" spans="11:19" x14ac:dyDescent="0.35">
      <c r="K941" t="s">
        <v>23</v>
      </c>
      <c r="L941">
        <v>-121.79754270866</v>
      </c>
      <c r="M941">
        <v>36.247830063990598</v>
      </c>
      <c r="N941" s="2">
        <v>41628</v>
      </c>
      <c r="O941" t="str">
        <f t="shared" si="100"/>
        <v>yes</v>
      </c>
      <c r="P941" s="7">
        <f t="shared" si="101"/>
        <v>2013</v>
      </c>
      <c r="Q941" s="7">
        <f t="shared" si="102"/>
        <v>2014</v>
      </c>
      <c r="R941" s="7">
        <f t="shared" si="103"/>
        <v>2015</v>
      </c>
      <c r="S941" s="7">
        <f t="shared" si="104"/>
        <v>354</v>
      </c>
    </row>
    <row r="942" spans="11:19" x14ac:dyDescent="0.35">
      <c r="K942" t="s">
        <v>23</v>
      </c>
      <c r="L942">
        <v>-121.877221359153</v>
      </c>
      <c r="M942">
        <v>36.342225108849703</v>
      </c>
      <c r="N942" s="2">
        <v>40394</v>
      </c>
      <c r="O942" t="str">
        <f t="shared" si="100"/>
        <v>yes</v>
      </c>
      <c r="P942" s="7">
        <f t="shared" si="101"/>
        <v>2010</v>
      </c>
      <c r="Q942" s="7">
        <f t="shared" si="102"/>
        <v>2011</v>
      </c>
      <c r="R942" s="7">
        <f t="shared" si="103"/>
        <v>2012</v>
      </c>
      <c r="S942" s="7">
        <f t="shared" si="104"/>
        <v>216</v>
      </c>
    </row>
    <row r="943" spans="11:19" x14ac:dyDescent="0.35">
      <c r="K943" t="s">
        <v>23</v>
      </c>
      <c r="L943">
        <v>-121.697289047594</v>
      </c>
      <c r="M943">
        <v>36.230578690564599</v>
      </c>
      <c r="N943" s="2">
        <v>39656</v>
      </c>
      <c r="O943" t="str">
        <f t="shared" si="100"/>
        <v>yes</v>
      </c>
      <c r="P943" s="7">
        <f t="shared" si="101"/>
        <v>2008</v>
      </c>
      <c r="Q943" s="7">
        <f t="shared" si="102"/>
        <v>2009</v>
      </c>
      <c r="R943" s="7">
        <f t="shared" si="103"/>
        <v>2010</v>
      </c>
      <c r="S943" s="7">
        <f t="shared" si="104"/>
        <v>209</v>
      </c>
    </row>
    <row r="944" spans="11:19" x14ac:dyDescent="0.35">
      <c r="K944" t="s">
        <v>24</v>
      </c>
      <c r="L944">
        <v>-118.580704645997</v>
      </c>
      <c r="M944">
        <v>34.348200558260103</v>
      </c>
      <c r="N944" s="2">
        <v>44218</v>
      </c>
      <c r="O944" t="str">
        <f t="shared" si="100"/>
        <v>yes</v>
      </c>
      <c r="P944" s="7">
        <f t="shared" si="101"/>
        <v>2021</v>
      </c>
      <c r="Q944" s="7">
        <f t="shared" si="102"/>
        <v>2022</v>
      </c>
      <c r="R944" s="7">
        <f t="shared" si="103"/>
        <v>2023</v>
      </c>
      <c r="S944" s="7">
        <f t="shared" si="104"/>
        <v>22</v>
      </c>
    </row>
    <row r="945" spans="11:19" x14ac:dyDescent="0.35">
      <c r="K945" t="s">
        <v>24</v>
      </c>
      <c r="L945">
        <v>-118.627485727755</v>
      </c>
      <c r="M945">
        <v>34.276193249370799</v>
      </c>
      <c r="N945" s="2">
        <v>44054</v>
      </c>
      <c r="O945" t="str">
        <f t="shared" si="100"/>
        <v>yes</v>
      </c>
      <c r="P945" s="7">
        <f t="shared" si="101"/>
        <v>2020</v>
      </c>
      <c r="Q945" s="7">
        <f t="shared" si="102"/>
        <v>2021</v>
      </c>
      <c r="R945" s="7">
        <f t="shared" si="103"/>
        <v>2022</v>
      </c>
      <c r="S945" s="7">
        <f t="shared" si="104"/>
        <v>224</v>
      </c>
    </row>
    <row r="946" spans="11:19" x14ac:dyDescent="0.35">
      <c r="K946" t="s">
        <v>24</v>
      </c>
      <c r="L946">
        <v>-118.556797608865</v>
      </c>
      <c r="M946">
        <v>34.359755884892003</v>
      </c>
      <c r="N946" s="2">
        <v>44012</v>
      </c>
      <c r="O946" t="str">
        <f t="shared" si="100"/>
        <v>yes</v>
      </c>
      <c r="P946" s="7">
        <f t="shared" si="101"/>
        <v>2020</v>
      </c>
      <c r="Q946" s="7">
        <f t="shared" si="102"/>
        <v>2021</v>
      </c>
      <c r="R946" s="7">
        <f t="shared" si="103"/>
        <v>2022</v>
      </c>
      <c r="S946" s="7">
        <f t="shared" si="104"/>
        <v>182</v>
      </c>
    </row>
    <row r="947" spans="11:19" x14ac:dyDescent="0.35">
      <c r="K947" t="s">
        <v>24</v>
      </c>
      <c r="L947">
        <v>-118.516481189269</v>
      </c>
      <c r="M947">
        <v>34.321868150358</v>
      </c>
      <c r="N947" s="2">
        <v>43769</v>
      </c>
      <c r="O947" t="str">
        <f t="shared" ref="O947:O990" si="105">IF(N947&gt;VLOOKUP(K947, $A$2:$C$147,3), "yes", "no")</f>
        <v>yes</v>
      </c>
      <c r="P947" s="7">
        <f t="shared" si="101"/>
        <v>2019</v>
      </c>
      <c r="Q947" s="7">
        <f t="shared" si="102"/>
        <v>2020</v>
      </c>
      <c r="R947" s="7">
        <f t="shared" si="103"/>
        <v>2021</v>
      </c>
      <c r="S947" s="7">
        <f t="shared" si="104"/>
        <v>304</v>
      </c>
    </row>
    <row r="948" spans="11:19" x14ac:dyDescent="0.35">
      <c r="K948" t="s">
        <v>24</v>
      </c>
      <c r="L948">
        <v>-118.53248225060401</v>
      </c>
      <c r="M948">
        <v>34.3463360006401</v>
      </c>
      <c r="N948" s="2">
        <v>43405</v>
      </c>
      <c r="O948" t="str">
        <f t="shared" si="105"/>
        <v>yes</v>
      </c>
      <c r="P948" s="7">
        <f t="shared" ref="P948:P991" si="106">YEAR(N948)</f>
        <v>2018</v>
      </c>
      <c r="Q948" s="7">
        <f t="shared" ref="Q948:Q991" si="107">P948+1</f>
        <v>2019</v>
      </c>
      <c r="R948" s="7">
        <f t="shared" ref="R948:R991" si="108">P948+2</f>
        <v>2020</v>
      </c>
      <c r="S948" s="7">
        <f t="shared" ref="S948:S991" si="109">N948-DATE(YEAR(N948),1,0)</f>
        <v>305</v>
      </c>
    </row>
    <row r="949" spans="11:19" x14ac:dyDescent="0.35">
      <c r="K949" t="s">
        <v>24</v>
      </c>
      <c r="L949">
        <v>-118.688395268858</v>
      </c>
      <c r="M949">
        <v>34.306973743955098</v>
      </c>
      <c r="N949" s="2">
        <v>43361</v>
      </c>
      <c r="O949" t="str">
        <f t="shared" si="105"/>
        <v>yes</v>
      </c>
      <c r="P949" s="7">
        <f t="shared" si="106"/>
        <v>2018</v>
      </c>
      <c r="Q949" s="7">
        <f t="shared" si="107"/>
        <v>2019</v>
      </c>
      <c r="R949" s="7">
        <f t="shared" si="108"/>
        <v>2020</v>
      </c>
      <c r="S949" s="7">
        <f t="shared" si="109"/>
        <v>261</v>
      </c>
    </row>
    <row r="950" spans="11:19" x14ac:dyDescent="0.35">
      <c r="K950" t="s">
        <v>24</v>
      </c>
      <c r="L950">
        <v>-118.52289717172501</v>
      </c>
      <c r="M950">
        <v>34.323972340244602</v>
      </c>
      <c r="N950" s="2">
        <v>43272</v>
      </c>
      <c r="O950" t="str">
        <f t="shared" si="105"/>
        <v>yes</v>
      </c>
      <c r="P950" s="7">
        <f t="shared" si="106"/>
        <v>2018</v>
      </c>
      <c r="Q950" s="7">
        <f t="shared" si="107"/>
        <v>2019</v>
      </c>
      <c r="R950" s="7">
        <f t="shared" si="108"/>
        <v>2020</v>
      </c>
      <c r="S950" s="7">
        <f t="shared" si="109"/>
        <v>172</v>
      </c>
    </row>
    <row r="951" spans="11:19" x14ac:dyDescent="0.35">
      <c r="K951" t="s">
        <v>24</v>
      </c>
      <c r="L951">
        <v>-118.549046340027</v>
      </c>
      <c r="M951">
        <v>34.359191011828599</v>
      </c>
      <c r="N951" s="2">
        <v>43263</v>
      </c>
      <c r="O951" t="str">
        <f t="shared" si="105"/>
        <v>yes</v>
      </c>
      <c r="P951" s="7">
        <f t="shared" si="106"/>
        <v>2018</v>
      </c>
      <c r="Q951" s="7">
        <f t="shared" si="107"/>
        <v>2019</v>
      </c>
      <c r="R951" s="7">
        <f t="shared" si="108"/>
        <v>2020</v>
      </c>
      <c r="S951" s="7">
        <f t="shared" si="109"/>
        <v>163</v>
      </c>
    </row>
    <row r="952" spans="11:19" x14ac:dyDescent="0.35">
      <c r="K952" t="s">
        <v>24</v>
      </c>
      <c r="L952">
        <v>-118.511181736354</v>
      </c>
      <c r="M952">
        <v>34.3379052609965</v>
      </c>
      <c r="N952" s="2">
        <v>42934</v>
      </c>
      <c r="O952" t="str">
        <f t="shared" si="105"/>
        <v>yes</v>
      </c>
      <c r="P952" s="7">
        <f t="shared" si="106"/>
        <v>2017</v>
      </c>
      <c r="Q952" s="7">
        <f t="shared" si="107"/>
        <v>2018</v>
      </c>
      <c r="R952" s="7">
        <f t="shared" si="108"/>
        <v>2019</v>
      </c>
      <c r="S952" s="7">
        <f t="shared" si="109"/>
        <v>199</v>
      </c>
    </row>
    <row r="953" spans="11:19" x14ac:dyDescent="0.35">
      <c r="K953" t="s">
        <v>24</v>
      </c>
      <c r="L953">
        <v>-118.554177870866</v>
      </c>
      <c r="M953">
        <v>34.353652856156202</v>
      </c>
      <c r="N953" s="2">
        <v>42931</v>
      </c>
      <c r="O953" t="str">
        <f t="shared" si="105"/>
        <v>yes</v>
      </c>
      <c r="P953" s="7">
        <f t="shared" si="106"/>
        <v>2017</v>
      </c>
      <c r="Q953" s="7">
        <f t="shared" si="107"/>
        <v>2018</v>
      </c>
      <c r="R953" s="7">
        <f t="shared" si="108"/>
        <v>2019</v>
      </c>
      <c r="S953" s="7">
        <f t="shared" si="109"/>
        <v>196</v>
      </c>
    </row>
    <row r="954" spans="11:19" x14ac:dyDescent="0.35">
      <c r="K954" t="s">
        <v>24</v>
      </c>
      <c r="L954">
        <v>-118.60654384701699</v>
      </c>
      <c r="M954">
        <v>34.305910924802397</v>
      </c>
      <c r="N954" s="2">
        <v>42921</v>
      </c>
      <c r="O954" t="str">
        <f t="shared" si="105"/>
        <v>yes</v>
      </c>
      <c r="P954" s="7">
        <f t="shared" si="106"/>
        <v>2017</v>
      </c>
      <c r="Q954" s="7">
        <f t="shared" si="107"/>
        <v>2018</v>
      </c>
      <c r="R954" s="7">
        <f t="shared" si="108"/>
        <v>2019</v>
      </c>
      <c r="S954" s="7">
        <f t="shared" si="109"/>
        <v>186</v>
      </c>
    </row>
    <row r="955" spans="11:19" x14ac:dyDescent="0.35">
      <c r="K955" t="s">
        <v>24</v>
      </c>
      <c r="L955">
        <v>-118.555424516885</v>
      </c>
      <c r="M955">
        <v>34.306678925470599</v>
      </c>
      <c r="N955" s="2">
        <v>42662</v>
      </c>
      <c r="O955" t="str">
        <f t="shared" si="105"/>
        <v>yes</v>
      </c>
      <c r="P955" s="7">
        <f t="shared" si="106"/>
        <v>2016</v>
      </c>
      <c r="Q955" s="7">
        <f t="shared" si="107"/>
        <v>2017</v>
      </c>
      <c r="R955" s="7">
        <f t="shared" si="108"/>
        <v>2018</v>
      </c>
      <c r="S955" s="7">
        <f t="shared" si="109"/>
        <v>293</v>
      </c>
    </row>
    <row r="956" spans="11:19" x14ac:dyDescent="0.35">
      <c r="K956" t="s">
        <v>24</v>
      </c>
      <c r="L956">
        <v>-118.54793043391599</v>
      </c>
      <c r="M956">
        <v>34.354199908397497</v>
      </c>
      <c r="N956" s="2">
        <v>42633</v>
      </c>
      <c r="O956" t="str">
        <f t="shared" si="105"/>
        <v>yes</v>
      </c>
      <c r="P956" s="7">
        <f t="shared" si="106"/>
        <v>2016</v>
      </c>
      <c r="Q956" s="7">
        <f t="shared" si="107"/>
        <v>2017</v>
      </c>
      <c r="R956" s="7">
        <f t="shared" si="108"/>
        <v>2018</v>
      </c>
      <c r="S956" s="7">
        <f t="shared" si="109"/>
        <v>264</v>
      </c>
    </row>
    <row r="957" spans="11:19" x14ac:dyDescent="0.35">
      <c r="K957" t="s">
        <v>24</v>
      </c>
      <c r="L957">
        <v>-118.573318422847</v>
      </c>
      <c r="M957">
        <v>34.365941276301903</v>
      </c>
      <c r="N957" s="2">
        <v>42567</v>
      </c>
      <c r="O957" t="str">
        <f t="shared" si="105"/>
        <v>yes</v>
      </c>
      <c r="P957" s="7">
        <f t="shared" si="106"/>
        <v>2016</v>
      </c>
      <c r="Q957" s="7">
        <f t="shared" si="107"/>
        <v>2017</v>
      </c>
      <c r="R957" s="7">
        <f t="shared" si="108"/>
        <v>2018</v>
      </c>
      <c r="S957" s="7">
        <f t="shared" si="109"/>
        <v>198</v>
      </c>
    </row>
    <row r="958" spans="11:19" x14ac:dyDescent="0.35">
      <c r="K958" t="s">
        <v>24</v>
      </c>
      <c r="L958">
        <v>-118.625532681631</v>
      </c>
      <c r="M958">
        <v>34.275891802411799</v>
      </c>
      <c r="N958" s="2">
        <v>42159</v>
      </c>
      <c r="O958" t="str">
        <f t="shared" si="105"/>
        <v>yes</v>
      </c>
      <c r="P958" s="7">
        <f t="shared" si="106"/>
        <v>2015</v>
      </c>
      <c r="Q958" s="7">
        <f t="shared" si="107"/>
        <v>2016</v>
      </c>
      <c r="R958" s="7">
        <f t="shared" si="108"/>
        <v>2017</v>
      </c>
      <c r="S958" s="7">
        <f t="shared" si="109"/>
        <v>155</v>
      </c>
    </row>
    <row r="959" spans="11:19" x14ac:dyDescent="0.35">
      <c r="K959" t="s">
        <v>24</v>
      </c>
      <c r="L959">
        <v>-118.69490667844801</v>
      </c>
      <c r="M959">
        <v>34.398685383063501</v>
      </c>
      <c r="N959" s="2">
        <v>41848</v>
      </c>
      <c r="O959" t="str">
        <f t="shared" si="105"/>
        <v>yes</v>
      </c>
      <c r="P959" s="7">
        <f t="shared" si="106"/>
        <v>2014</v>
      </c>
      <c r="Q959" s="7">
        <f t="shared" si="107"/>
        <v>2015</v>
      </c>
      <c r="R959" s="7">
        <f t="shared" si="108"/>
        <v>2016</v>
      </c>
      <c r="S959" s="7">
        <f t="shared" si="109"/>
        <v>209</v>
      </c>
    </row>
    <row r="960" spans="11:19" x14ac:dyDescent="0.35">
      <c r="K960" t="s">
        <v>24</v>
      </c>
      <c r="L960">
        <v>-118.510115903235</v>
      </c>
      <c r="M960">
        <v>34.335035257412798</v>
      </c>
      <c r="N960" s="2">
        <v>41552</v>
      </c>
      <c r="O960" t="str">
        <f t="shared" si="105"/>
        <v>yes</v>
      </c>
      <c r="P960" s="7">
        <f t="shared" si="106"/>
        <v>2013</v>
      </c>
      <c r="Q960" s="7">
        <f t="shared" si="107"/>
        <v>2014</v>
      </c>
      <c r="R960" s="7">
        <f t="shared" si="108"/>
        <v>2015</v>
      </c>
      <c r="S960" s="7">
        <f t="shared" si="109"/>
        <v>278</v>
      </c>
    </row>
    <row r="961" spans="11:19" x14ac:dyDescent="0.35">
      <c r="K961" t="s">
        <v>24</v>
      </c>
      <c r="L961">
        <v>-118.538726299109</v>
      </c>
      <c r="M961">
        <v>34.347285684787899</v>
      </c>
      <c r="N961" s="2">
        <v>41447</v>
      </c>
      <c r="O961" t="str">
        <f t="shared" si="105"/>
        <v>yes</v>
      </c>
      <c r="P961" s="7">
        <f t="shared" si="106"/>
        <v>2013</v>
      </c>
      <c r="Q961" s="7">
        <f t="shared" si="107"/>
        <v>2014</v>
      </c>
      <c r="R961" s="7">
        <f t="shared" si="108"/>
        <v>2015</v>
      </c>
      <c r="S961" s="7">
        <f t="shared" si="109"/>
        <v>173</v>
      </c>
    </row>
    <row r="962" spans="11:19" x14ac:dyDescent="0.35">
      <c r="K962" t="s">
        <v>26</v>
      </c>
      <c r="L962">
        <v>-120.300129764959</v>
      </c>
      <c r="M962">
        <v>35.977813920619397</v>
      </c>
      <c r="N962" s="2">
        <v>44101</v>
      </c>
      <c r="O962" t="str">
        <f t="shared" si="105"/>
        <v>yes</v>
      </c>
      <c r="P962" s="7">
        <f t="shared" si="106"/>
        <v>2020</v>
      </c>
      <c r="Q962" s="7">
        <f t="shared" si="107"/>
        <v>2021</v>
      </c>
      <c r="R962" s="7">
        <f t="shared" si="108"/>
        <v>2022</v>
      </c>
      <c r="S962" s="7">
        <f t="shared" si="109"/>
        <v>271</v>
      </c>
    </row>
    <row r="963" spans="11:19" x14ac:dyDescent="0.35">
      <c r="K963" t="s">
        <v>26</v>
      </c>
      <c r="L963">
        <v>-120.15878054850199</v>
      </c>
      <c r="M963">
        <v>35.936811024117603</v>
      </c>
      <c r="N963" s="2">
        <v>44061</v>
      </c>
      <c r="O963" t="str">
        <f t="shared" si="105"/>
        <v>yes</v>
      </c>
      <c r="P963" s="7">
        <f t="shared" si="106"/>
        <v>2020</v>
      </c>
      <c r="Q963" s="7">
        <f t="shared" si="107"/>
        <v>2021</v>
      </c>
      <c r="R963" s="7">
        <f t="shared" si="108"/>
        <v>2022</v>
      </c>
      <c r="S963" s="7">
        <f t="shared" si="109"/>
        <v>231</v>
      </c>
    </row>
    <row r="964" spans="11:19" x14ac:dyDescent="0.35">
      <c r="K964" t="s">
        <v>26</v>
      </c>
      <c r="L964">
        <v>-120.56010605477</v>
      </c>
      <c r="M964">
        <v>36.176148725958903</v>
      </c>
      <c r="N964" s="2">
        <v>44038</v>
      </c>
      <c r="O964" t="str">
        <f t="shared" si="105"/>
        <v>yes</v>
      </c>
      <c r="P964" s="7">
        <f t="shared" si="106"/>
        <v>2020</v>
      </c>
      <c r="Q964" s="7">
        <f t="shared" si="107"/>
        <v>2021</v>
      </c>
      <c r="R964" s="7">
        <f t="shared" si="108"/>
        <v>2022</v>
      </c>
      <c r="S964" s="7">
        <f t="shared" si="109"/>
        <v>208</v>
      </c>
    </row>
    <row r="965" spans="11:19" x14ac:dyDescent="0.35">
      <c r="K965" t="s">
        <v>26</v>
      </c>
      <c r="L965">
        <v>-120.223743810088</v>
      </c>
      <c r="M965">
        <v>36.066433283448802</v>
      </c>
      <c r="N965" s="2">
        <v>43975</v>
      </c>
      <c r="O965" t="str">
        <f t="shared" si="105"/>
        <v>yes</v>
      </c>
      <c r="P965" s="7">
        <f t="shared" si="106"/>
        <v>2020</v>
      </c>
      <c r="Q965" s="7">
        <f t="shared" si="107"/>
        <v>2021</v>
      </c>
      <c r="R965" s="7">
        <f t="shared" si="108"/>
        <v>2022</v>
      </c>
      <c r="S965" s="7">
        <f t="shared" si="109"/>
        <v>145</v>
      </c>
    </row>
    <row r="966" spans="11:19" x14ac:dyDescent="0.35">
      <c r="K966" t="s">
        <v>26</v>
      </c>
      <c r="L966">
        <v>-120.42972847940899</v>
      </c>
      <c r="M966">
        <v>36.202251603073698</v>
      </c>
      <c r="N966" s="2">
        <v>43947</v>
      </c>
      <c r="O966" t="str">
        <f t="shared" si="105"/>
        <v>yes</v>
      </c>
      <c r="P966" s="7">
        <f t="shared" si="106"/>
        <v>2020</v>
      </c>
      <c r="Q966" s="7">
        <f t="shared" si="107"/>
        <v>2021</v>
      </c>
      <c r="R966" s="7">
        <f t="shared" si="108"/>
        <v>2022</v>
      </c>
      <c r="S966" s="7">
        <f t="shared" si="109"/>
        <v>117</v>
      </c>
    </row>
    <row r="967" spans="11:19" x14ac:dyDescent="0.35">
      <c r="K967" t="s">
        <v>26</v>
      </c>
      <c r="L967">
        <v>-120.540338482314</v>
      </c>
      <c r="M967">
        <v>36.207684541370199</v>
      </c>
      <c r="N967" s="2">
        <v>43757</v>
      </c>
      <c r="O967" t="str">
        <f t="shared" si="105"/>
        <v>yes</v>
      </c>
      <c r="P967" s="7">
        <f t="shared" si="106"/>
        <v>2019</v>
      </c>
      <c r="Q967" s="7">
        <f t="shared" si="107"/>
        <v>2020</v>
      </c>
      <c r="R967" s="7">
        <f t="shared" si="108"/>
        <v>2021</v>
      </c>
      <c r="S967" s="7">
        <f t="shared" si="109"/>
        <v>292</v>
      </c>
    </row>
    <row r="968" spans="11:19" x14ac:dyDescent="0.35">
      <c r="K968" t="s">
        <v>26</v>
      </c>
      <c r="L968">
        <v>-120.48178128308901</v>
      </c>
      <c r="M968">
        <v>36.2217496187547</v>
      </c>
      <c r="N968" s="2">
        <v>43757</v>
      </c>
      <c r="O968" t="str">
        <f t="shared" si="105"/>
        <v>yes</v>
      </c>
      <c r="P968" s="7">
        <f t="shared" si="106"/>
        <v>2019</v>
      </c>
      <c r="Q968" s="7">
        <f t="shared" si="107"/>
        <v>2020</v>
      </c>
      <c r="R968" s="7">
        <f t="shared" si="108"/>
        <v>2021</v>
      </c>
      <c r="S968" s="7">
        <f t="shared" si="109"/>
        <v>292</v>
      </c>
    </row>
    <row r="969" spans="11:19" x14ac:dyDescent="0.35">
      <c r="K969" t="s">
        <v>26</v>
      </c>
      <c r="L969">
        <v>-120.492865986147</v>
      </c>
      <c r="M969">
        <v>36.089138266492597</v>
      </c>
      <c r="N969" s="2">
        <v>43740</v>
      </c>
      <c r="O969" t="str">
        <f t="shared" si="105"/>
        <v>yes</v>
      </c>
      <c r="P969" s="7">
        <f t="shared" si="106"/>
        <v>2019</v>
      </c>
      <c r="Q969" s="7">
        <f t="shared" si="107"/>
        <v>2020</v>
      </c>
      <c r="R969" s="7">
        <f t="shared" si="108"/>
        <v>2021</v>
      </c>
      <c r="S969" s="7">
        <f t="shared" si="109"/>
        <v>275</v>
      </c>
    </row>
    <row r="970" spans="11:19" x14ac:dyDescent="0.35">
      <c r="K970" t="s">
        <v>26</v>
      </c>
      <c r="L970">
        <v>-120.649302741075</v>
      </c>
      <c r="M970">
        <v>36.163835221268002</v>
      </c>
      <c r="N970" s="2">
        <v>43740</v>
      </c>
      <c r="O970" t="str">
        <f t="shared" si="105"/>
        <v>yes</v>
      </c>
      <c r="P970" s="7">
        <f t="shared" si="106"/>
        <v>2019</v>
      </c>
      <c r="Q970" s="7">
        <f t="shared" si="107"/>
        <v>2020</v>
      </c>
      <c r="R970" s="7">
        <f t="shared" si="108"/>
        <v>2021</v>
      </c>
      <c r="S970" s="7">
        <f t="shared" si="109"/>
        <v>275</v>
      </c>
    </row>
    <row r="971" spans="11:19" x14ac:dyDescent="0.35">
      <c r="K971" t="s">
        <v>26</v>
      </c>
      <c r="L971">
        <v>-120.393359392817</v>
      </c>
      <c r="M971">
        <v>36.237632117318597</v>
      </c>
      <c r="N971" s="2">
        <v>43737</v>
      </c>
      <c r="O971" t="str">
        <f t="shared" si="105"/>
        <v>yes</v>
      </c>
      <c r="P971" s="7">
        <f t="shared" si="106"/>
        <v>2019</v>
      </c>
      <c r="Q971" s="7">
        <f t="shared" si="107"/>
        <v>2020</v>
      </c>
      <c r="R971" s="7">
        <f t="shared" si="108"/>
        <v>2021</v>
      </c>
      <c r="S971" s="7">
        <f t="shared" si="109"/>
        <v>272</v>
      </c>
    </row>
    <row r="972" spans="11:19" x14ac:dyDescent="0.35">
      <c r="K972" t="s">
        <v>26</v>
      </c>
      <c r="L972">
        <v>-120.393463212911</v>
      </c>
      <c r="M972">
        <v>36.226356605507704</v>
      </c>
      <c r="N972" s="2">
        <v>43736</v>
      </c>
      <c r="O972" t="str">
        <f t="shared" si="105"/>
        <v>yes</v>
      </c>
      <c r="P972" s="7">
        <f t="shared" si="106"/>
        <v>2019</v>
      </c>
      <c r="Q972" s="7">
        <f t="shared" si="107"/>
        <v>2020</v>
      </c>
      <c r="R972" s="7">
        <f t="shared" si="108"/>
        <v>2021</v>
      </c>
      <c r="S972" s="7">
        <f t="shared" si="109"/>
        <v>271</v>
      </c>
    </row>
    <row r="973" spans="11:19" x14ac:dyDescent="0.35">
      <c r="K973" t="s">
        <v>26</v>
      </c>
      <c r="L973">
        <v>-120.136158310635</v>
      </c>
      <c r="M973">
        <v>36.0683342366369</v>
      </c>
      <c r="N973" s="2">
        <v>43713</v>
      </c>
      <c r="O973" t="str">
        <f t="shared" si="105"/>
        <v>yes</v>
      </c>
      <c r="P973" s="7">
        <f t="shared" si="106"/>
        <v>2019</v>
      </c>
      <c r="Q973" s="7">
        <f t="shared" si="107"/>
        <v>2020</v>
      </c>
      <c r="R973" s="7">
        <f t="shared" si="108"/>
        <v>2021</v>
      </c>
      <c r="S973" s="7">
        <f t="shared" si="109"/>
        <v>248</v>
      </c>
    </row>
    <row r="974" spans="11:19" x14ac:dyDescent="0.35">
      <c r="K974" t="s">
        <v>26</v>
      </c>
      <c r="L974">
        <v>-120.25957599968601</v>
      </c>
      <c r="M974">
        <v>36.1625173136405</v>
      </c>
      <c r="N974" s="2">
        <v>43713</v>
      </c>
      <c r="O974" t="str">
        <f t="shared" si="105"/>
        <v>yes</v>
      </c>
      <c r="P974" s="7">
        <f t="shared" si="106"/>
        <v>2019</v>
      </c>
      <c r="Q974" s="7">
        <f t="shared" si="107"/>
        <v>2020</v>
      </c>
      <c r="R974" s="7">
        <f t="shared" si="108"/>
        <v>2021</v>
      </c>
      <c r="S974" s="7">
        <f t="shared" si="109"/>
        <v>248</v>
      </c>
    </row>
    <row r="975" spans="11:19" x14ac:dyDescent="0.35">
      <c r="K975" t="s">
        <v>26</v>
      </c>
      <c r="L975">
        <v>-120.373548706618</v>
      </c>
      <c r="M975">
        <v>36.221916754731403</v>
      </c>
      <c r="N975" s="2">
        <v>43650</v>
      </c>
      <c r="O975" t="str">
        <f t="shared" si="105"/>
        <v>yes</v>
      </c>
      <c r="P975" s="7">
        <f t="shared" si="106"/>
        <v>2019</v>
      </c>
      <c r="Q975" s="7">
        <f t="shared" si="107"/>
        <v>2020</v>
      </c>
      <c r="R975" s="7">
        <f t="shared" si="108"/>
        <v>2021</v>
      </c>
      <c r="S975" s="7">
        <f t="shared" si="109"/>
        <v>185</v>
      </c>
    </row>
    <row r="976" spans="11:19" x14ac:dyDescent="0.35">
      <c r="K976" t="s">
        <v>26</v>
      </c>
      <c r="L976">
        <v>-120.728860637333</v>
      </c>
      <c r="M976">
        <v>36.3302942271456</v>
      </c>
      <c r="N976" s="2">
        <v>43635</v>
      </c>
      <c r="O976" t="str">
        <f t="shared" si="105"/>
        <v>yes</v>
      </c>
      <c r="P976" s="7">
        <f t="shared" si="106"/>
        <v>2019</v>
      </c>
      <c r="Q976" s="7">
        <f t="shared" si="107"/>
        <v>2020</v>
      </c>
      <c r="R976" s="7">
        <f t="shared" si="108"/>
        <v>2021</v>
      </c>
      <c r="S976" s="7">
        <f t="shared" si="109"/>
        <v>170</v>
      </c>
    </row>
    <row r="977" spans="11:19" x14ac:dyDescent="0.35">
      <c r="K977" t="s">
        <v>26</v>
      </c>
      <c r="L977">
        <v>-120.67807070324599</v>
      </c>
      <c r="M977">
        <v>36.170949977407098</v>
      </c>
      <c r="N977" s="2">
        <v>43386</v>
      </c>
      <c r="O977" t="str">
        <f t="shared" si="105"/>
        <v>yes</v>
      </c>
      <c r="P977" s="7">
        <f t="shared" si="106"/>
        <v>2018</v>
      </c>
      <c r="Q977" s="7">
        <f t="shared" si="107"/>
        <v>2019</v>
      </c>
      <c r="R977" s="7">
        <f t="shared" si="108"/>
        <v>2020</v>
      </c>
      <c r="S977" s="7">
        <f t="shared" si="109"/>
        <v>286</v>
      </c>
    </row>
    <row r="978" spans="11:19" x14ac:dyDescent="0.35">
      <c r="K978" t="s">
        <v>26</v>
      </c>
      <c r="L978">
        <v>-120.318147769585</v>
      </c>
      <c r="M978">
        <v>36.234547846977101</v>
      </c>
      <c r="N978" s="2">
        <v>43285</v>
      </c>
      <c r="O978" t="str">
        <f t="shared" si="105"/>
        <v>yes</v>
      </c>
      <c r="P978" s="7">
        <f t="shared" si="106"/>
        <v>2018</v>
      </c>
      <c r="Q978" s="7">
        <f t="shared" si="107"/>
        <v>2019</v>
      </c>
      <c r="R978" s="7">
        <f t="shared" si="108"/>
        <v>2020</v>
      </c>
      <c r="S978" s="7">
        <f t="shared" si="109"/>
        <v>185</v>
      </c>
    </row>
    <row r="979" spans="11:19" x14ac:dyDescent="0.35">
      <c r="K979" t="s">
        <v>26</v>
      </c>
      <c r="L979">
        <v>-120.14164528686599</v>
      </c>
      <c r="M979">
        <v>36.065592916853703</v>
      </c>
      <c r="N979" s="2">
        <v>43262</v>
      </c>
      <c r="O979" t="str">
        <f t="shared" si="105"/>
        <v>yes</v>
      </c>
      <c r="P979" s="7">
        <f t="shared" si="106"/>
        <v>2018</v>
      </c>
      <c r="Q979" s="7">
        <f t="shared" si="107"/>
        <v>2019</v>
      </c>
      <c r="R979" s="7">
        <f t="shared" si="108"/>
        <v>2020</v>
      </c>
      <c r="S979" s="7">
        <f t="shared" si="109"/>
        <v>162</v>
      </c>
    </row>
    <row r="980" spans="11:19" x14ac:dyDescent="0.35">
      <c r="K980" t="s">
        <v>26</v>
      </c>
      <c r="L980">
        <v>-120.57540999379999</v>
      </c>
      <c r="M980">
        <v>36.116492910667098</v>
      </c>
      <c r="N980" s="2">
        <v>43255</v>
      </c>
      <c r="O980" t="str">
        <f t="shared" si="105"/>
        <v>yes</v>
      </c>
      <c r="P980" s="7">
        <f t="shared" si="106"/>
        <v>2018</v>
      </c>
      <c r="Q980" s="7">
        <f t="shared" si="107"/>
        <v>2019</v>
      </c>
      <c r="R980" s="7">
        <f t="shared" si="108"/>
        <v>2020</v>
      </c>
      <c r="S980" s="7">
        <f t="shared" si="109"/>
        <v>155</v>
      </c>
    </row>
    <row r="981" spans="11:19" x14ac:dyDescent="0.35">
      <c r="K981" t="s">
        <v>26</v>
      </c>
      <c r="L981">
        <v>-120.548909341677</v>
      </c>
      <c r="M981">
        <v>36.103122078041999</v>
      </c>
      <c r="N981" s="2">
        <v>43253</v>
      </c>
      <c r="O981" t="str">
        <f t="shared" si="105"/>
        <v>yes</v>
      </c>
      <c r="P981" s="7">
        <f t="shared" si="106"/>
        <v>2018</v>
      </c>
      <c r="Q981" s="7">
        <f t="shared" si="107"/>
        <v>2019</v>
      </c>
      <c r="R981" s="7">
        <f t="shared" si="108"/>
        <v>2020</v>
      </c>
      <c r="S981" s="7">
        <f t="shared" si="109"/>
        <v>153</v>
      </c>
    </row>
    <row r="982" spans="11:19" x14ac:dyDescent="0.35">
      <c r="K982" t="s">
        <v>26</v>
      </c>
      <c r="L982">
        <v>-120.34003054485299</v>
      </c>
      <c r="M982">
        <v>36.2521932956098</v>
      </c>
      <c r="N982" s="2">
        <v>42998</v>
      </c>
      <c r="O982" t="str">
        <f t="shared" si="105"/>
        <v>yes</v>
      </c>
      <c r="P982" s="7">
        <f t="shared" si="106"/>
        <v>2017</v>
      </c>
      <c r="Q982" s="7">
        <f t="shared" si="107"/>
        <v>2018</v>
      </c>
      <c r="R982" s="7">
        <f t="shared" si="108"/>
        <v>2019</v>
      </c>
      <c r="S982" s="7">
        <f t="shared" si="109"/>
        <v>263</v>
      </c>
    </row>
    <row r="983" spans="11:19" x14ac:dyDescent="0.35">
      <c r="K983" t="s">
        <v>26</v>
      </c>
      <c r="L983">
        <v>-120.51246816887701</v>
      </c>
      <c r="M983">
        <v>36.096410483221902</v>
      </c>
      <c r="N983" s="2">
        <v>42983</v>
      </c>
      <c r="O983" t="str">
        <f t="shared" si="105"/>
        <v>yes</v>
      </c>
      <c r="P983" s="7">
        <f t="shared" si="106"/>
        <v>2017</v>
      </c>
      <c r="Q983" s="7">
        <f t="shared" si="107"/>
        <v>2018</v>
      </c>
      <c r="R983" s="7">
        <f t="shared" si="108"/>
        <v>2019</v>
      </c>
      <c r="S983" s="7">
        <f t="shared" si="109"/>
        <v>248</v>
      </c>
    </row>
    <row r="984" spans="11:19" x14ac:dyDescent="0.35">
      <c r="K984" t="s">
        <v>26</v>
      </c>
      <c r="L984">
        <v>-120.32082565912501</v>
      </c>
      <c r="M984">
        <v>36.335027548505401</v>
      </c>
      <c r="N984" s="2">
        <v>42977</v>
      </c>
      <c r="O984" t="str">
        <f t="shared" si="105"/>
        <v>yes</v>
      </c>
      <c r="P984" s="7">
        <f t="shared" si="106"/>
        <v>2017</v>
      </c>
      <c r="Q984" s="7">
        <f t="shared" si="107"/>
        <v>2018</v>
      </c>
      <c r="R984" s="7">
        <f t="shared" si="108"/>
        <v>2019</v>
      </c>
      <c r="S984" s="7">
        <f t="shared" si="109"/>
        <v>242</v>
      </c>
    </row>
    <row r="985" spans="11:19" x14ac:dyDescent="0.35">
      <c r="K985" t="s">
        <v>26</v>
      </c>
      <c r="L985">
        <v>-120.442804194988</v>
      </c>
      <c r="M985">
        <v>36.103218663200998</v>
      </c>
      <c r="N985" s="2">
        <v>42970</v>
      </c>
      <c r="O985" t="str">
        <f t="shared" si="105"/>
        <v>yes</v>
      </c>
      <c r="P985" s="7">
        <f t="shared" si="106"/>
        <v>2017</v>
      </c>
      <c r="Q985" s="7">
        <f t="shared" si="107"/>
        <v>2018</v>
      </c>
      <c r="R985" s="7">
        <f t="shared" si="108"/>
        <v>2019</v>
      </c>
      <c r="S985" s="7">
        <f t="shared" si="109"/>
        <v>235</v>
      </c>
    </row>
    <row r="986" spans="11:19" x14ac:dyDescent="0.35">
      <c r="K986" t="s">
        <v>26</v>
      </c>
      <c r="L986">
        <v>-120.306785602088</v>
      </c>
      <c r="M986">
        <v>35.959142449658202</v>
      </c>
      <c r="N986" s="2">
        <v>42941</v>
      </c>
      <c r="O986" t="str">
        <f t="shared" si="105"/>
        <v>yes</v>
      </c>
      <c r="P986" s="7">
        <f t="shared" si="106"/>
        <v>2017</v>
      </c>
      <c r="Q986" s="7">
        <f t="shared" si="107"/>
        <v>2018</v>
      </c>
      <c r="R986" s="7">
        <f t="shared" si="108"/>
        <v>2019</v>
      </c>
      <c r="S986" s="7">
        <f t="shared" si="109"/>
        <v>206</v>
      </c>
    </row>
    <row r="987" spans="11:19" x14ac:dyDescent="0.35">
      <c r="K987" t="s">
        <v>26</v>
      </c>
      <c r="L987">
        <v>-120.50061067662099</v>
      </c>
      <c r="M987">
        <v>36.021534519281701</v>
      </c>
      <c r="N987" s="2">
        <v>42935</v>
      </c>
      <c r="O987" t="str">
        <f t="shared" si="105"/>
        <v>yes</v>
      </c>
      <c r="P987" s="7">
        <f t="shared" si="106"/>
        <v>2017</v>
      </c>
      <c r="Q987" s="7">
        <f t="shared" si="107"/>
        <v>2018</v>
      </c>
      <c r="R987" s="7">
        <f t="shared" si="108"/>
        <v>2019</v>
      </c>
      <c r="S987" s="7">
        <f t="shared" si="109"/>
        <v>200</v>
      </c>
    </row>
    <row r="988" spans="11:19" x14ac:dyDescent="0.35">
      <c r="K988" t="s">
        <v>26</v>
      </c>
      <c r="L988">
        <v>-120.46382911239699</v>
      </c>
      <c r="M988">
        <v>36.207877862230497</v>
      </c>
      <c r="N988" s="2">
        <v>42921</v>
      </c>
      <c r="O988" t="str">
        <f t="shared" si="105"/>
        <v>yes</v>
      </c>
      <c r="P988" s="7">
        <f t="shared" si="106"/>
        <v>2017</v>
      </c>
      <c r="Q988" s="7">
        <f t="shared" si="107"/>
        <v>2018</v>
      </c>
      <c r="R988" s="7">
        <f t="shared" si="108"/>
        <v>2019</v>
      </c>
      <c r="S988" s="7">
        <f t="shared" si="109"/>
        <v>186</v>
      </c>
    </row>
    <row r="989" spans="11:19" x14ac:dyDescent="0.35">
      <c r="K989" t="s">
        <v>26</v>
      </c>
      <c r="L989">
        <v>-120.561027634623</v>
      </c>
      <c r="M989">
        <v>36.227267702264001</v>
      </c>
      <c r="N989" s="2">
        <v>42913</v>
      </c>
      <c r="O989" t="str">
        <f t="shared" si="105"/>
        <v>yes</v>
      </c>
      <c r="P989" s="7">
        <f t="shared" si="106"/>
        <v>2017</v>
      </c>
      <c r="Q989" s="7">
        <f t="shared" si="107"/>
        <v>2018</v>
      </c>
      <c r="R989" s="7">
        <f t="shared" si="108"/>
        <v>2019</v>
      </c>
      <c r="S989" s="7">
        <f t="shared" si="109"/>
        <v>178</v>
      </c>
    </row>
    <row r="990" spans="11:19" x14ac:dyDescent="0.35">
      <c r="K990" t="s">
        <v>26</v>
      </c>
      <c r="L990">
        <v>-120.39933276006199</v>
      </c>
      <c r="M990">
        <v>36.071103134613203</v>
      </c>
      <c r="N990" s="2">
        <v>42878</v>
      </c>
      <c r="O990" t="str">
        <f t="shared" si="105"/>
        <v>yes</v>
      </c>
      <c r="P990" s="7">
        <f t="shared" si="106"/>
        <v>2017</v>
      </c>
      <c r="Q990" s="7">
        <f t="shared" si="107"/>
        <v>2018</v>
      </c>
      <c r="R990" s="7">
        <f t="shared" si="108"/>
        <v>2019</v>
      </c>
      <c r="S990" s="7">
        <f t="shared" si="109"/>
        <v>143</v>
      </c>
    </row>
    <row r="991" spans="11:19" x14ac:dyDescent="0.35">
      <c r="K991" t="s">
        <v>26</v>
      </c>
      <c r="L991">
        <v>-120.377543895572</v>
      </c>
      <c r="M991">
        <v>36.1649895902883</v>
      </c>
      <c r="N991" s="2">
        <v>42862</v>
      </c>
      <c r="O991" t="str">
        <f t="shared" ref="O991:O1041" si="110">IF(N991&gt;VLOOKUP(K991, $A$2:$C$147,3), "yes", "no")</f>
        <v>yes</v>
      </c>
      <c r="P991" s="7">
        <f t="shared" si="106"/>
        <v>2017</v>
      </c>
      <c r="Q991" s="7">
        <f t="shared" si="107"/>
        <v>2018</v>
      </c>
      <c r="R991" s="7">
        <f t="shared" si="108"/>
        <v>2019</v>
      </c>
      <c r="S991" s="7">
        <f t="shared" si="109"/>
        <v>127</v>
      </c>
    </row>
    <row r="992" spans="11:19" x14ac:dyDescent="0.35">
      <c r="K992" t="s">
        <v>26</v>
      </c>
      <c r="L992">
        <v>-120.275112181963</v>
      </c>
      <c r="M992">
        <v>36.056568481665899</v>
      </c>
      <c r="N992" s="2">
        <v>42846</v>
      </c>
      <c r="O992" t="str">
        <f t="shared" si="110"/>
        <v>yes</v>
      </c>
      <c r="P992" s="7">
        <f t="shared" ref="P992:P1042" si="111">YEAR(N992)</f>
        <v>2017</v>
      </c>
      <c r="Q992" s="7">
        <f t="shared" ref="Q992:Q1042" si="112">P992+1</f>
        <v>2018</v>
      </c>
      <c r="R992" s="7">
        <f t="shared" ref="R992:R1042" si="113">P992+2</f>
        <v>2019</v>
      </c>
      <c r="S992" s="7">
        <f t="shared" ref="S992:S1042" si="114">N992-DATE(YEAR(N992),1,0)</f>
        <v>111</v>
      </c>
    </row>
    <row r="993" spans="11:19" x14ac:dyDescent="0.35">
      <c r="K993" t="s">
        <v>26</v>
      </c>
      <c r="L993">
        <v>-120.68104952840601</v>
      </c>
      <c r="M993">
        <v>36.176351047336098</v>
      </c>
      <c r="N993" s="2">
        <v>42604</v>
      </c>
      <c r="O993" t="str">
        <f t="shared" si="110"/>
        <v>yes</v>
      </c>
      <c r="P993" s="7">
        <f t="shared" si="111"/>
        <v>2016</v>
      </c>
      <c r="Q993" s="7">
        <f t="shared" si="112"/>
        <v>2017</v>
      </c>
      <c r="R993" s="7">
        <f t="shared" si="113"/>
        <v>2018</v>
      </c>
      <c r="S993" s="7">
        <f t="shared" si="114"/>
        <v>235</v>
      </c>
    </row>
    <row r="994" spans="11:19" x14ac:dyDescent="0.35">
      <c r="K994" t="s">
        <v>26</v>
      </c>
      <c r="L994">
        <v>-120.52476523105599</v>
      </c>
      <c r="M994">
        <v>36.143517371826498</v>
      </c>
      <c r="N994" s="2">
        <v>42601</v>
      </c>
      <c r="O994" t="str">
        <f t="shared" si="110"/>
        <v>yes</v>
      </c>
      <c r="P994" s="7">
        <f t="shared" si="111"/>
        <v>2016</v>
      </c>
      <c r="Q994" s="7">
        <f t="shared" si="112"/>
        <v>2017</v>
      </c>
      <c r="R994" s="7">
        <f t="shared" si="113"/>
        <v>2018</v>
      </c>
      <c r="S994" s="7">
        <f t="shared" si="114"/>
        <v>232</v>
      </c>
    </row>
    <row r="995" spans="11:19" x14ac:dyDescent="0.35">
      <c r="K995" t="s">
        <v>26</v>
      </c>
      <c r="L995">
        <v>-120.615644943386</v>
      </c>
      <c r="M995">
        <v>36.142999393879499</v>
      </c>
      <c r="N995" s="2">
        <v>42558</v>
      </c>
      <c r="O995" t="str">
        <f t="shared" si="110"/>
        <v>yes</v>
      </c>
      <c r="P995" s="7">
        <f t="shared" si="111"/>
        <v>2016</v>
      </c>
      <c r="Q995" s="7">
        <f t="shared" si="112"/>
        <v>2017</v>
      </c>
      <c r="R995" s="7">
        <f t="shared" si="113"/>
        <v>2018</v>
      </c>
      <c r="S995" s="7">
        <f t="shared" si="114"/>
        <v>189</v>
      </c>
    </row>
    <row r="996" spans="11:19" x14ac:dyDescent="0.35">
      <c r="K996" t="s">
        <v>26</v>
      </c>
      <c r="L996">
        <v>-120.445415999964</v>
      </c>
      <c r="M996">
        <v>36.0893608399412</v>
      </c>
      <c r="N996" s="2">
        <v>42555</v>
      </c>
      <c r="O996" t="str">
        <f t="shared" si="110"/>
        <v>yes</v>
      </c>
      <c r="P996" s="7">
        <f t="shared" si="111"/>
        <v>2016</v>
      </c>
      <c r="Q996" s="7">
        <f t="shared" si="112"/>
        <v>2017</v>
      </c>
      <c r="R996" s="7">
        <f t="shared" si="113"/>
        <v>2018</v>
      </c>
      <c r="S996" s="7">
        <f t="shared" si="114"/>
        <v>186</v>
      </c>
    </row>
    <row r="997" spans="11:19" x14ac:dyDescent="0.35">
      <c r="K997" t="s">
        <v>26</v>
      </c>
      <c r="L997">
        <v>-120.42620686161101</v>
      </c>
      <c r="M997">
        <v>36.2646625822522</v>
      </c>
      <c r="N997" s="2">
        <v>41125</v>
      </c>
      <c r="O997" t="str">
        <f t="shared" si="110"/>
        <v>yes</v>
      </c>
      <c r="P997" s="7">
        <f t="shared" si="111"/>
        <v>2012</v>
      </c>
      <c r="Q997" s="7">
        <f t="shared" si="112"/>
        <v>2013</v>
      </c>
      <c r="R997" s="7">
        <f t="shared" si="113"/>
        <v>2014</v>
      </c>
      <c r="S997" s="7">
        <f t="shared" si="114"/>
        <v>217</v>
      </c>
    </row>
    <row r="998" spans="11:19" x14ac:dyDescent="0.35">
      <c r="K998" t="s">
        <v>26</v>
      </c>
      <c r="L998">
        <v>-120.38867262057001</v>
      </c>
      <c r="M998">
        <v>36.222463310587003</v>
      </c>
      <c r="N998" s="2">
        <v>41105</v>
      </c>
      <c r="O998" t="str">
        <f t="shared" si="110"/>
        <v>yes</v>
      </c>
      <c r="P998" s="7">
        <f t="shared" si="111"/>
        <v>2012</v>
      </c>
      <c r="Q998" s="7">
        <f t="shared" si="112"/>
        <v>2013</v>
      </c>
      <c r="R998" s="7">
        <f t="shared" si="113"/>
        <v>2014</v>
      </c>
      <c r="S998" s="7">
        <f t="shared" si="114"/>
        <v>197</v>
      </c>
    </row>
    <row r="999" spans="11:19" x14ac:dyDescent="0.35">
      <c r="K999" t="s">
        <v>26</v>
      </c>
      <c r="L999">
        <v>-120.385204574703</v>
      </c>
      <c r="M999">
        <v>36.109874949261801</v>
      </c>
      <c r="N999" s="2">
        <v>41054</v>
      </c>
      <c r="O999" t="str">
        <f t="shared" si="110"/>
        <v>yes</v>
      </c>
      <c r="P999" s="7">
        <f t="shared" si="111"/>
        <v>2012</v>
      </c>
      <c r="Q999" s="7">
        <f t="shared" si="112"/>
        <v>2013</v>
      </c>
      <c r="R999" s="7">
        <f t="shared" si="113"/>
        <v>2014</v>
      </c>
      <c r="S999" s="7">
        <f t="shared" si="114"/>
        <v>146</v>
      </c>
    </row>
    <row r="1000" spans="11:19" x14ac:dyDescent="0.35">
      <c r="K1000" t="s">
        <v>26</v>
      </c>
      <c r="L1000">
        <v>-120.379649992162</v>
      </c>
      <c r="M1000">
        <v>36.170726978204002</v>
      </c>
      <c r="N1000" s="2">
        <v>40943</v>
      </c>
      <c r="O1000" t="str">
        <f t="shared" si="110"/>
        <v>yes</v>
      </c>
      <c r="P1000" s="7">
        <f t="shared" si="111"/>
        <v>2012</v>
      </c>
      <c r="Q1000" s="7">
        <f t="shared" si="112"/>
        <v>2013</v>
      </c>
      <c r="R1000" s="7">
        <f t="shared" si="113"/>
        <v>2014</v>
      </c>
      <c r="S1000" s="7">
        <f t="shared" si="114"/>
        <v>35</v>
      </c>
    </row>
    <row r="1001" spans="11:19" x14ac:dyDescent="0.35">
      <c r="K1001" t="s">
        <v>26</v>
      </c>
      <c r="L1001">
        <v>-120.45324185592</v>
      </c>
      <c r="M1001">
        <v>36.237912476575701</v>
      </c>
      <c r="N1001" s="2">
        <v>40879</v>
      </c>
      <c r="O1001" t="str">
        <f t="shared" si="110"/>
        <v>yes</v>
      </c>
      <c r="P1001" s="7">
        <f t="shared" si="111"/>
        <v>2011</v>
      </c>
      <c r="Q1001" s="7">
        <f t="shared" si="112"/>
        <v>2012</v>
      </c>
      <c r="R1001" s="7">
        <f t="shared" si="113"/>
        <v>2013</v>
      </c>
      <c r="S1001" s="7">
        <f t="shared" si="114"/>
        <v>336</v>
      </c>
    </row>
    <row r="1002" spans="11:19" x14ac:dyDescent="0.35">
      <c r="K1002" t="s">
        <v>26</v>
      </c>
      <c r="L1002">
        <v>-120.47390368596901</v>
      </c>
      <c r="M1002">
        <v>36.038459923014202</v>
      </c>
      <c r="N1002" s="2">
        <v>40810</v>
      </c>
      <c r="O1002" t="str">
        <f t="shared" si="110"/>
        <v>yes</v>
      </c>
      <c r="P1002" s="7">
        <f t="shared" si="111"/>
        <v>2011</v>
      </c>
      <c r="Q1002" s="7">
        <f t="shared" si="112"/>
        <v>2012</v>
      </c>
      <c r="R1002" s="7">
        <f t="shared" si="113"/>
        <v>2013</v>
      </c>
      <c r="S1002" s="7">
        <f t="shared" si="114"/>
        <v>267</v>
      </c>
    </row>
    <row r="1003" spans="11:19" x14ac:dyDescent="0.35">
      <c r="K1003" t="s">
        <v>26</v>
      </c>
      <c r="L1003">
        <v>-120.290491301</v>
      </c>
      <c r="M1003">
        <v>36.244946885345499</v>
      </c>
      <c r="N1003" s="2">
        <v>40809</v>
      </c>
      <c r="O1003" t="str">
        <f t="shared" si="110"/>
        <v>yes</v>
      </c>
      <c r="P1003" s="7">
        <f t="shared" si="111"/>
        <v>2011</v>
      </c>
      <c r="Q1003" s="7">
        <f t="shared" si="112"/>
        <v>2012</v>
      </c>
      <c r="R1003" s="7">
        <f t="shared" si="113"/>
        <v>2013</v>
      </c>
      <c r="S1003" s="7">
        <f t="shared" si="114"/>
        <v>266</v>
      </c>
    </row>
    <row r="1004" spans="11:19" x14ac:dyDescent="0.35">
      <c r="K1004" t="s">
        <v>26</v>
      </c>
      <c r="L1004">
        <v>-120.403037069137</v>
      </c>
      <c r="M1004">
        <v>36.136505946583</v>
      </c>
      <c r="N1004" s="2">
        <v>40790</v>
      </c>
      <c r="O1004" t="str">
        <f t="shared" si="110"/>
        <v>yes</v>
      </c>
      <c r="P1004" s="7">
        <f t="shared" si="111"/>
        <v>2011</v>
      </c>
      <c r="Q1004" s="7">
        <f t="shared" si="112"/>
        <v>2012</v>
      </c>
      <c r="R1004" s="7">
        <f t="shared" si="113"/>
        <v>2013</v>
      </c>
      <c r="S1004" s="7">
        <f t="shared" si="114"/>
        <v>247</v>
      </c>
    </row>
    <row r="1005" spans="11:19" x14ac:dyDescent="0.35">
      <c r="K1005" t="s">
        <v>26</v>
      </c>
      <c r="L1005">
        <v>-120.544336904305</v>
      </c>
      <c r="M1005">
        <v>35.958639520783798</v>
      </c>
      <c r="N1005" s="2">
        <v>40770</v>
      </c>
      <c r="O1005" t="str">
        <f t="shared" si="110"/>
        <v>yes</v>
      </c>
      <c r="P1005" s="7">
        <f t="shared" si="111"/>
        <v>2011</v>
      </c>
      <c r="Q1005" s="7">
        <f t="shared" si="112"/>
        <v>2012</v>
      </c>
      <c r="R1005" s="7">
        <f t="shared" si="113"/>
        <v>2013</v>
      </c>
      <c r="S1005" s="7">
        <f t="shared" si="114"/>
        <v>227</v>
      </c>
    </row>
    <row r="1006" spans="11:19" x14ac:dyDescent="0.35">
      <c r="K1006" t="s">
        <v>26</v>
      </c>
      <c r="L1006">
        <v>-120.27512370106</v>
      </c>
      <c r="M1006">
        <v>36.138783953476498</v>
      </c>
      <c r="N1006" s="2">
        <v>40742</v>
      </c>
      <c r="O1006" t="str">
        <f t="shared" si="110"/>
        <v>yes</v>
      </c>
      <c r="P1006" s="7">
        <f t="shared" si="111"/>
        <v>2011</v>
      </c>
      <c r="Q1006" s="7">
        <f t="shared" si="112"/>
        <v>2012</v>
      </c>
      <c r="R1006" s="7">
        <f t="shared" si="113"/>
        <v>2013</v>
      </c>
      <c r="S1006" s="7">
        <f t="shared" si="114"/>
        <v>199</v>
      </c>
    </row>
    <row r="1007" spans="11:19" x14ac:dyDescent="0.35">
      <c r="K1007" t="s">
        <v>26</v>
      </c>
      <c r="L1007">
        <v>-120.41189537322199</v>
      </c>
      <c r="M1007">
        <v>36.203527481181098</v>
      </c>
      <c r="N1007" s="2">
        <v>40685</v>
      </c>
      <c r="O1007" t="str">
        <f t="shared" si="110"/>
        <v>yes</v>
      </c>
      <c r="P1007" s="7">
        <f t="shared" si="111"/>
        <v>2011</v>
      </c>
      <c r="Q1007" s="7">
        <f t="shared" si="112"/>
        <v>2012</v>
      </c>
      <c r="R1007" s="7">
        <f t="shared" si="113"/>
        <v>2013</v>
      </c>
      <c r="S1007" s="7">
        <f t="shared" si="114"/>
        <v>142</v>
      </c>
    </row>
    <row r="1008" spans="11:19" x14ac:dyDescent="0.35">
      <c r="K1008" t="s">
        <v>26</v>
      </c>
      <c r="L1008">
        <v>-120.34191609066799</v>
      </c>
      <c r="M1008">
        <v>36.253763681510101</v>
      </c>
      <c r="N1008" s="2">
        <v>40670</v>
      </c>
      <c r="O1008" t="str">
        <f t="shared" si="110"/>
        <v>yes</v>
      </c>
      <c r="P1008" s="7">
        <f t="shared" si="111"/>
        <v>2011</v>
      </c>
      <c r="Q1008" s="7">
        <f t="shared" si="112"/>
        <v>2012</v>
      </c>
      <c r="R1008" s="7">
        <f t="shared" si="113"/>
        <v>2013</v>
      </c>
      <c r="S1008" s="7">
        <f t="shared" si="114"/>
        <v>127</v>
      </c>
    </row>
    <row r="1009" spans="11:19" x14ac:dyDescent="0.35">
      <c r="K1009" t="s">
        <v>26</v>
      </c>
      <c r="L1009">
        <v>-120.675537878149</v>
      </c>
      <c r="M1009">
        <v>36.1751874225329</v>
      </c>
      <c r="N1009" s="2">
        <v>40367</v>
      </c>
      <c r="O1009" t="str">
        <f t="shared" si="110"/>
        <v>yes</v>
      </c>
      <c r="P1009" s="7">
        <f t="shared" si="111"/>
        <v>2010</v>
      </c>
      <c r="Q1009" s="7">
        <f t="shared" si="112"/>
        <v>2011</v>
      </c>
      <c r="R1009" s="7">
        <f t="shared" si="113"/>
        <v>2012</v>
      </c>
      <c r="S1009" s="7">
        <f t="shared" si="114"/>
        <v>189</v>
      </c>
    </row>
    <row r="1010" spans="11:19" x14ac:dyDescent="0.35">
      <c r="K1010" t="s">
        <v>26</v>
      </c>
      <c r="L1010">
        <v>-120.677276558399</v>
      </c>
      <c r="M1010">
        <v>36.335934514191003</v>
      </c>
      <c r="N1010" s="2">
        <v>40265</v>
      </c>
      <c r="O1010" t="str">
        <f t="shared" si="110"/>
        <v>yes</v>
      </c>
      <c r="P1010" s="7">
        <f t="shared" si="111"/>
        <v>2010</v>
      </c>
      <c r="Q1010" s="7">
        <f t="shared" si="112"/>
        <v>2011</v>
      </c>
      <c r="R1010" s="7">
        <f t="shared" si="113"/>
        <v>2012</v>
      </c>
      <c r="S1010" s="7">
        <f t="shared" si="114"/>
        <v>87</v>
      </c>
    </row>
    <row r="1011" spans="11:19" x14ac:dyDescent="0.35">
      <c r="K1011" t="s">
        <v>27</v>
      </c>
      <c r="L1011">
        <v>-122.109248573938</v>
      </c>
      <c r="M1011">
        <v>38.105739839151099</v>
      </c>
      <c r="N1011" s="2">
        <v>44327</v>
      </c>
      <c r="O1011" t="str">
        <f t="shared" si="110"/>
        <v>yes</v>
      </c>
      <c r="P1011" s="7">
        <f t="shared" si="111"/>
        <v>2021</v>
      </c>
      <c r="Q1011" s="7">
        <f t="shared" si="112"/>
        <v>2022</v>
      </c>
      <c r="R1011" s="7">
        <f t="shared" si="113"/>
        <v>2023</v>
      </c>
      <c r="S1011" s="7">
        <f t="shared" si="114"/>
        <v>131</v>
      </c>
    </row>
    <row r="1012" spans="11:19" x14ac:dyDescent="0.35">
      <c r="K1012" t="s">
        <v>27</v>
      </c>
      <c r="L1012">
        <v>-122.200651298002</v>
      </c>
      <c r="M1012">
        <v>38.210501850402899</v>
      </c>
      <c r="N1012" s="2">
        <v>44039</v>
      </c>
      <c r="O1012" t="str">
        <f t="shared" si="110"/>
        <v>yes</v>
      </c>
      <c r="P1012" s="7">
        <f t="shared" si="111"/>
        <v>2020</v>
      </c>
      <c r="Q1012" s="7">
        <f t="shared" si="112"/>
        <v>2021</v>
      </c>
      <c r="R1012" s="7">
        <f t="shared" si="113"/>
        <v>2022</v>
      </c>
      <c r="S1012" s="7">
        <f t="shared" si="114"/>
        <v>209</v>
      </c>
    </row>
    <row r="1013" spans="11:19" x14ac:dyDescent="0.35">
      <c r="K1013" t="s">
        <v>27</v>
      </c>
      <c r="L1013">
        <v>-122.239450051655</v>
      </c>
      <c r="M1013">
        <v>38.179868594898203</v>
      </c>
      <c r="N1013" s="2">
        <v>44011</v>
      </c>
      <c r="O1013" t="str">
        <f t="shared" si="110"/>
        <v>yes</v>
      </c>
      <c r="P1013" s="7">
        <f t="shared" si="111"/>
        <v>2020</v>
      </c>
      <c r="Q1013" s="7">
        <f t="shared" si="112"/>
        <v>2021</v>
      </c>
      <c r="R1013" s="7">
        <f t="shared" si="113"/>
        <v>2022</v>
      </c>
      <c r="S1013" s="7">
        <f t="shared" si="114"/>
        <v>181</v>
      </c>
    </row>
    <row r="1014" spans="11:19" x14ac:dyDescent="0.35">
      <c r="K1014" t="s">
        <v>27</v>
      </c>
      <c r="L1014">
        <v>-122.108310355489</v>
      </c>
      <c r="M1014">
        <v>38.118806717656803</v>
      </c>
      <c r="N1014" s="2">
        <v>44009</v>
      </c>
      <c r="O1014" t="str">
        <f t="shared" si="110"/>
        <v>yes</v>
      </c>
      <c r="P1014" s="7">
        <f t="shared" si="111"/>
        <v>2020</v>
      </c>
      <c r="Q1014" s="7">
        <f t="shared" si="112"/>
        <v>2021</v>
      </c>
      <c r="R1014" s="7">
        <f t="shared" si="113"/>
        <v>2022</v>
      </c>
      <c r="S1014" s="7">
        <f t="shared" si="114"/>
        <v>179</v>
      </c>
    </row>
    <row r="1015" spans="11:19" x14ac:dyDescent="0.35">
      <c r="K1015" t="s">
        <v>27</v>
      </c>
      <c r="L1015">
        <v>-122.22547575938199</v>
      </c>
      <c r="M1015">
        <v>38.176732558884197</v>
      </c>
      <c r="N1015" s="2">
        <v>43745</v>
      </c>
      <c r="O1015" t="str">
        <f t="shared" si="110"/>
        <v>yes</v>
      </c>
      <c r="P1015" s="7">
        <f t="shared" si="111"/>
        <v>2019</v>
      </c>
      <c r="Q1015" s="7">
        <f t="shared" si="112"/>
        <v>2020</v>
      </c>
      <c r="R1015" s="7">
        <f t="shared" si="113"/>
        <v>2021</v>
      </c>
      <c r="S1015" s="7">
        <f t="shared" si="114"/>
        <v>280</v>
      </c>
    </row>
    <row r="1016" spans="11:19" x14ac:dyDescent="0.35">
      <c r="K1016" t="s">
        <v>27</v>
      </c>
      <c r="L1016">
        <v>-122.229611111572</v>
      </c>
      <c r="M1016">
        <v>38.159905528604597</v>
      </c>
      <c r="N1016" s="2">
        <v>43241</v>
      </c>
      <c r="O1016" t="str">
        <f t="shared" si="110"/>
        <v>yes</v>
      </c>
      <c r="P1016" s="7">
        <f t="shared" si="111"/>
        <v>2018</v>
      </c>
      <c r="Q1016" s="7">
        <f t="shared" si="112"/>
        <v>2019</v>
      </c>
      <c r="R1016" s="7">
        <f t="shared" si="113"/>
        <v>2020</v>
      </c>
      <c r="S1016" s="7">
        <f t="shared" si="114"/>
        <v>141</v>
      </c>
    </row>
    <row r="1017" spans="11:19" x14ac:dyDescent="0.35">
      <c r="K1017" t="s">
        <v>27</v>
      </c>
      <c r="L1017">
        <v>-121.89926190284</v>
      </c>
      <c r="M1017">
        <v>37.882270657417699</v>
      </c>
      <c r="N1017" s="2">
        <v>41533</v>
      </c>
      <c r="O1017" t="str">
        <f t="shared" si="110"/>
        <v>yes</v>
      </c>
      <c r="P1017" s="7">
        <f t="shared" si="111"/>
        <v>2013</v>
      </c>
      <c r="Q1017" s="7">
        <f t="shared" si="112"/>
        <v>2014</v>
      </c>
      <c r="R1017" s="7">
        <f t="shared" si="113"/>
        <v>2015</v>
      </c>
      <c r="S1017" s="7">
        <f t="shared" si="114"/>
        <v>259</v>
      </c>
    </row>
    <row r="1018" spans="11:19" x14ac:dyDescent="0.35">
      <c r="K1018" t="s">
        <v>27</v>
      </c>
      <c r="L1018">
        <v>-121.907881785963</v>
      </c>
      <c r="M1018">
        <v>37.970896689640803</v>
      </c>
      <c r="N1018" s="2">
        <v>41458</v>
      </c>
      <c r="O1018" t="str">
        <f t="shared" si="110"/>
        <v>yes</v>
      </c>
      <c r="P1018" s="7">
        <f t="shared" si="111"/>
        <v>2013</v>
      </c>
      <c r="Q1018" s="7">
        <f t="shared" si="112"/>
        <v>2014</v>
      </c>
      <c r="R1018" s="7">
        <f t="shared" si="113"/>
        <v>2015</v>
      </c>
      <c r="S1018" s="7">
        <f t="shared" si="114"/>
        <v>184</v>
      </c>
    </row>
    <row r="1019" spans="11:19" x14ac:dyDescent="0.35">
      <c r="K1019" t="s">
        <v>27</v>
      </c>
      <c r="L1019">
        <v>-122.177076169502</v>
      </c>
      <c r="M1019">
        <v>38.0383273588996</v>
      </c>
      <c r="N1019" s="2">
        <v>40792</v>
      </c>
      <c r="O1019" t="str">
        <f t="shared" si="110"/>
        <v>yes</v>
      </c>
      <c r="P1019" s="7">
        <f t="shared" si="111"/>
        <v>2011</v>
      </c>
      <c r="Q1019" s="7">
        <f t="shared" si="112"/>
        <v>2012</v>
      </c>
      <c r="R1019" s="7">
        <f t="shared" si="113"/>
        <v>2013</v>
      </c>
      <c r="S1019" s="7">
        <f t="shared" si="114"/>
        <v>249</v>
      </c>
    </row>
    <row r="1020" spans="11:19" x14ac:dyDescent="0.35">
      <c r="K1020" t="s">
        <v>27</v>
      </c>
      <c r="L1020">
        <v>-121.89297215793501</v>
      </c>
      <c r="M1020">
        <v>37.8544728983154</v>
      </c>
      <c r="N1020" s="2">
        <v>40418</v>
      </c>
      <c r="O1020" t="str">
        <f t="shared" si="110"/>
        <v>yes</v>
      </c>
      <c r="P1020" s="7">
        <f t="shared" si="111"/>
        <v>2010</v>
      </c>
      <c r="Q1020" s="7">
        <f t="shared" si="112"/>
        <v>2011</v>
      </c>
      <c r="R1020" s="7">
        <f t="shared" si="113"/>
        <v>2012</v>
      </c>
      <c r="S1020" s="7">
        <f t="shared" si="114"/>
        <v>240</v>
      </c>
    </row>
    <row r="1021" spans="11:19" x14ac:dyDescent="0.35">
      <c r="K1021" t="s">
        <v>28</v>
      </c>
      <c r="L1021">
        <v>-117.614756779782</v>
      </c>
      <c r="M1021">
        <v>33.6770101082911</v>
      </c>
      <c r="N1021" s="2">
        <v>44065</v>
      </c>
      <c r="O1021" t="str">
        <f t="shared" si="110"/>
        <v>yes</v>
      </c>
      <c r="P1021" s="7">
        <f t="shared" si="111"/>
        <v>2020</v>
      </c>
      <c r="Q1021" s="7">
        <f t="shared" si="112"/>
        <v>2021</v>
      </c>
      <c r="R1021" s="7">
        <f t="shared" si="113"/>
        <v>2022</v>
      </c>
      <c r="S1021" s="7">
        <f t="shared" si="114"/>
        <v>235</v>
      </c>
    </row>
    <row r="1022" spans="11:19" x14ac:dyDescent="0.35">
      <c r="K1022" t="s">
        <v>28</v>
      </c>
      <c r="L1022">
        <v>-117.54579452667301</v>
      </c>
      <c r="M1022">
        <v>33.561535936572596</v>
      </c>
      <c r="N1022" s="2">
        <v>44022</v>
      </c>
      <c r="O1022" t="str">
        <f t="shared" si="110"/>
        <v>yes</v>
      </c>
      <c r="P1022" s="7">
        <f t="shared" si="111"/>
        <v>2020</v>
      </c>
      <c r="Q1022" s="7">
        <f t="shared" si="112"/>
        <v>2021</v>
      </c>
      <c r="R1022" s="7">
        <f t="shared" si="113"/>
        <v>2022</v>
      </c>
      <c r="S1022" s="7">
        <f t="shared" si="114"/>
        <v>192</v>
      </c>
    </row>
    <row r="1023" spans="11:19" x14ac:dyDescent="0.35">
      <c r="K1023" t="s">
        <v>28</v>
      </c>
      <c r="L1023">
        <v>-117.545505603325</v>
      </c>
      <c r="M1023">
        <v>33.545786457061403</v>
      </c>
      <c r="N1023" s="2">
        <v>43723</v>
      </c>
      <c r="O1023" t="str">
        <f t="shared" si="110"/>
        <v>yes</v>
      </c>
      <c r="P1023" s="7">
        <f t="shared" si="111"/>
        <v>2019</v>
      </c>
      <c r="Q1023" s="7">
        <f t="shared" si="112"/>
        <v>2020</v>
      </c>
      <c r="R1023" s="7">
        <f t="shared" si="113"/>
        <v>2021</v>
      </c>
      <c r="S1023" s="7">
        <f t="shared" si="114"/>
        <v>258</v>
      </c>
    </row>
    <row r="1024" spans="11:19" x14ac:dyDescent="0.35">
      <c r="K1024" t="s">
        <v>28</v>
      </c>
      <c r="L1024">
        <v>-117.597216925924</v>
      </c>
      <c r="M1024">
        <v>33.571911595651599</v>
      </c>
      <c r="N1024" s="2">
        <v>43317</v>
      </c>
      <c r="O1024" t="str">
        <f t="shared" si="110"/>
        <v>yes</v>
      </c>
      <c r="P1024" s="7">
        <f t="shared" si="111"/>
        <v>2018</v>
      </c>
      <c r="Q1024" s="7">
        <f t="shared" si="112"/>
        <v>2019</v>
      </c>
      <c r="R1024" s="7">
        <f t="shared" si="113"/>
        <v>2020</v>
      </c>
      <c r="S1024" s="7">
        <f t="shared" si="114"/>
        <v>217</v>
      </c>
    </row>
    <row r="1025" spans="11:19" x14ac:dyDescent="0.35">
      <c r="K1025" t="s">
        <v>28</v>
      </c>
      <c r="L1025">
        <v>-117.54442838406</v>
      </c>
      <c r="M1025">
        <v>33.674541155843599</v>
      </c>
      <c r="N1025" s="2">
        <v>43269</v>
      </c>
      <c r="O1025" t="str">
        <f t="shared" si="110"/>
        <v>yes</v>
      </c>
      <c r="P1025" s="7">
        <f t="shared" si="111"/>
        <v>2018</v>
      </c>
      <c r="Q1025" s="7">
        <f t="shared" si="112"/>
        <v>2019</v>
      </c>
      <c r="R1025" s="7">
        <f t="shared" si="113"/>
        <v>2020</v>
      </c>
      <c r="S1025" s="7">
        <f t="shared" si="114"/>
        <v>169</v>
      </c>
    </row>
    <row r="1026" spans="11:19" x14ac:dyDescent="0.35">
      <c r="K1026" t="s">
        <v>28</v>
      </c>
      <c r="L1026">
        <v>-117.600814280683</v>
      </c>
      <c r="M1026">
        <v>33.667371817683502</v>
      </c>
      <c r="N1026" s="2">
        <v>43264</v>
      </c>
      <c r="O1026" t="str">
        <f t="shared" si="110"/>
        <v>yes</v>
      </c>
      <c r="P1026" s="7">
        <f t="shared" si="111"/>
        <v>2018</v>
      </c>
      <c r="Q1026" s="7">
        <f t="shared" si="112"/>
        <v>2019</v>
      </c>
      <c r="R1026" s="7">
        <f t="shared" si="113"/>
        <v>2020</v>
      </c>
      <c r="S1026" s="7">
        <f t="shared" si="114"/>
        <v>164</v>
      </c>
    </row>
    <row r="1027" spans="11:19" x14ac:dyDescent="0.35">
      <c r="K1027" t="s">
        <v>28</v>
      </c>
      <c r="L1027">
        <v>-117.60114270924301</v>
      </c>
      <c r="M1027">
        <v>33.589813210214899</v>
      </c>
      <c r="N1027" s="2">
        <v>43091</v>
      </c>
      <c r="O1027" t="str">
        <f t="shared" si="110"/>
        <v>yes</v>
      </c>
      <c r="P1027" s="7">
        <f t="shared" si="111"/>
        <v>2017</v>
      </c>
      <c r="Q1027" s="7">
        <f t="shared" si="112"/>
        <v>2018</v>
      </c>
      <c r="R1027" s="7">
        <f t="shared" si="113"/>
        <v>2019</v>
      </c>
      <c r="S1027" s="7">
        <f t="shared" si="114"/>
        <v>356</v>
      </c>
    </row>
    <row r="1028" spans="11:19" x14ac:dyDescent="0.35">
      <c r="K1028" t="s">
        <v>28</v>
      </c>
      <c r="L1028">
        <v>-117.602064087873</v>
      </c>
      <c r="M1028">
        <v>33.669059126281397</v>
      </c>
      <c r="N1028" s="2">
        <v>43049</v>
      </c>
      <c r="O1028" t="str">
        <f t="shared" si="110"/>
        <v>yes</v>
      </c>
      <c r="P1028" s="7">
        <f t="shared" si="111"/>
        <v>2017</v>
      </c>
      <c r="Q1028" s="7">
        <f t="shared" si="112"/>
        <v>2018</v>
      </c>
      <c r="R1028" s="7">
        <f t="shared" si="113"/>
        <v>2019</v>
      </c>
      <c r="S1028" s="7">
        <f t="shared" si="114"/>
        <v>314</v>
      </c>
    </row>
    <row r="1029" spans="11:19" x14ac:dyDescent="0.35">
      <c r="K1029" t="s">
        <v>28</v>
      </c>
      <c r="L1029">
        <v>-117.604808042214</v>
      </c>
      <c r="M1029">
        <v>33.645380016902401</v>
      </c>
      <c r="N1029" s="2">
        <v>42991</v>
      </c>
      <c r="O1029" t="str">
        <f t="shared" si="110"/>
        <v>yes</v>
      </c>
      <c r="P1029" s="7">
        <f t="shared" si="111"/>
        <v>2017</v>
      </c>
      <c r="Q1029" s="7">
        <f t="shared" si="112"/>
        <v>2018</v>
      </c>
      <c r="R1029" s="7">
        <f t="shared" si="113"/>
        <v>2019</v>
      </c>
      <c r="S1029" s="7">
        <f t="shared" si="114"/>
        <v>256</v>
      </c>
    </row>
    <row r="1030" spans="11:19" x14ac:dyDescent="0.35">
      <c r="K1030" t="s">
        <v>28</v>
      </c>
      <c r="L1030">
        <v>-117.399520788948</v>
      </c>
      <c r="M1030">
        <v>33.643308339039898</v>
      </c>
      <c r="N1030" s="2">
        <v>42978</v>
      </c>
      <c r="O1030" t="str">
        <f t="shared" si="110"/>
        <v>yes</v>
      </c>
      <c r="P1030" s="7">
        <f t="shared" si="111"/>
        <v>2017</v>
      </c>
      <c r="Q1030" s="7">
        <f t="shared" si="112"/>
        <v>2018</v>
      </c>
      <c r="R1030" s="7">
        <f t="shared" si="113"/>
        <v>2019</v>
      </c>
      <c r="S1030" s="7">
        <f t="shared" si="114"/>
        <v>243</v>
      </c>
    </row>
    <row r="1031" spans="11:19" x14ac:dyDescent="0.35">
      <c r="K1031" t="s">
        <v>28</v>
      </c>
      <c r="L1031">
        <v>-117.715569965505</v>
      </c>
      <c r="M1031">
        <v>33.550957498654299</v>
      </c>
      <c r="N1031" s="2">
        <v>42953</v>
      </c>
      <c r="O1031" t="str">
        <f t="shared" si="110"/>
        <v>yes</v>
      </c>
      <c r="P1031" s="7">
        <f t="shared" si="111"/>
        <v>2017</v>
      </c>
      <c r="Q1031" s="7">
        <f t="shared" si="112"/>
        <v>2018</v>
      </c>
      <c r="R1031" s="7">
        <f t="shared" si="113"/>
        <v>2019</v>
      </c>
      <c r="S1031" s="7">
        <f t="shared" si="114"/>
        <v>218</v>
      </c>
    </row>
    <row r="1032" spans="11:19" x14ac:dyDescent="0.35">
      <c r="K1032" t="s">
        <v>28</v>
      </c>
      <c r="L1032">
        <v>-117.410341858029</v>
      </c>
      <c r="M1032">
        <v>33.674461256111499</v>
      </c>
      <c r="N1032" s="2">
        <v>42950</v>
      </c>
      <c r="O1032" t="str">
        <f t="shared" si="110"/>
        <v>yes</v>
      </c>
      <c r="P1032" s="7">
        <f t="shared" si="111"/>
        <v>2017</v>
      </c>
      <c r="Q1032" s="7">
        <f t="shared" si="112"/>
        <v>2018</v>
      </c>
      <c r="R1032" s="7">
        <f t="shared" si="113"/>
        <v>2019</v>
      </c>
      <c r="S1032" s="7">
        <f t="shared" si="114"/>
        <v>215</v>
      </c>
    </row>
    <row r="1033" spans="11:19" x14ac:dyDescent="0.35">
      <c r="K1033" t="s">
        <v>28</v>
      </c>
      <c r="L1033">
        <v>-117.61101012592</v>
      </c>
      <c r="M1033">
        <v>33.581764828035098</v>
      </c>
      <c r="N1033" s="2">
        <v>42948</v>
      </c>
      <c r="O1033" t="str">
        <f t="shared" si="110"/>
        <v>yes</v>
      </c>
      <c r="P1033" s="7">
        <f t="shared" si="111"/>
        <v>2017</v>
      </c>
      <c r="Q1033" s="7">
        <f t="shared" si="112"/>
        <v>2018</v>
      </c>
      <c r="R1033" s="7">
        <f t="shared" si="113"/>
        <v>2019</v>
      </c>
      <c r="S1033" s="7">
        <f t="shared" si="114"/>
        <v>213</v>
      </c>
    </row>
    <row r="1034" spans="11:19" x14ac:dyDescent="0.35">
      <c r="K1034" t="s">
        <v>28</v>
      </c>
      <c r="L1034">
        <v>-117.58339398001399</v>
      </c>
      <c r="M1034">
        <v>33.669415207172001</v>
      </c>
      <c r="N1034" s="2">
        <v>42920</v>
      </c>
      <c r="O1034" t="str">
        <f t="shared" si="110"/>
        <v>yes</v>
      </c>
      <c r="P1034" s="7">
        <f t="shared" si="111"/>
        <v>2017</v>
      </c>
      <c r="Q1034" s="7">
        <f t="shared" si="112"/>
        <v>2018</v>
      </c>
      <c r="R1034" s="7">
        <f t="shared" si="113"/>
        <v>2019</v>
      </c>
      <c r="S1034" s="7">
        <f t="shared" si="114"/>
        <v>185</v>
      </c>
    </row>
    <row r="1035" spans="11:19" x14ac:dyDescent="0.35">
      <c r="K1035" t="s">
        <v>28</v>
      </c>
      <c r="L1035">
        <v>-117.69214121748099</v>
      </c>
      <c r="M1035">
        <v>33.557519127100498</v>
      </c>
      <c r="N1035" s="2">
        <v>42915</v>
      </c>
      <c r="O1035" t="str">
        <f t="shared" si="110"/>
        <v>yes</v>
      </c>
      <c r="P1035" s="7">
        <f t="shared" si="111"/>
        <v>2017</v>
      </c>
      <c r="Q1035" s="7">
        <f t="shared" si="112"/>
        <v>2018</v>
      </c>
      <c r="R1035" s="7">
        <f t="shared" si="113"/>
        <v>2019</v>
      </c>
      <c r="S1035" s="7">
        <f t="shared" si="114"/>
        <v>180</v>
      </c>
    </row>
    <row r="1036" spans="11:19" x14ac:dyDescent="0.35">
      <c r="K1036" t="s">
        <v>28</v>
      </c>
      <c r="L1036">
        <v>-117.61432457065401</v>
      </c>
      <c r="M1036">
        <v>33.609537845821798</v>
      </c>
      <c r="N1036" s="2">
        <v>42910</v>
      </c>
      <c r="O1036" t="str">
        <f t="shared" si="110"/>
        <v>yes</v>
      </c>
      <c r="P1036" s="7">
        <f t="shared" si="111"/>
        <v>2017</v>
      </c>
      <c r="Q1036" s="7">
        <f t="shared" si="112"/>
        <v>2018</v>
      </c>
      <c r="R1036" s="7">
        <f t="shared" si="113"/>
        <v>2019</v>
      </c>
      <c r="S1036" s="7">
        <f t="shared" si="114"/>
        <v>175</v>
      </c>
    </row>
    <row r="1037" spans="11:19" x14ac:dyDescent="0.35">
      <c r="K1037" t="s">
        <v>28</v>
      </c>
      <c r="L1037">
        <v>-117.507257898726</v>
      </c>
      <c r="M1037">
        <v>33.783867070469803</v>
      </c>
      <c r="N1037" s="2">
        <v>42856</v>
      </c>
      <c r="O1037" t="str">
        <f t="shared" si="110"/>
        <v>yes</v>
      </c>
      <c r="P1037" s="7">
        <f t="shared" si="111"/>
        <v>2017</v>
      </c>
      <c r="Q1037" s="7">
        <f t="shared" si="112"/>
        <v>2018</v>
      </c>
      <c r="R1037" s="7">
        <f t="shared" si="113"/>
        <v>2019</v>
      </c>
      <c r="S1037" s="7">
        <f t="shared" si="114"/>
        <v>121</v>
      </c>
    </row>
    <row r="1038" spans="11:19" x14ac:dyDescent="0.35">
      <c r="K1038" t="s">
        <v>28</v>
      </c>
      <c r="L1038">
        <v>-117.521144846007</v>
      </c>
      <c r="M1038">
        <v>33.669266908534098</v>
      </c>
      <c r="N1038" s="2">
        <v>42622</v>
      </c>
      <c r="O1038" t="str">
        <f t="shared" si="110"/>
        <v>yes</v>
      </c>
      <c r="P1038" s="7">
        <f t="shared" si="111"/>
        <v>2016</v>
      </c>
      <c r="Q1038" s="7">
        <f t="shared" si="112"/>
        <v>2017</v>
      </c>
      <c r="R1038" s="7">
        <f t="shared" si="113"/>
        <v>2018</v>
      </c>
      <c r="S1038" s="7">
        <f t="shared" si="114"/>
        <v>253</v>
      </c>
    </row>
    <row r="1039" spans="11:19" x14ac:dyDescent="0.35">
      <c r="K1039" t="s">
        <v>28</v>
      </c>
      <c r="L1039">
        <v>-117.65399417719399</v>
      </c>
      <c r="M1039">
        <v>33.543624800396202</v>
      </c>
      <c r="N1039" s="2">
        <v>42620</v>
      </c>
      <c r="O1039" t="str">
        <f t="shared" si="110"/>
        <v>yes</v>
      </c>
      <c r="P1039" s="7">
        <f t="shared" si="111"/>
        <v>2016</v>
      </c>
      <c r="Q1039" s="7">
        <f t="shared" si="112"/>
        <v>2017</v>
      </c>
      <c r="R1039" s="7">
        <f t="shared" si="113"/>
        <v>2018</v>
      </c>
      <c r="S1039" s="7">
        <f t="shared" si="114"/>
        <v>251</v>
      </c>
    </row>
    <row r="1040" spans="11:19" x14ac:dyDescent="0.35">
      <c r="K1040" t="s">
        <v>28</v>
      </c>
      <c r="L1040">
        <v>-117.591754401835</v>
      </c>
      <c r="M1040">
        <v>33.558226169983897</v>
      </c>
      <c r="N1040" s="2">
        <v>42524</v>
      </c>
      <c r="O1040" t="str">
        <f t="shared" si="110"/>
        <v>yes</v>
      </c>
      <c r="P1040" s="7">
        <f t="shared" si="111"/>
        <v>2016</v>
      </c>
      <c r="Q1040" s="7">
        <f t="shared" si="112"/>
        <v>2017</v>
      </c>
      <c r="R1040" s="7">
        <f t="shared" si="113"/>
        <v>2018</v>
      </c>
      <c r="S1040" s="7">
        <f t="shared" si="114"/>
        <v>155</v>
      </c>
    </row>
    <row r="1041" spans="11:19" x14ac:dyDescent="0.35">
      <c r="K1041" t="s">
        <v>29</v>
      </c>
      <c r="L1041">
        <v>-119.509265174467</v>
      </c>
      <c r="M1041">
        <v>35.0070640743957</v>
      </c>
      <c r="N1041" s="2">
        <v>44335</v>
      </c>
      <c r="O1041" t="str">
        <f t="shared" si="110"/>
        <v>yes</v>
      </c>
      <c r="P1041" s="7">
        <f t="shared" si="111"/>
        <v>2021</v>
      </c>
      <c r="Q1041" s="7">
        <f t="shared" si="112"/>
        <v>2022</v>
      </c>
      <c r="R1041" s="7">
        <f t="shared" si="113"/>
        <v>2023</v>
      </c>
      <c r="S1041" s="7">
        <f t="shared" si="114"/>
        <v>139</v>
      </c>
    </row>
    <row r="1042" spans="11:19" x14ac:dyDescent="0.35">
      <c r="K1042" t="s">
        <v>29</v>
      </c>
      <c r="L1042">
        <v>-119.401789144755</v>
      </c>
      <c r="M1042">
        <v>34.729046206492001</v>
      </c>
      <c r="N1042" s="2">
        <v>44292</v>
      </c>
      <c r="O1042" t="str">
        <f t="shared" ref="O1042:O1105" si="115">IF(N1042&gt;VLOOKUP(K1042, $A$2:$C$147,3), "yes", "no")</f>
        <v>yes</v>
      </c>
      <c r="P1042" s="7">
        <f t="shared" si="111"/>
        <v>2021</v>
      </c>
      <c r="Q1042" s="7">
        <f t="shared" si="112"/>
        <v>2022</v>
      </c>
      <c r="R1042" s="7">
        <f t="shared" si="113"/>
        <v>2023</v>
      </c>
      <c r="S1042" s="7">
        <f t="shared" si="114"/>
        <v>96</v>
      </c>
    </row>
    <row r="1043" spans="11:19" x14ac:dyDescent="0.35">
      <c r="K1043" t="s">
        <v>29</v>
      </c>
      <c r="L1043">
        <v>-119.40983097457</v>
      </c>
      <c r="M1043">
        <v>34.9160097187156</v>
      </c>
      <c r="N1043" s="2">
        <v>44136</v>
      </c>
      <c r="O1043" t="str">
        <f t="shared" si="115"/>
        <v>yes</v>
      </c>
      <c r="P1043" s="7">
        <f t="shared" ref="P1043:P1106" si="116">YEAR(N1043)</f>
        <v>2020</v>
      </c>
      <c r="Q1043" s="7">
        <f t="shared" ref="Q1043:Q1106" si="117">P1043+1</f>
        <v>2021</v>
      </c>
      <c r="R1043" s="7">
        <f t="shared" ref="R1043:R1106" si="118">P1043+2</f>
        <v>2022</v>
      </c>
      <c r="S1043" s="7">
        <f t="shared" ref="S1043:S1106" si="119">N1043-DATE(YEAR(N1043),1,0)</f>
        <v>306</v>
      </c>
    </row>
    <row r="1044" spans="11:19" x14ac:dyDescent="0.35">
      <c r="K1044" t="s">
        <v>29</v>
      </c>
      <c r="L1044">
        <v>-119.272454341862</v>
      </c>
      <c r="M1044">
        <v>34.922552860987103</v>
      </c>
      <c r="N1044" s="2">
        <v>44060</v>
      </c>
      <c r="O1044" t="str">
        <f t="shared" si="115"/>
        <v>yes</v>
      </c>
      <c r="P1044" s="7">
        <f t="shared" si="116"/>
        <v>2020</v>
      </c>
      <c r="Q1044" s="7">
        <f t="shared" si="117"/>
        <v>2021</v>
      </c>
      <c r="R1044" s="7">
        <f t="shared" si="118"/>
        <v>2022</v>
      </c>
      <c r="S1044" s="7">
        <f t="shared" si="119"/>
        <v>230</v>
      </c>
    </row>
    <row r="1045" spans="11:19" x14ac:dyDescent="0.35">
      <c r="K1045" t="s">
        <v>29</v>
      </c>
      <c r="L1045">
        <v>-119.49849290816</v>
      </c>
      <c r="M1045">
        <v>34.935510422344898</v>
      </c>
      <c r="N1045" s="2">
        <v>44047</v>
      </c>
      <c r="O1045" t="str">
        <f t="shared" si="115"/>
        <v>yes</v>
      </c>
      <c r="P1045" s="7">
        <f t="shared" si="116"/>
        <v>2020</v>
      </c>
      <c r="Q1045" s="7">
        <f t="shared" si="117"/>
        <v>2021</v>
      </c>
      <c r="R1045" s="7">
        <f t="shared" si="118"/>
        <v>2022</v>
      </c>
      <c r="S1045" s="7">
        <f t="shared" si="119"/>
        <v>217</v>
      </c>
    </row>
    <row r="1046" spans="11:19" x14ac:dyDescent="0.35">
      <c r="K1046" t="s">
        <v>29</v>
      </c>
      <c r="L1046">
        <v>-119.36896778729199</v>
      </c>
      <c r="M1046">
        <v>35.149315224920002</v>
      </c>
      <c r="N1046" s="2">
        <v>44010</v>
      </c>
      <c r="O1046" t="str">
        <f t="shared" si="115"/>
        <v>yes</v>
      </c>
      <c r="P1046" s="7">
        <f t="shared" si="116"/>
        <v>2020</v>
      </c>
      <c r="Q1046" s="7">
        <f t="shared" si="117"/>
        <v>2021</v>
      </c>
      <c r="R1046" s="7">
        <f t="shared" si="118"/>
        <v>2022</v>
      </c>
      <c r="S1046" s="7">
        <f t="shared" si="119"/>
        <v>180</v>
      </c>
    </row>
    <row r="1047" spans="11:19" x14ac:dyDescent="0.35">
      <c r="K1047" t="s">
        <v>29</v>
      </c>
      <c r="L1047">
        <v>-119.303556494551</v>
      </c>
      <c r="M1047">
        <v>35.0239355777613</v>
      </c>
      <c r="N1047" s="2">
        <v>44006</v>
      </c>
      <c r="O1047" t="str">
        <f t="shared" si="115"/>
        <v>yes</v>
      </c>
      <c r="P1047" s="7">
        <f t="shared" si="116"/>
        <v>2020</v>
      </c>
      <c r="Q1047" s="7">
        <f t="shared" si="117"/>
        <v>2021</v>
      </c>
      <c r="R1047" s="7">
        <f t="shared" si="118"/>
        <v>2022</v>
      </c>
      <c r="S1047" s="7">
        <f t="shared" si="119"/>
        <v>176</v>
      </c>
    </row>
    <row r="1048" spans="11:19" x14ac:dyDescent="0.35">
      <c r="K1048" t="s">
        <v>29</v>
      </c>
      <c r="L1048">
        <v>-119.48105065535999</v>
      </c>
      <c r="M1048">
        <v>34.960675183528203</v>
      </c>
      <c r="N1048" s="2">
        <v>43999</v>
      </c>
      <c r="O1048" t="str">
        <f t="shared" si="115"/>
        <v>yes</v>
      </c>
      <c r="P1048" s="7">
        <f t="shared" si="116"/>
        <v>2020</v>
      </c>
      <c r="Q1048" s="7">
        <f t="shared" si="117"/>
        <v>2021</v>
      </c>
      <c r="R1048" s="7">
        <f t="shared" si="118"/>
        <v>2022</v>
      </c>
      <c r="S1048" s="7">
        <f t="shared" si="119"/>
        <v>169</v>
      </c>
    </row>
    <row r="1049" spans="11:19" x14ac:dyDescent="0.35">
      <c r="K1049" t="s">
        <v>29</v>
      </c>
      <c r="L1049">
        <v>-119.601579775682</v>
      </c>
      <c r="M1049">
        <v>34.903474691065597</v>
      </c>
      <c r="N1049" s="2">
        <v>43979</v>
      </c>
      <c r="O1049" t="str">
        <f t="shared" si="115"/>
        <v>yes</v>
      </c>
      <c r="P1049" s="7">
        <f t="shared" si="116"/>
        <v>2020</v>
      </c>
      <c r="Q1049" s="7">
        <f t="shared" si="117"/>
        <v>2021</v>
      </c>
      <c r="R1049" s="7">
        <f t="shared" si="118"/>
        <v>2022</v>
      </c>
      <c r="S1049" s="7">
        <f t="shared" si="119"/>
        <v>149</v>
      </c>
    </row>
    <row r="1050" spans="11:19" x14ac:dyDescent="0.35">
      <c r="K1050" t="s">
        <v>29</v>
      </c>
      <c r="L1050">
        <v>-119.483488436004</v>
      </c>
      <c r="M1050">
        <v>34.851810183949098</v>
      </c>
      <c r="N1050" s="2">
        <v>43975</v>
      </c>
      <c r="O1050" t="str">
        <f t="shared" si="115"/>
        <v>yes</v>
      </c>
      <c r="P1050" s="7">
        <f t="shared" si="116"/>
        <v>2020</v>
      </c>
      <c r="Q1050" s="7">
        <f t="shared" si="117"/>
        <v>2021</v>
      </c>
      <c r="R1050" s="7">
        <f t="shared" si="118"/>
        <v>2022</v>
      </c>
      <c r="S1050" s="7">
        <f t="shared" si="119"/>
        <v>145</v>
      </c>
    </row>
    <row r="1051" spans="11:19" x14ac:dyDescent="0.35">
      <c r="K1051" t="s">
        <v>29</v>
      </c>
      <c r="L1051">
        <v>-119.347336569948</v>
      </c>
      <c r="M1051">
        <v>34.706034703947701</v>
      </c>
      <c r="N1051" s="2">
        <v>43721</v>
      </c>
      <c r="O1051" t="str">
        <f t="shared" si="115"/>
        <v>yes</v>
      </c>
      <c r="P1051" s="7">
        <f t="shared" si="116"/>
        <v>2019</v>
      </c>
      <c r="Q1051" s="7">
        <f t="shared" si="117"/>
        <v>2020</v>
      </c>
      <c r="R1051" s="7">
        <f t="shared" si="118"/>
        <v>2021</v>
      </c>
      <c r="S1051" s="7">
        <f t="shared" si="119"/>
        <v>256</v>
      </c>
    </row>
    <row r="1052" spans="11:19" x14ac:dyDescent="0.35">
      <c r="K1052" t="s">
        <v>29</v>
      </c>
      <c r="L1052">
        <v>-119.44367437497699</v>
      </c>
      <c r="M1052">
        <v>34.962410282456503</v>
      </c>
      <c r="N1052" s="2">
        <v>43251</v>
      </c>
      <c r="O1052" t="str">
        <f t="shared" si="115"/>
        <v>yes</v>
      </c>
      <c r="P1052" s="7">
        <f t="shared" si="116"/>
        <v>2018</v>
      </c>
      <c r="Q1052" s="7">
        <f t="shared" si="117"/>
        <v>2019</v>
      </c>
      <c r="R1052" s="7">
        <f t="shared" si="118"/>
        <v>2020</v>
      </c>
      <c r="S1052" s="7">
        <f t="shared" si="119"/>
        <v>151</v>
      </c>
    </row>
    <row r="1053" spans="11:19" x14ac:dyDescent="0.35">
      <c r="K1053" t="s">
        <v>29</v>
      </c>
      <c r="L1053">
        <v>-119.800311227311</v>
      </c>
      <c r="M1053">
        <v>34.944246391237201</v>
      </c>
      <c r="N1053" s="2">
        <v>43242</v>
      </c>
      <c r="O1053" t="str">
        <f t="shared" si="115"/>
        <v>yes</v>
      </c>
      <c r="P1053" s="7">
        <f t="shared" si="116"/>
        <v>2018</v>
      </c>
      <c r="Q1053" s="7">
        <f t="shared" si="117"/>
        <v>2019</v>
      </c>
      <c r="R1053" s="7">
        <f t="shared" si="118"/>
        <v>2020</v>
      </c>
      <c r="S1053" s="7">
        <f t="shared" si="119"/>
        <v>142</v>
      </c>
    </row>
    <row r="1054" spans="11:19" x14ac:dyDescent="0.35">
      <c r="K1054" t="s">
        <v>29</v>
      </c>
      <c r="L1054">
        <v>-119.372934998216</v>
      </c>
      <c r="M1054">
        <v>35.144419479691003</v>
      </c>
      <c r="N1054" s="2">
        <v>42984</v>
      </c>
      <c r="O1054" t="str">
        <f t="shared" si="115"/>
        <v>yes</v>
      </c>
      <c r="P1054" s="7">
        <f t="shared" si="116"/>
        <v>2017</v>
      </c>
      <c r="Q1054" s="7">
        <f t="shared" si="117"/>
        <v>2018</v>
      </c>
      <c r="R1054" s="7">
        <f t="shared" si="118"/>
        <v>2019</v>
      </c>
      <c r="S1054" s="7">
        <f t="shared" si="119"/>
        <v>249</v>
      </c>
    </row>
    <row r="1055" spans="11:19" x14ac:dyDescent="0.35">
      <c r="K1055" t="s">
        <v>29</v>
      </c>
      <c r="L1055">
        <v>-119.69956776343</v>
      </c>
      <c r="M1055">
        <v>34.951539525550601</v>
      </c>
      <c r="N1055" s="2">
        <v>42952</v>
      </c>
      <c r="O1055" t="str">
        <f t="shared" si="115"/>
        <v>yes</v>
      </c>
      <c r="P1055" s="7">
        <f t="shared" si="116"/>
        <v>2017</v>
      </c>
      <c r="Q1055" s="7">
        <f t="shared" si="117"/>
        <v>2018</v>
      </c>
      <c r="R1055" s="7">
        <f t="shared" si="118"/>
        <v>2019</v>
      </c>
      <c r="S1055" s="7">
        <f t="shared" si="119"/>
        <v>217</v>
      </c>
    </row>
    <row r="1056" spans="11:19" x14ac:dyDescent="0.35">
      <c r="K1056" t="s">
        <v>29</v>
      </c>
      <c r="L1056">
        <v>-119.45105809901401</v>
      </c>
      <c r="M1056">
        <v>34.952683021541297</v>
      </c>
      <c r="N1056" s="2">
        <v>42943</v>
      </c>
      <c r="O1056" t="str">
        <f t="shared" si="115"/>
        <v>yes</v>
      </c>
      <c r="P1056" s="7">
        <f t="shared" si="116"/>
        <v>2017</v>
      </c>
      <c r="Q1056" s="7">
        <f t="shared" si="117"/>
        <v>2018</v>
      </c>
      <c r="R1056" s="7">
        <f t="shared" si="118"/>
        <v>2019</v>
      </c>
      <c r="S1056" s="7">
        <f t="shared" si="119"/>
        <v>208</v>
      </c>
    </row>
    <row r="1057" spans="11:19" x14ac:dyDescent="0.35">
      <c r="K1057" t="s">
        <v>29</v>
      </c>
      <c r="L1057">
        <v>-119.46588464545501</v>
      </c>
      <c r="M1057">
        <v>34.948937648032498</v>
      </c>
      <c r="N1057" s="2">
        <v>42934</v>
      </c>
      <c r="O1057" t="str">
        <f t="shared" si="115"/>
        <v>yes</v>
      </c>
      <c r="P1057" s="7">
        <f t="shared" si="116"/>
        <v>2017</v>
      </c>
      <c r="Q1057" s="7">
        <f t="shared" si="117"/>
        <v>2018</v>
      </c>
      <c r="R1057" s="7">
        <f t="shared" si="118"/>
        <v>2019</v>
      </c>
      <c r="S1057" s="7">
        <f t="shared" si="119"/>
        <v>199</v>
      </c>
    </row>
    <row r="1058" spans="11:19" x14ac:dyDescent="0.35">
      <c r="K1058" t="s">
        <v>29</v>
      </c>
      <c r="L1058">
        <v>-119.68404607187701</v>
      </c>
      <c r="M1058">
        <v>34.935814379228503</v>
      </c>
      <c r="N1058" s="2">
        <v>42911</v>
      </c>
      <c r="O1058" t="str">
        <f t="shared" si="115"/>
        <v>yes</v>
      </c>
      <c r="P1058" s="7">
        <f t="shared" si="116"/>
        <v>2017</v>
      </c>
      <c r="Q1058" s="7">
        <f t="shared" si="117"/>
        <v>2018</v>
      </c>
      <c r="R1058" s="7">
        <f t="shared" si="118"/>
        <v>2019</v>
      </c>
      <c r="S1058" s="7">
        <f t="shared" si="119"/>
        <v>176</v>
      </c>
    </row>
    <row r="1059" spans="11:19" x14ac:dyDescent="0.35">
      <c r="K1059" t="s">
        <v>29</v>
      </c>
      <c r="L1059">
        <v>-119.361692587826</v>
      </c>
      <c r="M1059">
        <v>35.164400422945803</v>
      </c>
      <c r="N1059" s="2">
        <v>42889</v>
      </c>
      <c r="O1059" t="str">
        <f t="shared" si="115"/>
        <v>yes</v>
      </c>
      <c r="P1059" s="7">
        <f t="shared" si="116"/>
        <v>2017</v>
      </c>
      <c r="Q1059" s="7">
        <f t="shared" si="117"/>
        <v>2018</v>
      </c>
      <c r="R1059" s="7">
        <f t="shared" si="118"/>
        <v>2019</v>
      </c>
      <c r="S1059" s="7">
        <f t="shared" si="119"/>
        <v>154</v>
      </c>
    </row>
    <row r="1060" spans="11:19" x14ac:dyDescent="0.35">
      <c r="K1060" t="s">
        <v>29</v>
      </c>
      <c r="L1060">
        <v>-119.411593885077</v>
      </c>
      <c r="M1060">
        <v>34.7561263793745</v>
      </c>
      <c r="N1060" s="2">
        <v>42872</v>
      </c>
      <c r="O1060" t="str">
        <f t="shared" si="115"/>
        <v>yes</v>
      </c>
      <c r="P1060" s="7">
        <f t="shared" si="116"/>
        <v>2017</v>
      </c>
      <c r="Q1060" s="7">
        <f t="shared" si="117"/>
        <v>2018</v>
      </c>
      <c r="R1060" s="7">
        <f t="shared" si="118"/>
        <v>2019</v>
      </c>
      <c r="S1060" s="7">
        <f t="shared" si="119"/>
        <v>137</v>
      </c>
    </row>
    <row r="1061" spans="11:19" x14ac:dyDescent="0.35">
      <c r="K1061" t="s">
        <v>29</v>
      </c>
      <c r="L1061">
        <v>-119.41392302526801</v>
      </c>
      <c r="M1061">
        <v>35.170201419958303</v>
      </c>
      <c r="N1061" s="2">
        <v>42854</v>
      </c>
      <c r="O1061" t="str">
        <f t="shared" si="115"/>
        <v>yes</v>
      </c>
      <c r="P1061" s="7">
        <f t="shared" si="116"/>
        <v>2017</v>
      </c>
      <c r="Q1061" s="7">
        <f t="shared" si="117"/>
        <v>2018</v>
      </c>
      <c r="R1061" s="7">
        <f t="shared" si="118"/>
        <v>2019</v>
      </c>
      <c r="S1061" s="7">
        <f t="shared" si="119"/>
        <v>119</v>
      </c>
    </row>
    <row r="1062" spans="11:19" x14ac:dyDescent="0.35">
      <c r="K1062" t="s">
        <v>29</v>
      </c>
      <c r="L1062">
        <v>-119.470821503287</v>
      </c>
      <c r="M1062">
        <v>34.937364918050598</v>
      </c>
      <c r="N1062" s="2">
        <v>42573</v>
      </c>
      <c r="O1062" t="str">
        <f t="shared" si="115"/>
        <v>yes</v>
      </c>
      <c r="P1062" s="7">
        <f t="shared" si="116"/>
        <v>2016</v>
      </c>
      <c r="Q1062" s="7">
        <f t="shared" si="117"/>
        <v>2017</v>
      </c>
      <c r="R1062" s="7">
        <f t="shared" si="118"/>
        <v>2018</v>
      </c>
      <c r="S1062" s="7">
        <f t="shared" si="119"/>
        <v>204</v>
      </c>
    </row>
    <row r="1063" spans="11:19" x14ac:dyDescent="0.35">
      <c r="K1063" t="s">
        <v>29</v>
      </c>
      <c r="L1063">
        <v>-119.582929190908</v>
      </c>
      <c r="M1063">
        <v>35.026835419190697</v>
      </c>
      <c r="N1063" s="2">
        <v>42525</v>
      </c>
      <c r="O1063" t="str">
        <f t="shared" si="115"/>
        <v>yes</v>
      </c>
      <c r="P1063" s="7">
        <f t="shared" si="116"/>
        <v>2016</v>
      </c>
      <c r="Q1063" s="7">
        <f t="shared" si="117"/>
        <v>2017</v>
      </c>
      <c r="R1063" s="7">
        <f t="shared" si="118"/>
        <v>2018</v>
      </c>
      <c r="S1063" s="7">
        <f t="shared" si="119"/>
        <v>156</v>
      </c>
    </row>
    <row r="1064" spans="11:19" x14ac:dyDescent="0.35">
      <c r="K1064" t="s">
        <v>29</v>
      </c>
      <c r="L1064">
        <v>-119.47001523926799</v>
      </c>
      <c r="M1064">
        <v>35.202558953474799</v>
      </c>
      <c r="N1064" s="2">
        <v>42489</v>
      </c>
      <c r="O1064" t="str">
        <f t="shared" si="115"/>
        <v>yes</v>
      </c>
      <c r="P1064" s="7">
        <f t="shared" si="116"/>
        <v>2016</v>
      </c>
      <c r="Q1064" s="7">
        <f t="shared" si="117"/>
        <v>2017</v>
      </c>
      <c r="R1064" s="7">
        <f t="shared" si="118"/>
        <v>2018</v>
      </c>
      <c r="S1064" s="7">
        <f t="shared" si="119"/>
        <v>120</v>
      </c>
    </row>
    <row r="1065" spans="11:19" x14ac:dyDescent="0.35">
      <c r="K1065" t="s">
        <v>29</v>
      </c>
      <c r="L1065">
        <v>-119.405551440981</v>
      </c>
      <c r="M1065">
        <v>34.925812472382802</v>
      </c>
      <c r="N1065" s="2">
        <v>41761</v>
      </c>
      <c r="O1065" t="str">
        <f t="shared" si="115"/>
        <v>yes</v>
      </c>
      <c r="P1065" s="7">
        <f t="shared" si="116"/>
        <v>2014</v>
      </c>
      <c r="Q1065" s="7">
        <f t="shared" si="117"/>
        <v>2015</v>
      </c>
      <c r="R1065" s="7">
        <f t="shared" si="118"/>
        <v>2016</v>
      </c>
      <c r="S1065" s="7">
        <f t="shared" si="119"/>
        <v>122</v>
      </c>
    </row>
    <row r="1066" spans="11:19" x14ac:dyDescent="0.35">
      <c r="K1066" t="s">
        <v>29</v>
      </c>
      <c r="L1066">
        <v>-119.466285412649</v>
      </c>
      <c r="M1066">
        <v>35.0998457223561</v>
      </c>
      <c r="N1066" s="2">
        <v>41446</v>
      </c>
      <c r="O1066" t="str">
        <f t="shared" si="115"/>
        <v>yes</v>
      </c>
      <c r="P1066" s="7">
        <f t="shared" si="116"/>
        <v>2013</v>
      </c>
      <c r="Q1066" s="7">
        <f t="shared" si="117"/>
        <v>2014</v>
      </c>
      <c r="R1066" s="7">
        <f t="shared" si="118"/>
        <v>2015</v>
      </c>
      <c r="S1066" s="7">
        <f t="shared" si="119"/>
        <v>172</v>
      </c>
    </row>
    <row r="1067" spans="11:19" x14ac:dyDescent="0.35">
      <c r="K1067" t="s">
        <v>29</v>
      </c>
      <c r="L1067">
        <v>-119.509629590435</v>
      </c>
      <c r="M1067">
        <v>35.000155547733101</v>
      </c>
      <c r="N1067" s="2">
        <v>41417</v>
      </c>
      <c r="O1067" t="str">
        <f t="shared" si="115"/>
        <v>yes</v>
      </c>
      <c r="P1067" s="7">
        <f t="shared" si="116"/>
        <v>2013</v>
      </c>
      <c r="Q1067" s="7">
        <f t="shared" si="117"/>
        <v>2014</v>
      </c>
      <c r="R1067" s="7">
        <f t="shared" si="118"/>
        <v>2015</v>
      </c>
      <c r="S1067" s="7">
        <f t="shared" si="119"/>
        <v>143</v>
      </c>
    </row>
    <row r="1068" spans="11:19" x14ac:dyDescent="0.35">
      <c r="K1068" t="s">
        <v>29</v>
      </c>
      <c r="L1068">
        <v>-119.90812440552899</v>
      </c>
      <c r="M1068">
        <v>35.125378137223102</v>
      </c>
      <c r="N1068" s="2">
        <v>41125</v>
      </c>
      <c r="O1068" t="str">
        <f t="shared" si="115"/>
        <v>yes</v>
      </c>
      <c r="P1068" s="7">
        <f t="shared" si="116"/>
        <v>2012</v>
      </c>
      <c r="Q1068" s="7">
        <f t="shared" si="117"/>
        <v>2013</v>
      </c>
      <c r="R1068" s="7">
        <f t="shared" si="118"/>
        <v>2014</v>
      </c>
      <c r="S1068" s="7">
        <f t="shared" si="119"/>
        <v>217</v>
      </c>
    </row>
    <row r="1069" spans="11:19" x14ac:dyDescent="0.35">
      <c r="K1069" t="s">
        <v>29</v>
      </c>
      <c r="L1069">
        <v>-119.326917988405</v>
      </c>
      <c r="M1069">
        <v>34.684061101574997</v>
      </c>
      <c r="N1069" s="2">
        <v>41090</v>
      </c>
      <c r="O1069" t="str">
        <f t="shared" si="115"/>
        <v>yes</v>
      </c>
      <c r="P1069" s="7">
        <f t="shared" si="116"/>
        <v>2012</v>
      </c>
      <c r="Q1069" s="7">
        <f t="shared" si="117"/>
        <v>2013</v>
      </c>
      <c r="R1069" s="7">
        <f t="shared" si="118"/>
        <v>2014</v>
      </c>
      <c r="S1069" s="7">
        <f t="shared" si="119"/>
        <v>182</v>
      </c>
    </row>
    <row r="1070" spans="11:19" x14ac:dyDescent="0.35">
      <c r="K1070" t="s">
        <v>29</v>
      </c>
      <c r="L1070">
        <v>-119.209424505397</v>
      </c>
      <c r="M1070">
        <v>34.906434499977998</v>
      </c>
      <c r="N1070" s="2">
        <v>41089</v>
      </c>
      <c r="O1070" t="str">
        <f t="shared" si="115"/>
        <v>yes</v>
      </c>
      <c r="P1070" s="7">
        <f t="shared" si="116"/>
        <v>2012</v>
      </c>
      <c r="Q1070" s="7">
        <f t="shared" si="117"/>
        <v>2013</v>
      </c>
      <c r="R1070" s="7">
        <f t="shared" si="118"/>
        <v>2014</v>
      </c>
      <c r="S1070" s="7">
        <f t="shared" si="119"/>
        <v>181</v>
      </c>
    </row>
    <row r="1071" spans="11:19" x14ac:dyDescent="0.35">
      <c r="K1071" t="s">
        <v>29</v>
      </c>
      <c r="L1071">
        <v>-119.45934434335</v>
      </c>
      <c r="M1071">
        <v>35.1237635883246</v>
      </c>
      <c r="N1071" s="2">
        <v>41081</v>
      </c>
      <c r="O1071" t="str">
        <f t="shared" si="115"/>
        <v>yes</v>
      </c>
      <c r="P1071" s="7">
        <f t="shared" si="116"/>
        <v>2012</v>
      </c>
      <c r="Q1071" s="7">
        <f t="shared" si="117"/>
        <v>2013</v>
      </c>
      <c r="R1071" s="7">
        <f t="shared" si="118"/>
        <v>2014</v>
      </c>
      <c r="S1071" s="7">
        <f t="shared" si="119"/>
        <v>173</v>
      </c>
    </row>
    <row r="1072" spans="11:19" x14ac:dyDescent="0.35">
      <c r="K1072" t="s">
        <v>29</v>
      </c>
      <c r="L1072">
        <v>-119.389789733058</v>
      </c>
      <c r="M1072">
        <v>34.705935342181</v>
      </c>
      <c r="N1072" s="2">
        <v>41068</v>
      </c>
      <c r="O1072" t="str">
        <f t="shared" si="115"/>
        <v>yes</v>
      </c>
      <c r="P1072" s="7">
        <f t="shared" si="116"/>
        <v>2012</v>
      </c>
      <c r="Q1072" s="7">
        <f t="shared" si="117"/>
        <v>2013</v>
      </c>
      <c r="R1072" s="7">
        <f t="shared" si="118"/>
        <v>2014</v>
      </c>
      <c r="S1072" s="7">
        <f t="shared" si="119"/>
        <v>160</v>
      </c>
    </row>
    <row r="1073" spans="11:19" x14ac:dyDescent="0.35">
      <c r="K1073" t="s">
        <v>29</v>
      </c>
      <c r="L1073">
        <v>-119.53106547540899</v>
      </c>
      <c r="M1073">
        <v>35.129788823016803</v>
      </c>
      <c r="N1073" s="2">
        <v>41056</v>
      </c>
      <c r="O1073" t="str">
        <f t="shared" si="115"/>
        <v>yes</v>
      </c>
      <c r="P1073" s="7">
        <f t="shared" si="116"/>
        <v>2012</v>
      </c>
      <c r="Q1073" s="7">
        <f t="shared" si="117"/>
        <v>2013</v>
      </c>
      <c r="R1073" s="7">
        <f t="shared" si="118"/>
        <v>2014</v>
      </c>
      <c r="S1073" s="7">
        <f t="shared" si="119"/>
        <v>148</v>
      </c>
    </row>
    <row r="1074" spans="11:19" x14ac:dyDescent="0.35">
      <c r="K1074" t="s">
        <v>29</v>
      </c>
      <c r="L1074">
        <v>-119.48109212339</v>
      </c>
      <c r="M1074">
        <v>35.115113620940598</v>
      </c>
      <c r="N1074" s="2">
        <v>41011</v>
      </c>
      <c r="O1074" t="str">
        <f t="shared" si="115"/>
        <v>yes</v>
      </c>
      <c r="P1074" s="7">
        <f t="shared" si="116"/>
        <v>2012</v>
      </c>
      <c r="Q1074" s="7">
        <f t="shared" si="117"/>
        <v>2013</v>
      </c>
      <c r="R1074" s="7">
        <f t="shared" si="118"/>
        <v>2014</v>
      </c>
      <c r="S1074" s="7">
        <f t="shared" si="119"/>
        <v>103</v>
      </c>
    </row>
    <row r="1075" spans="11:19" x14ac:dyDescent="0.35">
      <c r="K1075" t="s">
        <v>29</v>
      </c>
      <c r="L1075">
        <v>-119.897458722534</v>
      </c>
      <c r="M1075">
        <v>34.820010356337797</v>
      </c>
      <c r="N1075" s="2">
        <v>40799</v>
      </c>
      <c r="O1075" t="str">
        <f t="shared" si="115"/>
        <v>yes</v>
      </c>
      <c r="P1075" s="7">
        <f t="shared" si="116"/>
        <v>2011</v>
      </c>
      <c r="Q1075" s="7">
        <f t="shared" si="117"/>
        <v>2012</v>
      </c>
      <c r="R1075" s="7">
        <f t="shared" si="118"/>
        <v>2013</v>
      </c>
      <c r="S1075" s="7">
        <f t="shared" si="119"/>
        <v>256</v>
      </c>
    </row>
    <row r="1076" spans="11:19" x14ac:dyDescent="0.35">
      <c r="K1076" t="s">
        <v>29</v>
      </c>
      <c r="L1076">
        <v>-119.273652510296</v>
      </c>
      <c r="M1076">
        <v>34.987609782863402</v>
      </c>
      <c r="N1076" s="2">
        <v>40797</v>
      </c>
      <c r="O1076" t="str">
        <f t="shared" si="115"/>
        <v>yes</v>
      </c>
      <c r="P1076" s="7">
        <f t="shared" si="116"/>
        <v>2011</v>
      </c>
      <c r="Q1076" s="7">
        <f t="shared" si="117"/>
        <v>2012</v>
      </c>
      <c r="R1076" s="7">
        <f t="shared" si="118"/>
        <v>2013</v>
      </c>
      <c r="S1076" s="7">
        <f t="shared" si="119"/>
        <v>254</v>
      </c>
    </row>
    <row r="1077" spans="11:19" x14ac:dyDescent="0.35">
      <c r="K1077" t="s">
        <v>29</v>
      </c>
      <c r="L1077">
        <v>-119.727299486581</v>
      </c>
      <c r="M1077">
        <v>34.910584536273198</v>
      </c>
      <c r="N1077" s="2">
        <v>40766</v>
      </c>
      <c r="O1077" t="str">
        <f t="shared" si="115"/>
        <v>yes</v>
      </c>
      <c r="P1077" s="7">
        <f t="shared" si="116"/>
        <v>2011</v>
      </c>
      <c r="Q1077" s="7">
        <f t="shared" si="117"/>
        <v>2012</v>
      </c>
      <c r="R1077" s="7">
        <f t="shared" si="118"/>
        <v>2013</v>
      </c>
      <c r="S1077" s="7">
        <f t="shared" si="119"/>
        <v>223</v>
      </c>
    </row>
    <row r="1078" spans="11:19" x14ac:dyDescent="0.35">
      <c r="K1078" t="s">
        <v>29</v>
      </c>
      <c r="L1078">
        <v>-119.46195395643601</v>
      </c>
      <c r="M1078">
        <v>35.212025857410701</v>
      </c>
      <c r="N1078" s="2">
        <v>40735</v>
      </c>
      <c r="O1078" t="str">
        <f t="shared" si="115"/>
        <v>yes</v>
      </c>
      <c r="P1078" s="7">
        <f t="shared" si="116"/>
        <v>2011</v>
      </c>
      <c r="Q1078" s="7">
        <f t="shared" si="117"/>
        <v>2012</v>
      </c>
      <c r="R1078" s="7">
        <f t="shared" si="118"/>
        <v>2013</v>
      </c>
      <c r="S1078" s="7">
        <f t="shared" si="119"/>
        <v>192</v>
      </c>
    </row>
    <row r="1079" spans="11:19" x14ac:dyDescent="0.35">
      <c r="K1079" t="s">
        <v>29</v>
      </c>
      <c r="L1079">
        <v>-119.74933686191</v>
      </c>
      <c r="M1079">
        <v>34.837278774492297</v>
      </c>
      <c r="N1079" s="2">
        <v>40707</v>
      </c>
      <c r="O1079" t="str">
        <f t="shared" si="115"/>
        <v>yes</v>
      </c>
      <c r="P1079" s="7">
        <f t="shared" si="116"/>
        <v>2011</v>
      </c>
      <c r="Q1079" s="7">
        <f t="shared" si="117"/>
        <v>2012</v>
      </c>
      <c r="R1079" s="7">
        <f t="shared" si="118"/>
        <v>2013</v>
      </c>
      <c r="S1079" s="7">
        <f t="shared" si="119"/>
        <v>164</v>
      </c>
    </row>
    <row r="1080" spans="11:19" x14ac:dyDescent="0.35">
      <c r="K1080" t="s">
        <v>29</v>
      </c>
      <c r="L1080">
        <v>-119.839888708026</v>
      </c>
      <c r="M1080">
        <v>34.956517603699801</v>
      </c>
      <c r="N1080" s="2">
        <v>40372</v>
      </c>
      <c r="O1080" t="str">
        <f t="shared" si="115"/>
        <v>yes</v>
      </c>
      <c r="P1080" s="7">
        <f t="shared" si="116"/>
        <v>2010</v>
      </c>
      <c r="Q1080" s="7">
        <f t="shared" si="117"/>
        <v>2011</v>
      </c>
      <c r="R1080" s="7">
        <f t="shared" si="118"/>
        <v>2012</v>
      </c>
      <c r="S1080" s="7">
        <f t="shared" si="119"/>
        <v>194</v>
      </c>
    </row>
    <row r="1081" spans="11:19" x14ac:dyDescent="0.35">
      <c r="K1081" t="s">
        <v>29</v>
      </c>
      <c r="L1081">
        <v>-119.885572256915</v>
      </c>
      <c r="M1081">
        <v>35.061213134710499</v>
      </c>
      <c r="N1081" s="2">
        <v>40318</v>
      </c>
      <c r="O1081" t="str">
        <f t="shared" si="115"/>
        <v>yes</v>
      </c>
      <c r="P1081" s="7">
        <f t="shared" si="116"/>
        <v>2010</v>
      </c>
      <c r="Q1081" s="7">
        <f t="shared" si="117"/>
        <v>2011</v>
      </c>
      <c r="R1081" s="7">
        <f t="shared" si="118"/>
        <v>2012</v>
      </c>
      <c r="S1081" s="7">
        <f t="shared" si="119"/>
        <v>140</v>
      </c>
    </row>
    <row r="1082" spans="11:19" x14ac:dyDescent="0.35">
      <c r="K1082" t="s">
        <v>29</v>
      </c>
      <c r="L1082">
        <v>-119.785507271703</v>
      </c>
      <c r="M1082">
        <v>35.115680441571598</v>
      </c>
      <c r="N1082" s="2">
        <v>40313</v>
      </c>
      <c r="O1082" t="str">
        <f t="shared" si="115"/>
        <v>yes</v>
      </c>
      <c r="P1082" s="7">
        <f t="shared" si="116"/>
        <v>2010</v>
      </c>
      <c r="Q1082" s="7">
        <f t="shared" si="117"/>
        <v>2011</v>
      </c>
      <c r="R1082" s="7">
        <f t="shared" si="118"/>
        <v>2012</v>
      </c>
      <c r="S1082" s="7">
        <f t="shared" si="119"/>
        <v>135</v>
      </c>
    </row>
    <row r="1083" spans="11:19" x14ac:dyDescent="0.35">
      <c r="K1083" t="s">
        <v>29</v>
      </c>
      <c r="L1083">
        <v>-119.281107727654</v>
      </c>
      <c r="M1083">
        <v>35.011227103704201</v>
      </c>
      <c r="N1083" s="2">
        <v>40313</v>
      </c>
      <c r="O1083" t="str">
        <f t="shared" si="115"/>
        <v>yes</v>
      </c>
      <c r="P1083" s="7">
        <f t="shared" si="116"/>
        <v>2010</v>
      </c>
      <c r="Q1083" s="7">
        <f t="shared" si="117"/>
        <v>2011</v>
      </c>
      <c r="R1083" s="7">
        <f t="shared" si="118"/>
        <v>2012</v>
      </c>
      <c r="S1083" s="7">
        <f t="shared" si="119"/>
        <v>135</v>
      </c>
    </row>
    <row r="1084" spans="11:19" x14ac:dyDescent="0.35">
      <c r="K1084" t="s">
        <v>29</v>
      </c>
      <c r="L1084">
        <v>-119.72070421566499</v>
      </c>
      <c r="M1084">
        <v>34.916093494951802</v>
      </c>
      <c r="N1084" s="2">
        <v>39958</v>
      </c>
      <c r="O1084" t="str">
        <f t="shared" si="115"/>
        <v>yes</v>
      </c>
      <c r="P1084" s="7">
        <f t="shared" si="116"/>
        <v>2009</v>
      </c>
      <c r="Q1084" s="7">
        <f t="shared" si="117"/>
        <v>2010</v>
      </c>
      <c r="R1084" s="7">
        <f t="shared" si="118"/>
        <v>2011</v>
      </c>
      <c r="S1084" s="7">
        <f t="shared" si="119"/>
        <v>145</v>
      </c>
    </row>
    <row r="1085" spans="11:19" x14ac:dyDescent="0.35">
      <c r="K1085" t="s">
        <v>29</v>
      </c>
      <c r="L1085">
        <v>-119.406187325133</v>
      </c>
      <c r="M1085">
        <v>34.919398642023701</v>
      </c>
      <c r="N1085" s="2">
        <v>39585</v>
      </c>
      <c r="O1085" t="str">
        <f t="shared" si="115"/>
        <v>yes</v>
      </c>
      <c r="P1085" s="7">
        <f t="shared" si="116"/>
        <v>2008</v>
      </c>
      <c r="Q1085" s="7">
        <f t="shared" si="117"/>
        <v>2009</v>
      </c>
      <c r="R1085" s="7">
        <f t="shared" si="118"/>
        <v>2010</v>
      </c>
      <c r="S1085" s="7">
        <f t="shared" si="119"/>
        <v>138</v>
      </c>
    </row>
    <row r="1086" spans="11:19" x14ac:dyDescent="0.35">
      <c r="K1086" t="s">
        <v>29</v>
      </c>
      <c r="L1086">
        <v>-119.407040949231</v>
      </c>
      <c r="M1086">
        <v>34.919204462124902</v>
      </c>
      <c r="N1086" s="2">
        <v>39585</v>
      </c>
      <c r="O1086" t="str">
        <f t="shared" si="115"/>
        <v>yes</v>
      </c>
      <c r="P1086" s="7">
        <f t="shared" si="116"/>
        <v>2008</v>
      </c>
      <c r="Q1086" s="7">
        <f t="shared" si="117"/>
        <v>2009</v>
      </c>
      <c r="R1086" s="7">
        <f t="shared" si="118"/>
        <v>2010</v>
      </c>
      <c r="S1086" s="7">
        <f t="shared" si="119"/>
        <v>138</v>
      </c>
    </row>
    <row r="1087" spans="11:19" x14ac:dyDescent="0.35">
      <c r="K1087" t="s">
        <v>29</v>
      </c>
      <c r="L1087">
        <v>-119.42242262487299</v>
      </c>
      <c r="M1087">
        <v>34.768735542200098</v>
      </c>
      <c r="N1087" s="2">
        <v>39415</v>
      </c>
      <c r="O1087" t="str">
        <f t="shared" si="115"/>
        <v>yes</v>
      </c>
      <c r="P1087" s="7">
        <f t="shared" si="116"/>
        <v>2007</v>
      </c>
      <c r="Q1087" s="7">
        <f t="shared" si="117"/>
        <v>2008</v>
      </c>
      <c r="R1087" s="7">
        <f t="shared" si="118"/>
        <v>2009</v>
      </c>
      <c r="S1087" s="7">
        <f t="shared" si="119"/>
        <v>333</v>
      </c>
    </row>
    <row r="1088" spans="11:19" x14ac:dyDescent="0.35">
      <c r="K1088" t="s">
        <v>29</v>
      </c>
      <c r="L1088">
        <v>-119.659126715165</v>
      </c>
      <c r="M1088">
        <v>34.694521906156901</v>
      </c>
      <c r="N1088" s="2">
        <v>39327</v>
      </c>
      <c r="O1088" t="str">
        <f t="shared" si="115"/>
        <v>yes</v>
      </c>
      <c r="P1088" s="7">
        <f t="shared" si="116"/>
        <v>2007</v>
      </c>
      <c r="Q1088" s="7">
        <f t="shared" si="117"/>
        <v>2008</v>
      </c>
      <c r="R1088" s="7">
        <f t="shared" si="118"/>
        <v>2009</v>
      </c>
      <c r="S1088" s="7">
        <f t="shared" si="119"/>
        <v>245</v>
      </c>
    </row>
    <row r="1089" spans="11:19" x14ac:dyDescent="0.35">
      <c r="K1089" t="s">
        <v>29</v>
      </c>
      <c r="L1089">
        <v>-119.834594925277</v>
      </c>
      <c r="M1089">
        <v>34.841106089309697</v>
      </c>
      <c r="N1089" s="2">
        <v>39324</v>
      </c>
      <c r="O1089" t="str">
        <f t="shared" si="115"/>
        <v>yes</v>
      </c>
      <c r="P1089" s="7">
        <f t="shared" si="116"/>
        <v>2007</v>
      </c>
      <c r="Q1089" s="7">
        <f t="shared" si="117"/>
        <v>2008</v>
      </c>
      <c r="R1089" s="7">
        <f t="shared" si="118"/>
        <v>2009</v>
      </c>
      <c r="S1089" s="7">
        <f t="shared" si="119"/>
        <v>242</v>
      </c>
    </row>
    <row r="1090" spans="11:19" x14ac:dyDescent="0.35">
      <c r="K1090" t="s">
        <v>30</v>
      </c>
      <c r="L1090">
        <v>-122.116288230645</v>
      </c>
      <c r="M1090">
        <v>37.085217245048199</v>
      </c>
      <c r="N1090" s="2">
        <v>44218</v>
      </c>
      <c r="O1090" t="str">
        <f t="shared" si="115"/>
        <v>yes</v>
      </c>
      <c r="P1090" s="7">
        <f t="shared" si="116"/>
        <v>2021</v>
      </c>
      <c r="Q1090" s="7">
        <f t="shared" si="117"/>
        <v>2022</v>
      </c>
      <c r="R1090" s="7">
        <f t="shared" si="118"/>
        <v>2023</v>
      </c>
      <c r="S1090" s="7">
        <f t="shared" si="119"/>
        <v>22</v>
      </c>
    </row>
    <row r="1091" spans="11:19" x14ac:dyDescent="0.35">
      <c r="K1091" t="s">
        <v>30</v>
      </c>
      <c r="L1091">
        <v>-122.077851082132</v>
      </c>
      <c r="M1091">
        <v>36.965878230320897</v>
      </c>
      <c r="N1091" s="2">
        <v>44011</v>
      </c>
      <c r="O1091" t="str">
        <f t="shared" si="115"/>
        <v>yes</v>
      </c>
      <c r="P1091" s="7">
        <f t="shared" si="116"/>
        <v>2020</v>
      </c>
      <c r="Q1091" s="7">
        <f t="shared" si="117"/>
        <v>2021</v>
      </c>
      <c r="R1091" s="7">
        <f t="shared" si="118"/>
        <v>2022</v>
      </c>
      <c r="S1091" s="7">
        <f t="shared" si="119"/>
        <v>181</v>
      </c>
    </row>
    <row r="1092" spans="11:19" x14ac:dyDescent="0.35">
      <c r="K1092" t="s">
        <v>30</v>
      </c>
      <c r="L1092">
        <v>-122.08555458125799</v>
      </c>
      <c r="M1092">
        <v>37.183185114298198</v>
      </c>
      <c r="N1092" s="2">
        <v>43711</v>
      </c>
      <c r="O1092" t="str">
        <f t="shared" si="115"/>
        <v>yes</v>
      </c>
      <c r="P1092" s="7">
        <f t="shared" si="116"/>
        <v>2019</v>
      </c>
      <c r="Q1092" s="7">
        <f t="shared" si="117"/>
        <v>2020</v>
      </c>
      <c r="R1092" s="7">
        <f t="shared" si="118"/>
        <v>2021</v>
      </c>
      <c r="S1092" s="7">
        <f t="shared" si="119"/>
        <v>246</v>
      </c>
    </row>
    <row r="1093" spans="11:19" x14ac:dyDescent="0.35">
      <c r="K1093" t="s">
        <v>30</v>
      </c>
      <c r="L1093">
        <v>-122.116598624627</v>
      </c>
      <c r="M1093">
        <v>37.137966374562197</v>
      </c>
      <c r="N1093" s="2">
        <v>43420</v>
      </c>
      <c r="O1093" t="str">
        <f t="shared" si="115"/>
        <v>yes</v>
      </c>
      <c r="P1093" s="7">
        <f t="shared" si="116"/>
        <v>2018</v>
      </c>
      <c r="Q1093" s="7">
        <f t="shared" si="117"/>
        <v>2019</v>
      </c>
      <c r="R1093" s="7">
        <f t="shared" si="118"/>
        <v>2020</v>
      </c>
      <c r="S1093" s="7">
        <f t="shared" si="119"/>
        <v>320</v>
      </c>
    </row>
    <row r="1094" spans="11:19" x14ac:dyDescent="0.35">
      <c r="K1094" t="s">
        <v>30</v>
      </c>
      <c r="L1094">
        <v>-122.046579175701</v>
      </c>
      <c r="M1094">
        <v>37.012427479365499</v>
      </c>
      <c r="N1094" s="2">
        <v>43413</v>
      </c>
      <c r="O1094" t="str">
        <f t="shared" si="115"/>
        <v>yes</v>
      </c>
      <c r="P1094" s="7">
        <f t="shared" si="116"/>
        <v>2018</v>
      </c>
      <c r="Q1094" s="7">
        <f t="shared" si="117"/>
        <v>2019</v>
      </c>
      <c r="R1094" s="7">
        <f t="shared" si="118"/>
        <v>2020</v>
      </c>
      <c r="S1094" s="7">
        <f t="shared" si="119"/>
        <v>313</v>
      </c>
    </row>
    <row r="1095" spans="11:19" x14ac:dyDescent="0.35">
      <c r="K1095" t="s">
        <v>30</v>
      </c>
      <c r="L1095">
        <v>-122.072080813193</v>
      </c>
      <c r="M1095">
        <v>37.183022205624901</v>
      </c>
      <c r="N1095" s="2">
        <v>43033</v>
      </c>
      <c r="O1095" t="str">
        <f t="shared" si="115"/>
        <v>yes</v>
      </c>
      <c r="P1095" s="7">
        <f t="shared" si="116"/>
        <v>2017</v>
      </c>
      <c r="Q1095" s="7">
        <f t="shared" si="117"/>
        <v>2018</v>
      </c>
      <c r="R1095" s="7">
        <f t="shared" si="118"/>
        <v>2019</v>
      </c>
      <c r="S1095" s="7">
        <f t="shared" si="119"/>
        <v>298</v>
      </c>
    </row>
    <row r="1096" spans="11:19" x14ac:dyDescent="0.35">
      <c r="K1096" t="s">
        <v>30</v>
      </c>
      <c r="L1096">
        <v>-121.81812813519799</v>
      </c>
      <c r="M1096">
        <v>37.115594232623501</v>
      </c>
      <c r="N1096" s="2">
        <v>42669</v>
      </c>
      <c r="O1096" t="str">
        <f t="shared" si="115"/>
        <v>yes</v>
      </c>
      <c r="P1096" s="7">
        <f t="shared" si="116"/>
        <v>2016</v>
      </c>
      <c r="Q1096" s="7">
        <f t="shared" si="117"/>
        <v>2017</v>
      </c>
      <c r="R1096" s="7">
        <f t="shared" si="118"/>
        <v>2018</v>
      </c>
      <c r="S1096" s="7">
        <f t="shared" si="119"/>
        <v>300</v>
      </c>
    </row>
    <row r="1097" spans="11:19" x14ac:dyDescent="0.35">
      <c r="K1097" t="s">
        <v>30</v>
      </c>
      <c r="L1097">
        <v>-121.84570166143401</v>
      </c>
      <c r="M1097">
        <v>37.089703058279902</v>
      </c>
      <c r="N1097" s="2">
        <v>40113</v>
      </c>
      <c r="O1097" t="str">
        <f t="shared" si="115"/>
        <v>yes</v>
      </c>
      <c r="P1097" s="7">
        <f t="shared" si="116"/>
        <v>2009</v>
      </c>
      <c r="Q1097" s="7">
        <f t="shared" si="117"/>
        <v>2010</v>
      </c>
      <c r="R1097" s="7">
        <f t="shared" si="118"/>
        <v>2011</v>
      </c>
      <c r="S1097" s="7">
        <f t="shared" si="119"/>
        <v>300</v>
      </c>
    </row>
    <row r="1098" spans="11:19" x14ac:dyDescent="0.35">
      <c r="K1098" t="s">
        <v>30</v>
      </c>
      <c r="L1098">
        <v>-122.214205416776</v>
      </c>
      <c r="M1098">
        <v>37.082566612416002</v>
      </c>
      <c r="N1098" s="2">
        <v>40048</v>
      </c>
      <c r="O1098" t="str">
        <f t="shared" si="115"/>
        <v>yes</v>
      </c>
      <c r="P1098" s="7">
        <f t="shared" si="116"/>
        <v>2009</v>
      </c>
      <c r="Q1098" s="7">
        <f t="shared" si="117"/>
        <v>2010</v>
      </c>
      <c r="R1098" s="7">
        <f t="shared" si="118"/>
        <v>2011</v>
      </c>
      <c r="S1098" s="7">
        <f t="shared" si="119"/>
        <v>235</v>
      </c>
    </row>
    <row r="1099" spans="11:19" x14ac:dyDescent="0.35">
      <c r="K1099" t="s">
        <v>30</v>
      </c>
      <c r="L1099">
        <v>-122.136543026853</v>
      </c>
      <c r="M1099">
        <v>37.047746083635701</v>
      </c>
      <c r="N1099" s="2">
        <v>39615</v>
      </c>
      <c r="O1099" t="str">
        <f t="shared" si="115"/>
        <v>yes</v>
      </c>
      <c r="P1099" s="7">
        <f t="shared" si="116"/>
        <v>2008</v>
      </c>
      <c r="Q1099" s="7">
        <f t="shared" si="117"/>
        <v>2009</v>
      </c>
      <c r="R1099" s="7">
        <f t="shared" si="118"/>
        <v>2010</v>
      </c>
      <c r="S1099" s="7">
        <f t="shared" si="119"/>
        <v>168</v>
      </c>
    </row>
    <row r="1100" spans="11:19" x14ac:dyDescent="0.35">
      <c r="K1100" t="s">
        <v>31</v>
      </c>
      <c r="L1100">
        <v>-119.349595475358</v>
      </c>
      <c r="M1100">
        <v>35.759606918749903</v>
      </c>
      <c r="N1100" s="2">
        <v>44093</v>
      </c>
      <c r="O1100" t="str">
        <f t="shared" si="115"/>
        <v>yes</v>
      </c>
      <c r="P1100" s="7">
        <f t="shared" si="116"/>
        <v>2020</v>
      </c>
      <c r="Q1100" s="7">
        <f t="shared" si="117"/>
        <v>2021</v>
      </c>
      <c r="R1100" s="7">
        <f t="shared" si="118"/>
        <v>2022</v>
      </c>
      <c r="S1100" s="7">
        <f t="shared" si="119"/>
        <v>263</v>
      </c>
    </row>
    <row r="1101" spans="11:19" x14ac:dyDescent="0.35">
      <c r="K1101" t="s">
        <v>31</v>
      </c>
      <c r="L1101">
        <v>-119.042292589257</v>
      </c>
      <c r="M1101">
        <v>35.745973741624802</v>
      </c>
      <c r="N1101" s="2">
        <v>43784</v>
      </c>
      <c r="O1101" t="str">
        <f t="shared" si="115"/>
        <v>yes</v>
      </c>
      <c r="P1101" s="7">
        <f t="shared" si="116"/>
        <v>2019</v>
      </c>
      <c r="Q1101" s="7">
        <f t="shared" si="117"/>
        <v>2020</v>
      </c>
      <c r="R1101" s="7">
        <f t="shared" si="118"/>
        <v>2021</v>
      </c>
      <c r="S1101" s="7">
        <f t="shared" si="119"/>
        <v>319</v>
      </c>
    </row>
    <row r="1102" spans="11:19" x14ac:dyDescent="0.35">
      <c r="K1102" t="s">
        <v>31</v>
      </c>
      <c r="L1102">
        <v>-119.415158156681</v>
      </c>
      <c r="M1102">
        <v>35.9078534289701</v>
      </c>
      <c r="N1102" s="2">
        <v>43643</v>
      </c>
      <c r="O1102" t="str">
        <f t="shared" si="115"/>
        <v>yes</v>
      </c>
      <c r="P1102" s="7">
        <f t="shared" si="116"/>
        <v>2019</v>
      </c>
      <c r="Q1102" s="7">
        <f t="shared" si="117"/>
        <v>2020</v>
      </c>
      <c r="R1102" s="7">
        <f t="shared" si="118"/>
        <v>2021</v>
      </c>
      <c r="S1102" s="7">
        <f t="shared" si="119"/>
        <v>178</v>
      </c>
    </row>
    <row r="1103" spans="11:19" x14ac:dyDescent="0.35">
      <c r="K1103" t="s">
        <v>31</v>
      </c>
      <c r="L1103">
        <v>-119.41289593469099</v>
      </c>
      <c r="M1103">
        <v>35.908643287116298</v>
      </c>
      <c r="N1103" s="2">
        <v>42963</v>
      </c>
      <c r="O1103" t="str">
        <f t="shared" si="115"/>
        <v>yes</v>
      </c>
      <c r="P1103" s="7">
        <f t="shared" si="116"/>
        <v>2017</v>
      </c>
      <c r="Q1103" s="7">
        <f t="shared" si="117"/>
        <v>2018</v>
      </c>
      <c r="R1103" s="7">
        <f t="shared" si="118"/>
        <v>2019</v>
      </c>
      <c r="S1103" s="7">
        <f t="shared" si="119"/>
        <v>228</v>
      </c>
    </row>
    <row r="1104" spans="11:19" x14ac:dyDescent="0.35">
      <c r="K1104" t="s">
        <v>31</v>
      </c>
      <c r="L1104">
        <v>-119.44881024378</v>
      </c>
      <c r="M1104">
        <v>35.822941048058702</v>
      </c>
      <c r="N1104" s="2">
        <v>42942</v>
      </c>
      <c r="O1104" t="str">
        <f t="shared" si="115"/>
        <v>yes</v>
      </c>
      <c r="P1104" s="7">
        <f t="shared" si="116"/>
        <v>2017</v>
      </c>
      <c r="Q1104" s="7">
        <f t="shared" si="117"/>
        <v>2018</v>
      </c>
      <c r="R1104" s="7">
        <f t="shared" si="118"/>
        <v>2019</v>
      </c>
      <c r="S1104" s="7">
        <f t="shared" si="119"/>
        <v>207</v>
      </c>
    </row>
    <row r="1105" spans="11:19" x14ac:dyDescent="0.35">
      <c r="K1105" t="s">
        <v>31</v>
      </c>
      <c r="L1105">
        <v>-118.900819210357</v>
      </c>
      <c r="M1105">
        <v>35.794048416195501</v>
      </c>
      <c r="N1105" s="2">
        <v>42923</v>
      </c>
      <c r="O1105" t="str">
        <f t="shared" si="115"/>
        <v>yes</v>
      </c>
      <c r="P1105" s="7">
        <f t="shared" si="116"/>
        <v>2017</v>
      </c>
      <c r="Q1105" s="7">
        <f t="shared" si="117"/>
        <v>2018</v>
      </c>
      <c r="R1105" s="7">
        <f t="shared" si="118"/>
        <v>2019</v>
      </c>
      <c r="S1105" s="7">
        <f t="shared" si="119"/>
        <v>188</v>
      </c>
    </row>
    <row r="1106" spans="11:19" x14ac:dyDescent="0.35">
      <c r="K1106" t="s">
        <v>31</v>
      </c>
      <c r="L1106">
        <v>-119.50336041874699</v>
      </c>
      <c r="M1106">
        <v>35.875033928564903</v>
      </c>
      <c r="N1106" s="2">
        <v>42902</v>
      </c>
      <c r="O1106" t="str">
        <f t="shared" ref="O1106:O1167" si="120">IF(N1106&gt;VLOOKUP(K1106, $A$2:$C$147,3), "yes", "no")</f>
        <v>yes</v>
      </c>
      <c r="P1106" s="7">
        <f t="shared" si="116"/>
        <v>2017</v>
      </c>
      <c r="Q1106" s="7">
        <f t="shared" si="117"/>
        <v>2018</v>
      </c>
      <c r="R1106" s="7">
        <f t="shared" si="118"/>
        <v>2019</v>
      </c>
      <c r="S1106" s="7">
        <f t="shared" si="119"/>
        <v>167</v>
      </c>
    </row>
    <row r="1107" spans="11:19" x14ac:dyDescent="0.35">
      <c r="K1107" t="s">
        <v>31</v>
      </c>
      <c r="L1107">
        <v>-119.42059775217101</v>
      </c>
      <c r="M1107">
        <v>35.912857367731199</v>
      </c>
      <c r="N1107" s="2">
        <v>42563</v>
      </c>
      <c r="O1107" t="str">
        <f t="shared" si="120"/>
        <v>yes</v>
      </c>
      <c r="P1107" s="7">
        <f t="shared" ref="P1107:P1168" si="121">YEAR(N1107)</f>
        <v>2016</v>
      </c>
      <c r="Q1107" s="7">
        <f t="shared" ref="Q1107:Q1168" si="122">P1107+1</f>
        <v>2017</v>
      </c>
      <c r="R1107" s="7">
        <f t="shared" ref="R1107:R1168" si="123">P1107+2</f>
        <v>2018</v>
      </c>
      <c r="S1107" s="7">
        <f t="shared" ref="S1107:S1168" si="124">N1107-DATE(YEAR(N1107),1,0)</f>
        <v>194</v>
      </c>
    </row>
    <row r="1108" spans="11:19" x14ac:dyDescent="0.35">
      <c r="K1108" t="s">
        <v>31</v>
      </c>
      <c r="L1108">
        <v>-119.42303507736899</v>
      </c>
      <c r="M1108">
        <v>35.916829483839798</v>
      </c>
      <c r="N1108" s="2">
        <v>42549</v>
      </c>
      <c r="O1108" t="str">
        <f t="shared" si="120"/>
        <v>yes</v>
      </c>
      <c r="P1108" s="7">
        <f t="shared" si="121"/>
        <v>2016</v>
      </c>
      <c r="Q1108" s="7">
        <f t="shared" si="122"/>
        <v>2017</v>
      </c>
      <c r="R1108" s="7">
        <f t="shared" si="123"/>
        <v>2018</v>
      </c>
      <c r="S1108" s="7">
        <f t="shared" si="124"/>
        <v>180</v>
      </c>
    </row>
    <row r="1109" spans="11:19" x14ac:dyDescent="0.35">
      <c r="K1109" t="s">
        <v>31</v>
      </c>
      <c r="L1109">
        <v>-118.75316805705999</v>
      </c>
      <c r="M1109">
        <v>35.679833268557303</v>
      </c>
      <c r="N1109" s="2">
        <v>41507</v>
      </c>
      <c r="O1109" t="str">
        <f t="shared" si="120"/>
        <v>yes</v>
      </c>
      <c r="P1109" s="7">
        <f t="shared" si="121"/>
        <v>2013</v>
      </c>
      <c r="Q1109" s="7">
        <f t="shared" si="122"/>
        <v>2014</v>
      </c>
      <c r="R1109" s="7">
        <f t="shared" si="123"/>
        <v>2015</v>
      </c>
      <c r="S1109" s="7">
        <f t="shared" si="124"/>
        <v>233</v>
      </c>
    </row>
    <row r="1110" spans="11:19" x14ac:dyDescent="0.35">
      <c r="K1110" t="s">
        <v>31</v>
      </c>
      <c r="L1110">
        <v>-119.254284874093</v>
      </c>
      <c r="M1110">
        <v>35.749583695044798</v>
      </c>
      <c r="N1110" s="2">
        <v>41464</v>
      </c>
      <c r="O1110" t="str">
        <f t="shared" si="120"/>
        <v>yes</v>
      </c>
      <c r="P1110" s="7">
        <f t="shared" si="121"/>
        <v>2013</v>
      </c>
      <c r="Q1110" s="7">
        <f t="shared" si="122"/>
        <v>2014</v>
      </c>
      <c r="R1110" s="7">
        <f t="shared" si="123"/>
        <v>2015</v>
      </c>
      <c r="S1110" s="7">
        <f t="shared" si="124"/>
        <v>190</v>
      </c>
    </row>
    <row r="1111" spans="11:19" x14ac:dyDescent="0.35">
      <c r="K1111" t="s">
        <v>31</v>
      </c>
      <c r="L1111">
        <v>-118.783654757779</v>
      </c>
      <c r="M1111">
        <v>35.752621118824003</v>
      </c>
      <c r="N1111" s="2">
        <v>41150</v>
      </c>
      <c r="O1111" t="str">
        <f t="shared" si="120"/>
        <v>yes</v>
      </c>
      <c r="P1111" s="7">
        <f t="shared" si="121"/>
        <v>2012</v>
      </c>
      <c r="Q1111" s="7">
        <f t="shared" si="122"/>
        <v>2013</v>
      </c>
      <c r="R1111" s="7">
        <f t="shared" si="123"/>
        <v>2014</v>
      </c>
      <c r="S1111" s="7">
        <f t="shared" si="124"/>
        <v>242</v>
      </c>
    </row>
    <row r="1112" spans="11:19" x14ac:dyDescent="0.35">
      <c r="K1112" t="s">
        <v>31</v>
      </c>
      <c r="L1112">
        <v>-118.948975375659</v>
      </c>
      <c r="M1112">
        <v>35.737919985975097</v>
      </c>
      <c r="N1112" s="2">
        <v>41083</v>
      </c>
      <c r="O1112" t="str">
        <f t="shared" si="120"/>
        <v>yes</v>
      </c>
      <c r="P1112" s="7">
        <f t="shared" si="121"/>
        <v>2012</v>
      </c>
      <c r="Q1112" s="7">
        <f t="shared" si="122"/>
        <v>2013</v>
      </c>
      <c r="R1112" s="7">
        <f t="shared" si="123"/>
        <v>2014</v>
      </c>
      <c r="S1112" s="7">
        <f t="shared" si="124"/>
        <v>175</v>
      </c>
    </row>
    <row r="1113" spans="11:19" x14ac:dyDescent="0.35">
      <c r="K1113" t="s">
        <v>31</v>
      </c>
      <c r="L1113">
        <v>-119.29091204037699</v>
      </c>
      <c r="M1113">
        <v>35.906926069676501</v>
      </c>
      <c r="N1113" s="2">
        <v>41082</v>
      </c>
      <c r="O1113" t="str">
        <f t="shared" si="120"/>
        <v>yes</v>
      </c>
      <c r="P1113" s="7">
        <f t="shared" si="121"/>
        <v>2012</v>
      </c>
      <c r="Q1113" s="7">
        <f t="shared" si="122"/>
        <v>2013</v>
      </c>
      <c r="R1113" s="7">
        <f t="shared" si="123"/>
        <v>2014</v>
      </c>
      <c r="S1113" s="7">
        <f t="shared" si="124"/>
        <v>174</v>
      </c>
    </row>
    <row r="1114" spans="11:19" x14ac:dyDescent="0.35">
      <c r="K1114" t="s">
        <v>31</v>
      </c>
      <c r="L1114">
        <v>-119.028519217774</v>
      </c>
      <c r="M1114">
        <v>35.731430962183602</v>
      </c>
      <c r="N1114" s="2">
        <v>41063</v>
      </c>
      <c r="O1114" t="str">
        <f t="shared" si="120"/>
        <v>yes</v>
      </c>
      <c r="P1114" s="7">
        <f t="shared" si="121"/>
        <v>2012</v>
      </c>
      <c r="Q1114" s="7">
        <f t="shared" si="122"/>
        <v>2013</v>
      </c>
      <c r="R1114" s="7">
        <f t="shared" si="123"/>
        <v>2014</v>
      </c>
      <c r="S1114" s="7">
        <f t="shared" si="124"/>
        <v>155</v>
      </c>
    </row>
    <row r="1115" spans="11:19" x14ac:dyDescent="0.35">
      <c r="K1115" t="s">
        <v>31</v>
      </c>
      <c r="L1115">
        <v>-119.459168605032</v>
      </c>
      <c r="M1115">
        <v>35.778524903912498</v>
      </c>
      <c r="N1115" s="2">
        <v>40999</v>
      </c>
      <c r="O1115" t="str">
        <f t="shared" si="120"/>
        <v>yes</v>
      </c>
      <c r="P1115" s="7">
        <f t="shared" si="121"/>
        <v>2012</v>
      </c>
      <c r="Q1115" s="7">
        <f t="shared" si="122"/>
        <v>2013</v>
      </c>
      <c r="R1115" s="7">
        <f t="shared" si="123"/>
        <v>2014</v>
      </c>
      <c r="S1115" s="7">
        <f t="shared" si="124"/>
        <v>91</v>
      </c>
    </row>
    <row r="1116" spans="11:19" x14ac:dyDescent="0.35">
      <c r="K1116" t="s">
        <v>31</v>
      </c>
      <c r="L1116">
        <v>-118.690304635299</v>
      </c>
      <c r="M1116">
        <v>35.722307255617601</v>
      </c>
      <c r="N1116" s="2">
        <v>40948</v>
      </c>
      <c r="O1116" t="str">
        <f t="shared" si="120"/>
        <v>yes</v>
      </c>
      <c r="P1116" s="7">
        <f t="shared" si="121"/>
        <v>2012</v>
      </c>
      <c r="Q1116" s="7">
        <f t="shared" si="122"/>
        <v>2013</v>
      </c>
      <c r="R1116" s="7">
        <f t="shared" si="123"/>
        <v>2014</v>
      </c>
      <c r="S1116" s="7">
        <f t="shared" si="124"/>
        <v>40</v>
      </c>
    </row>
    <row r="1117" spans="11:19" x14ac:dyDescent="0.35">
      <c r="K1117" t="s">
        <v>31</v>
      </c>
      <c r="L1117">
        <v>-118.86914413643299</v>
      </c>
      <c r="M1117">
        <v>35.708560516042297</v>
      </c>
      <c r="N1117" s="2">
        <v>40939</v>
      </c>
      <c r="O1117" t="str">
        <f t="shared" si="120"/>
        <v>yes</v>
      </c>
      <c r="P1117" s="7">
        <f t="shared" si="121"/>
        <v>2012</v>
      </c>
      <c r="Q1117" s="7">
        <f t="shared" si="122"/>
        <v>2013</v>
      </c>
      <c r="R1117" s="7">
        <f t="shared" si="123"/>
        <v>2014</v>
      </c>
      <c r="S1117" s="7">
        <f t="shared" si="124"/>
        <v>31</v>
      </c>
    </row>
    <row r="1118" spans="11:19" x14ac:dyDescent="0.35">
      <c r="K1118" t="s">
        <v>31</v>
      </c>
      <c r="L1118">
        <v>-119.019529900694</v>
      </c>
      <c r="M1118">
        <v>35.773333733271599</v>
      </c>
      <c r="N1118" s="2">
        <v>40810</v>
      </c>
      <c r="O1118" t="str">
        <f t="shared" si="120"/>
        <v>yes</v>
      </c>
      <c r="P1118" s="7">
        <f t="shared" si="121"/>
        <v>2011</v>
      </c>
      <c r="Q1118" s="7">
        <f t="shared" si="122"/>
        <v>2012</v>
      </c>
      <c r="R1118" s="7">
        <f t="shared" si="123"/>
        <v>2013</v>
      </c>
      <c r="S1118" s="7">
        <f t="shared" si="124"/>
        <v>267</v>
      </c>
    </row>
    <row r="1119" spans="11:19" x14ac:dyDescent="0.35">
      <c r="K1119" t="s">
        <v>31</v>
      </c>
      <c r="L1119">
        <v>-118.83079568128301</v>
      </c>
      <c r="M1119">
        <v>35.782053726061697</v>
      </c>
      <c r="N1119" s="2">
        <v>40810</v>
      </c>
      <c r="O1119" t="str">
        <f t="shared" si="120"/>
        <v>yes</v>
      </c>
      <c r="P1119" s="7">
        <f t="shared" si="121"/>
        <v>2011</v>
      </c>
      <c r="Q1119" s="7">
        <f t="shared" si="122"/>
        <v>2012</v>
      </c>
      <c r="R1119" s="7">
        <f t="shared" si="123"/>
        <v>2013</v>
      </c>
      <c r="S1119" s="7">
        <f t="shared" si="124"/>
        <v>267</v>
      </c>
    </row>
    <row r="1120" spans="11:19" x14ac:dyDescent="0.35">
      <c r="K1120" t="s">
        <v>31</v>
      </c>
      <c r="L1120">
        <v>-118.851351667335</v>
      </c>
      <c r="M1120">
        <v>35.7652940904864</v>
      </c>
      <c r="N1120" s="2">
        <v>40797</v>
      </c>
      <c r="O1120" t="str">
        <f t="shared" si="120"/>
        <v>yes</v>
      </c>
      <c r="P1120" s="7">
        <f t="shared" si="121"/>
        <v>2011</v>
      </c>
      <c r="Q1120" s="7">
        <f t="shared" si="122"/>
        <v>2012</v>
      </c>
      <c r="R1120" s="7">
        <f t="shared" si="123"/>
        <v>2013</v>
      </c>
      <c r="S1120" s="7">
        <f t="shared" si="124"/>
        <v>254</v>
      </c>
    </row>
    <row r="1121" spans="11:19" x14ac:dyDescent="0.35">
      <c r="K1121" t="s">
        <v>31</v>
      </c>
      <c r="L1121">
        <v>-118.826454902355</v>
      </c>
      <c r="M1121">
        <v>35.7945082077294</v>
      </c>
      <c r="N1121" s="2">
        <v>40721</v>
      </c>
      <c r="O1121" t="str">
        <f t="shared" si="120"/>
        <v>yes</v>
      </c>
      <c r="P1121" s="7">
        <f t="shared" si="121"/>
        <v>2011</v>
      </c>
      <c r="Q1121" s="7">
        <f t="shared" si="122"/>
        <v>2012</v>
      </c>
      <c r="R1121" s="7">
        <f t="shared" si="123"/>
        <v>2013</v>
      </c>
      <c r="S1121" s="7">
        <f t="shared" si="124"/>
        <v>178</v>
      </c>
    </row>
    <row r="1122" spans="11:19" x14ac:dyDescent="0.35">
      <c r="K1122" t="s">
        <v>31</v>
      </c>
      <c r="L1122">
        <v>-118.900757897644</v>
      </c>
      <c r="M1122">
        <v>35.7557251962563</v>
      </c>
      <c r="N1122" s="2">
        <v>40715</v>
      </c>
      <c r="O1122" t="str">
        <f t="shared" si="120"/>
        <v>yes</v>
      </c>
      <c r="P1122" s="7">
        <f t="shared" si="121"/>
        <v>2011</v>
      </c>
      <c r="Q1122" s="7">
        <f t="shared" si="122"/>
        <v>2012</v>
      </c>
      <c r="R1122" s="7">
        <f t="shared" si="123"/>
        <v>2013</v>
      </c>
      <c r="S1122" s="7">
        <f t="shared" si="124"/>
        <v>172</v>
      </c>
    </row>
    <row r="1123" spans="11:19" x14ac:dyDescent="0.35">
      <c r="K1123" t="s">
        <v>31</v>
      </c>
      <c r="L1123">
        <v>-118.73853115575599</v>
      </c>
      <c r="M1123">
        <v>35.6619608745401</v>
      </c>
      <c r="N1123" s="2">
        <v>40440</v>
      </c>
      <c r="O1123" t="str">
        <f t="shared" si="120"/>
        <v>yes</v>
      </c>
      <c r="P1123" s="7">
        <f t="shared" si="121"/>
        <v>2010</v>
      </c>
      <c r="Q1123" s="7">
        <f t="shared" si="122"/>
        <v>2011</v>
      </c>
      <c r="R1123" s="7">
        <f t="shared" si="123"/>
        <v>2012</v>
      </c>
      <c r="S1123" s="7">
        <f t="shared" si="124"/>
        <v>262</v>
      </c>
    </row>
    <row r="1124" spans="11:19" x14ac:dyDescent="0.35">
      <c r="K1124" t="s">
        <v>31</v>
      </c>
      <c r="L1124">
        <v>-118.999578351471</v>
      </c>
      <c r="M1124">
        <v>35.821282922636598</v>
      </c>
      <c r="N1124" s="2">
        <v>40333</v>
      </c>
      <c r="O1124" t="str">
        <f t="shared" si="120"/>
        <v>yes</v>
      </c>
      <c r="P1124" s="7">
        <f t="shared" si="121"/>
        <v>2010</v>
      </c>
      <c r="Q1124" s="7">
        <f t="shared" si="122"/>
        <v>2011</v>
      </c>
      <c r="R1124" s="7">
        <f t="shared" si="123"/>
        <v>2012</v>
      </c>
      <c r="S1124" s="7">
        <f t="shared" si="124"/>
        <v>155</v>
      </c>
    </row>
    <row r="1125" spans="11:19" x14ac:dyDescent="0.35">
      <c r="K1125" t="s">
        <v>31</v>
      </c>
      <c r="L1125">
        <v>-119.462848893157</v>
      </c>
      <c r="M1125">
        <v>35.834831862266398</v>
      </c>
      <c r="N1125" s="2">
        <v>40326</v>
      </c>
      <c r="O1125" t="str">
        <f t="shared" si="120"/>
        <v>yes</v>
      </c>
      <c r="P1125" s="7">
        <f t="shared" si="121"/>
        <v>2010</v>
      </c>
      <c r="Q1125" s="7">
        <f t="shared" si="122"/>
        <v>2011</v>
      </c>
      <c r="R1125" s="7">
        <f t="shared" si="123"/>
        <v>2012</v>
      </c>
      <c r="S1125" s="7">
        <f t="shared" si="124"/>
        <v>148</v>
      </c>
    </row>
    <row r="1126" spans="11:19" x14ac:dyDescent="0.35">
      <c r="K1126" t="s">
        <v>31</v>
      </c>
      <c r="L1126">
        <v>-118.94255867544901</v>
      </c>
      <c r="M1126">
        <v>35.807433491288201</v>
      </c>
      <c r="N1126" s="2">
        <v>39964</v>
      </c>
      <c r="O1126" t="str">
        <f t="shared" si="120"/>
        <v>yes</v>
      </c>
      <c r="P1126" s="7">
        <f t="shared" si="121"/>
        <v>2009</v>
      </c>
      <c r="Q1126" s="7">
        <f t="shared" si="122"/>
        <v>2010</v>
      </c>
      <c r="R1126" s="7">
        <f t="shared" si="123"/>
        <v>2011</v>
      </c>
      <c r="S1126" s="7">
        <f t="shared" si="124"/>
        <v>151</v>
      </c>
    </row>
    <row r="1127" spans="11:19" x14ac:dyDescent="0.35">
      <c r="K1127" t="s">
        <v>31</v>
      </c>
      <c r="L1127">
        <v>-119.02337999017</v>
      </c>
      <c r="M1127">
        <v>35.850228575820701</v>
      </c>
      <c r="N1127" s="2">
        <v>39600</v>
      </c>
      <c r="O1127" t="str">
        <f t="shared" si="120"/>
        <v>yes</v>
      </c>
      <c r="P1127" s="7">
        <f t="shared" si="121"/>
        <v>2008</v>
      </c>
      <c r="Q1127" s="7">
        <f t="shared" si="122"/>
        <v>2009</v>
      </c>
      <c r="R1127" s="7">
        <f t="shared" si="123"/>
        <v>2010</v>
      </c>
      <c r="S1127" s="7">
        <f t="shared" si="124"/>
        <v>153</v>
      </c>
    </row>
    <row r="1128" spans="11:19" x14ac:dyDescent="0.35">
      <c r="K1128" t="s">
        <v>32</v>
      </c>
      <c r="L1128">
        <v>-120.272548730604</v>
      </c>
      <c r="M1128">
        <v>37.787069046143898</v>
      </c>
      <c r="N1128" s="2">
        <v>44079</v>
      </c>
      <c r="O1128" t="str">
        <f t="shared" si="120"/>
        <v>yes</v>
      </c>
      <c r="P1128" s="7">
        <f t="shared" si="121"/>
        <v>2020</v>
      </c>
      <c r="Q1128" s="7">
        <f t="shared" si="122"/>
        <v>2021</v>
      </c>
      <c r="R1128" s="7">
        <f t="shared" si="123"/>
        <v>2022</v>
      </c>
      <c r="S1128" s="7">
        <f t="shared" si="124"/>
        <v>249</v>
      </c>
    </row>
    <row r="1129" spans="11:19" x14ac:dyDescent="0.35">
      <c r="K1129" t="s">
        <v>32</v>
      </c>
      <c r="L1129">
        <v>-120.544983407442</v>
      </c>
      <c r="M1129">
        <v>37.622368223783297</v>
      </c>
      <c r="N1129" s="2">
        <v>43661</v>
      </c>
      <c r="O1129" t="str">
        <f t="shared" si="120"/>
        <v>yes</v>
      </c>
      <c r="P1129" s="7">
        <f t="shared" si="121"/>
        <v>2019</v>
      </c>
      <c r="Q1129" s="7">
        <f t="shared" si="122"/>
        <v>2020</v>
      </c>
      <c r="R1129" s="7">
        <f t="shared" si="123"/>
        <v>2021</v>
      </c>
      <c r="S1129" s="7">
        <f t="shared" si="124"/>
        <v>196</v>
      </c>
    </row>
    <row r="1130" spans="11:19" x14ac:dyDescent="0.35">
      <c r="K1130" t="s">
        <v>32</v>
      </c>
      <c r="L1130">
        <v>-120.41899950022</v>
      </c>
      <c r="M1130">
        <v>37.651581927969097</v>
      </c>
      <c r="N1130" s="2">
        <v>43645</v>
      </c>
      <c r="O1130" t="str">
        <f t="shared" si="120"/>
        <v>yes</v>
      </c>
      <c r="P1130" s="7">
        <f t="shared" si="121"/>
        <v>2019</v>
      </c>
      <c r="Q1130" s="7">
        <f t="shared" si="122"/>
        <v>2020</v>
      </c>
      <c r="R1130" s="7">
        <f t="shared" si="123"/>
        <v>2021</v>
      </c>
      <c r="S1130" s="7">
        <f t="shared" si="124"/>
        <v>180</v>
      </c>
    </row>
    <row r="1131" spans="11:19" x14ac:dyDescent="0.35">
      <c r="K1131" t="s">
        <v>32</v>
      </c>
      <c r="L1131">
        <v>-120.583571470227</v>
      </c>
      <c r="M1131">
        <v>37.6359693621094</v>
      </c>
      <c r="N1131" s="2">
        <v>43598</v>
      </c>
      <c r="O1131" t="str">
        <f t="shared" si="120"/>
        <v>yes</v>
      </c>
      <c r="P1131" s="7">
        <f t="shared" si="121"/>
        <v>2019</v>
      </c>
      <c r="Q1131" s="7">
        <f t="shared" si="122"/>
        <v>2020</v>
      </c>
      <c r="R1131" s="7">
        <f t="shared" si="123"/>
        <v>2021</v>
      </c>
      <c r="S1131" s="7">
        <f t="shared" si="124"/>
        <v>133</v>
      </c>
    </row>
    <row r="1132" spans="11:19" x14ac:dyDescent="0.35">
      <c r="K1132" t="s">
        <v>32</v>
      </c>
      <c r="L1132">
        <v>-120.486364068155</v>
      </c>
      <c r="M1132">
        <v>37.653119748901297</v>
      </c>
      <c r="N1132" s="2">
        <v>43308</v>
      </c>
      <c r="O1132" t="str">
        <f t="shared" si="120"/>
        <v>yes</v>
      </c>
      <c r="P1132" s="7">
        <f t="shared" si="121"/>
        <v>2018</v>
      </c>
      <c r="Q1132" s="7">
        <f t="shared" si="122"/>
        <v>2019</v>
      </c>
      <c r="R1132" s="7">
        <f t="shared" si="123"/>
        <v>2020</v>
      </c>
      <c r="S1132" s="7">
        <f t="shared" si="124"/>
        <v>208</v>
      </c>
    </row>
    <row r="1133" spans="11:19" x14ac:dyDescent="0.35">
      <c r="K1133" t="s">
        <v>32</v>
      </c>
      <c r="L1133">
        <v>-120.52346870698</v>
      </c>
      <c r="M1133">
        <v>37.722351341929503</v>
      </c>
      <c r="N1133" s="2">
        <v>43302</v>
      </c>
      <c r="O1133" t="str">
        <f t="shared" si="120"/>
        <v>yes</v>
      </c>
      <c r="P1133" s="7">
        <f t="shared" si="121"/>
        <v>2018</v>
      </c>
      <c r="Q1133" s="7">
        <f t="shared" si="122"/>
        <v>2019</v>
      </c>
      <c r="R1133" s="7">
        <f t="shared" si="123"/>
        <v>2020</v>
      </c>
      <c r="S1133" s="7">
        <f t="shared" si="124"/>
        <v>202</v>
      </c>
    </row>
    <row r="1134" spans="11:19" x14ac:dyDescent="0.35">
      <c r="K1134" t="s">
        <v>32</v>
      </c>
      <c r="L1134">
        <v>-120.27004654614301</v>
      </c>
      <c r="M1134">
        <v>37.789723661376598</v>
      </c>
      <c r="N1134" s="2">
        <v>43285</v>
      </c>
      <c r="O1134" t="str">
        <f t="shared" si="120"/>
        <v>yes</v>
      </c>
      <c r="P1134" s="7">
        <f t="shared" si="121"/>
        <v>2018</v>
      </c>
      <c r="Q1134" s="7">
        <f t="shared" si="122"/>
        <v>2019</v>
      </c>
      <c r="R1134" s="7">
        <f t="shared" si="123"/>
        <v>2020</v>
      </c>
      <c r="S1134" s="7">
        <f t="shared" si="124"/>
        <v>185</v>
      </c>
    </row>
    <row r="1135" spans="11:19" x14ac:dyDescent="0.35">
      <c r="K1135" t="s">
        <v>32</v>
      </c>
      <c r="L1135">
        <v>-120.385757306301</v>
      </c>
      <c r="M1135">
        <v>37.638507349989503</v>
      </c>
      <c r="N1135" s="2">
        <v>42962</v>
      </c>
      <c r="O1135" t="str">
        <f t="shared" si="120"/>
        <v>yes</v>
      </c>
      <c r="P1135" s="7">
        <f t="shared" si="121"/>
        <v>2017</v>
      </c>
      <c r="Q1135" s="7">
        <f t="shared" si="122"/>
        <v>2018</v>
      </c>
      <c r="R1135" s="7">
        <f t="shared" si="123"/>
        <v>2019</v>
      </c>
      <c r="S1135" s="7">
        <f t="shared" si="124"/>
        <v>227</v>
      </c>
    </row>
    <row r="1136" spans="11:19" x14ac:dyDescent="0.35">
      <c r="K1136" t="s">
        <v>32</v>
      </c>
      <c r="L1136">
        <v>-120.483119684827</v>
      </c>
      <c r="M1136">
        <v>37.653361138551702</v>
      </c>
      <c r="N1136" s="2">
        <v>42924</v>
      </c>
      <c r="O1136" t="str">
        <f t="shared" si="120"/>
        <v>yes</v>
      </c>
      <c r="P1136" s="7">
        <f t="shared" si="121"/>
        <v>2017</v>
      </c>
      <c r="Q1136" s="7">
        <f t="shared" si="122"/>
        <v>2018</v>
      </c>
      <c r="R1136" s="7">
        <f t="shared" si="123"/>
        <v>2019</v>
      </c>
      <c r="S1136" s="7">
        <f t="shared" si="124"/>
        <v>189</v>
      </c>
    </row>
    <row r="1137" spans="11:19" x14ac:dyDescent="0.35">
      <c r="K1137" t="s">
        <v>32</v>
      </c>
      <c r="L1137">
        <v>-120.607051346764</v>
      </c>
      <c r="M1137">
        <v>37.655124257607298</v>
      </c>
      <c r="N1137" s="2">
        <v>42907</v>
      </c>
      <c r="O1137" t="str">
        <f t="shared" si="120"/>
        <v>yes</v>
      </c>
      <c r="P1137" s="7">
        <f t="shared" si="121"/>
        <v>2017</v>
      </c>
      <c r="Q1137" s="7">
        <f t="shared" si="122"/>
        <v>2018</v>
      </c>
      <c r="R1137" s="7">
        <f t="shared" si="123"/>
        <v>2019</v>
      </c>
      <c r="S1137" s="7">
        <f t="shared" si="124"/>
        <v>172</v>
      </c>
    </row>
    <row r="1138" spans="11:19" x14ac:dyDescent="0.35">
      <c r="K1138" t="s">
        <v>32</v>
      </c>
      <c r="L1138">
        <v>-120.283647539008</v>
      </c>
      <c r="M1138">
        <v>37.783865449308799</v>
      </c>
      <c r="N1138" s="2">
        <v>42648</v>
      </c>
      <c r="O1138" t="str">
        <f t="shared" si="120"/>
        <v>yes</v>
      </c>
      <c r="P1138" s="7">
        <f t="shared" si="121"/>
        <v>2016</v>
      </c>
      <c r="Q1138" s="7">
        <f t="shared" si="122"/>
        <v>2017</v>
      </c>
      <c r="R1138" s="7">
        <f t="shared" si="123"/>
        <v>2018</v>
      </c>
      <c r="S1138" s="7">
        <f t="shared" si="124"/>
        <v>279</v>
      </c>
    </row>
    <row r="1139" spans="11:19" x14ac:dyDescent="0.35">
      <c r="K1139" t="s">
        <v>32</v>
      </c>
      <c r="L1139">
        <v>-120.400610684521</v>
      </c>
      <c r="M1139">
        <v>37.663654583997698</v>
      </c>
      <c r="N1139" s="2">
        <v>42555</v>
      </c>
      <c r="O1139" t="str">
        <f t="shared" si="120"/>
        <v>yes</v>
      </c>
      <c r="P1139" s="7">
        <f t="shared" si="121"/>
        <v>2016</v>
      </c>
      <c r="Q1139" s="7">
        <f t="shared" si="122"/>
        <v>2017</v>
      </c>
      <c r="R1139" s="7">
        <f t="shared" si="123"/>
        <v>2018</v>
      </c>
      <c r="S1139" s="7">
        <f t="shared" si="124"/>
        <v>186</v>
      </c>
    </row>
    <row r="1140" spans="11:19" x14ac:dyDescent="0.35">
      <c r="K1140" t="s">
        <v>32</v>
      </c>
      <c r="L1140">
        <v>-120.42729481215</v>
      </c>
      <c r="M1140">
        <v>37.726601118538198</v>
      </c>
      <c r="N1140" s="2">
        <v>41104</v>
      </c>
      <c r="O1140" t="str">
        <f t="shared" si="120"/>
        <v>yes</v>
      </c>
      <c r="P1140" s="7">
        <f t="shared" si="121"/>
        <v>2012</v>
      </c>
      <c r="Q1140" s="7">
        <f t="shared" si="122"/>
        <v>2013</v>
      </c>
      <c r="R1140" s="7">
        <f t="shared" si="123"/>
        <v>2014</v>
      </c>
      <c r="S1140" s="7">
        <f t="shared" si="124"/>
        <v>196</v>
      </c>
    </row>
    <row r="1141" spans="11:19" x14ac:dyDescent="0.35">
      <c r="K1141" t="s">
        <v>32</v>
      </c>
      <c r="L1141">
        <v>-120.454998299455</v>
      </c>
      <c r="M1141">
        <v>37.696464987993103</v>
      </c>
      <c r="N1141" s="2">
        <v>41100</v>
      </c>
      <c r="O1141" t="str">
        <f t="shared" si="120"/>
        <v>yes</v>
      </c>
      <c r="P1141" s="7">
        <f t="shared" si="121"/>
        <v>2012</v>
      </c>
      <c r="Q1141" s="7">
        <f t="shared" si="122"/>
        <v>2013</v>
      </c>
      <c r="R1141" s="7">
        <f t="shared" si="123"/>
        <v>2014</v>
      </c>
      <c r="S1141" s="7">
        <f t="shared" si="124"/>
        <v>192</v>
      </c>
    </row>
    <row r="1142" spans="11:19" x14ac:dyDescent="0.35">
      <c r="K1142" t="s">
        <v>32</v>
      </c>
      <c r="L1142">
        <v>-120.40266839874801</v>
      </c>
      <c r="M1142">
        <v>37.642818972433403</v>
      </c>
      <c r="N1142" s="2">
        <v>39983</v>
      </c>
      <c r="O1142" t="str">
        <f t="shared" si="120"/>
        <v>yes</v>
      </c>
      <c r="P1142" s="7">
        <f t="shared" si="121"/>
        <v>2009</v>
      </c>
      <c r="Q1142" s="7">
        <f t="shared" si="122"/>
        <v>2010</v>
      </c>
      <c r="R1142" s="7">
        <f t="shared" si="123"/>
        <v>2011</v>
      </c>
      <c r="S1142" s="7">
        <f t="shared" si="124"/>
        <v>170</v>
      </c>
    </row>
    <row r="1143" spans="11:19" x14ac:dyDescent="0.35">
      <c r="K1143" t="s">
        <v>33</v>
      </c>
      <c r="L1143">
        <v>-120.955469847636</v>
      </c>
      <c r="M1143">
        <v>38.658871091611203</v>
      </c>
      <c r="N1143" s="2">
        <v>44122</v>
      </c>
      <c r="O1143" t="str">
        <f t="shared" si="120"/>
        <v>yes</v>
      </c>
      <c r="P1143" s="7">
        <f t="shared" si="121"/>
        <v>2020</v>
      </c>
      <c r="Q1143" s="7">
        <f t="shared" si="122"/>
        <v>2021</v>
      </c>
      <c r="R1143" s="7">
        <f t="shared" si="123"/>
        <v>2022</v>
      </c>
      <c r="S1143" s="7">
        <f t="shared" si="124"/>
        <v>292</v>
      </c>
    </row>
    <row r="1144" spans="11:19" x14ac:dyDescent="0.35">
      <c r="K1144" t="s">
        <v>33</v>
      </c>
      <c r="L1144">
        <v>-120.823488207266</v>
      </c>
      <c r="M1144">
        <v>38.658679679717999</v>
      </c>
      <c r="N1144" s="2">
        <v>43692</v>
      </c>
      <c r="O1144" t="str">
        <f t="shared" si="120"/>
        <v>yes</v>
      </c>
      <c r="P1144" s="7">
        <f t="shared" si="121"/>
        <v>2019</v>
      </c>
      <c r="Q1144" s="7">
        <f t="shared" si="122"/>
        <v>2020</v>
      </c>
      <c r="R1144" s="7">
        <f t="shared" si="123"/>
        <v>2021</v>
      </c>
      <c r="S1144" s="7">
        <f t="shared" si="124"/>
        <v>227</v>
      </c>
    </row>
    <row r="1145" spans="11:19" x14ac:dyDescent="0.35">
      <c r="K1145" t="s">
        <v>33</v>
      </c>
      <c r="L1145">
        <v>-120.779297799415</v>
      </c>
      <c r="M1145">
        <v>38.597152012448703</v>
      </c>
      <c r="N1145" s="2">
        <v>43660</v>
      </c>
      <c r="O1145" t="str">
        <f t="shared" si="120"/>
        <v>yes</v>
      </c>
      <c r="P1145" s="7">
        <f t="shared" si="121"/>
        <v>2019</v>
      </c>
      <c r="Q1145" s="7">
        <f t="shared" si="122"/>
        <v>2020</v>
      </c>
      <c r="R1145" s="7">
        <f t="shared" si="123"/>
        <v>2021</v>
      </c>
      <c r="S1145" s="7">
        <f t="shared" si="124"/>
        <v>195</v>
      </c>
    </row>
    <row r="1146" spans="11:19" x14ac:dyDescent="0.35">
      <c r="K1146" t="s">
        <v>33</v>
      </c>
      <c r="L1146">
        <v>-120.880443130926</v>
      </c>
      <c r="M1146">
        <v>38.638590562575303</v>
      </c>
      <c r="N1146" s="2">
        <v>43315</v>
      </c>
      <c r="O1146" t="str">
        <f t="shared" si="120"/>
        <v>yes</v>
      </c>
      <c r="P1146" s="7">
        <f t="shared" si="121"/>
        <v>2018</v>
      </c>
      <c r="Q1146" s="7">
        <f t="shared" si="122"/>
        <v>2019</v>
      </c>
      <c r="R1146" s="7">
        <f t="shared" si="123"/>
        <v>2020</v>
      </c>
      <c r="S1146" s="7">
        <f t="shared" si="124"/>
        <v>215</v>
      </c>
    </row>
    <row r="1147" spans="11:19" x14ac:dyDescent="0.35">
      <c r="K1147" t="s">
        <v>33</v>
      </c>
      <c r="L1147">
        <v>-120.786072381248</v>
      </c>
      <c r="M1147">
        <v>38.5740250178956</v>
      </c>
      <c r="N1147" s="2">
        <v>41850</v>
      </c>
      <c r="O1147" t="str">
        <f t="shared" si="120"/>
        <v>yes</v>
      </c>
      <c r="P1147" s="7">
        <f t="shared" si="121"/>
        <v>2014</v>
      </c>
      <c r="Q1147" s="7">
        <f t="shared" si="122"/>
        <v>2015</v>
      </c>
      <c r="R1147" s="7">
        <f t="shared" si="123"/>
        <v>2016</v>
      </c>
      <c r="S1147" s="7">
        <f t="shared" si="124"/>
        <v>211</v>
      </c>
    </row>
    <row r="1148" spans="11:19" x14ac:dyDescent="0.35">
      <c r="K1148" t="s">
        <v>33</v>
      </c>
      <c r="L1148">
        <v>-120.517504227666</v>
      </c>
      <c r="M1148">
        <v>38.595180818155697</v>
      </c>
      <c r="N1148" s="2">
        <v>41626</v>
      </c>
      <c r="O1148" t="str">
        <f t="shared" si="120"/>
        <v>yes</v>
      </c>
      <c r="P1148" s="7">
        <f t="shared" si="121"/>
        <v>2013</v>
      </c>
      <c r="Q1148" s="7">
        <f t="shared" si="122"/>
        <v>2014</v>
      </c>
      <c r="R1148" s="7">
        <f t="shared" si="123"/>
        <v>2015</v>
      </c>
      <c r="S1148" s="7">
        <f t="shared" si="124"/>
        <v>352</v>
      </c>
    </row>
    <row r="1149" spans="11:19" x14ac:dyDescent="0.35">
      <c r="K1149" t="s">
        <v>34</v>
      </c>
      <c r="L1149">
        <v>-121.88894339265001</v>
      </c>
      <c r="M1149">
        <v>39.861201343883103</v>
      </c>
      <c r="N1149" s="2">
        <v>44328</v>
      </c>
      <c r="O1149" t="str">
        <f t="shared" si="120"/>
        <v>yes</v>
      </c>
      <c r="P1149" s="7">
        <f t="shared" si="121"/>
        <v>2021</v>
      </c>
      <c r="Q1149" s="7">
        <f t="shared" si="122"/>
        <v>2022</v>
      </c>
      <c r="R1149" s="7">
        <f t="shared" si="123"/>
        <v>2023</v>
      </c>
      <c r="S1149" s="7">
        <f t="shared" si="124"/>
        <v>132</v>
      </c>
    </row>
    <row r="1150" spans="11:19" x14ac:dyDescent="0.35">
      <c r="K1150" t="s">
        <v>34</v>
      </c>
      <c r="L1150">
        <v>-121.56844867563601</v>
      </c>
      <c r="M1150">
        <v>39.517036651011303</v>
      </c>
      <c r="N1150" s="2">
        <v>44124</v>
      </c>
      <c r="O1150" t="str">
        <f t="shared" si="120"/>
        <v>yes</v>
      </c>
      <c r="P1150" s="7">
        <f t="shared" si="121"/>
        <v>2020</v>
      </c>
      <c r="Q1150" s="7">
        <f t="shared" si="122"/>
        <v>2021</v>
      </c>
      <c r="R1150" s="7">
        <f t="shared" si="123"/>
        <v>2022</v>
      </c>
      <c r="S1150" s="7">
        <f t="shared" si="124"/>
        <v>294</v>
      </c>
    </row>
    <row r="1151" spans="11:19" x14ac:dyDescent="0.35">
      <c r="K1151" t="s">
        <v>34</v>
      </c>
      <c r="L1151">
        <v>-121.61835703723899</v>
      </c>
      <c r="M1151">
        <v>39.966874697610002</v>
      </c>
      <c r="N1151" s="2">
        <v>44084</v>
      </c>
      <c r="O1151" t="str">
        <f t="shared" si="120"/>
        <v>yes</v>
      </c>
      <c r="P1151" s="7">
        <f t="shared" si="121"/>
        <v>2020</v>
      </c>
      <c r="Q1151" s="7">
        <f t="shared" si="122"/>
        <v>2021</v>
      </c>
      <c r="R1151" s="7">
        <f t="shared" si="123"/>
        <v>2022</v>
      </c>
      <c r="S1151" s="7">
        <f t="shared" si="124"/>
        <v>254</v>
      </c>
    </row>
    <row r="1152" spans="11:19" x14ac:dyDescent="0.35">
      <c r="K1152" t="s">
        <v>34</v>
      </c>
      <c r="L1152">
        <v>-121.50222977050601</v>
      </c>
      <c r="M1152">
        <v>39.898995877040299</v>
      </c>
      <c r="N1152" s="2">
        <v>44084</v>
      </c>
      <c r="O1152" t="str">
        <f t="shared" si="120"/>
        <v>yes</v>
      </c>
      <c r="P1152" s="7">
        <f t="shared" si="121"/>
        <v>2020</v>
      </c>
      <c r="Q1152" s="7">
        <f t="shared" si="122"/>
        <v>2021</v>
      </c>
      <c r="R1152" s="7">
        <f t="shared" si="123"/>
        <v>2022</v>
      </c>
      <c r="S1152" s="7">
        <f t="shared" si="124"/>
        <v>254</v>
      </c>
    </row>
    <row r="1153" spans="11:19" x14ac:dyDescent="0.35">
      <c r="K1153" t="s">
        <v>34</v>
      </c>
      <c r="L1153">
        <v>-121.560228584136</v>
      </c>
      <c r="M1153">
        <v>39.9969578582363</v>
      </c>
      <c r="N1153" s="2">
        <v>44084</v>
      </c>
      <c r="O1153" t="str">
        <f t="shared" si="120"/>
        <v>yes</v>
      </c>
      <c r="P1153" s="7">
        <f t="shared" si="121"/>
        <v>2020</v>
      </c>
      <c r="Q1153" s="7">
        <f t="shared" si="122"/>
        <v>2021</v>
      </c>
      <c r="R1153" s="7">
        <f t="shared" si="123"/>
        <v>2022</v>
      </c>
      <c r="S1153" s="7">
        <f t="shared" si="124"/>
        <v>254</v>
      </c>
    </row>
    <row r="1154" spans="11:19" x14ac:dyDescent="0.35">
      <c r="K1154" t="s">
        <v>34</v>
      </c>
      <c r="L1154">
        <v>-121.58442583010699</v>
      </c>
      <c r="M1154">
        <v>39.975010777517703</v>
      </c>
      <c r="N1154" s="2">
        <v>44084</v>
      </c>
      <c r="O1154" t="str">
        <f t="shared" si="120"/>
        <v>yes</v>
      </c>
      <c r="P1154" s="7">
        <f t="shared" si="121"/>
        <v>2020</v>
      </c>
      <c r="Q1154" s="7">
        <f t="shared" si="122"/>
        <v>2021</v>
      </c>
      <c r="R1154" s="7">
        <f t="shared" si="123"/>
        <v>2022</v>
      </c>
      <c r="S1154" s="7">
        <f t="shared" si="124"/>
        <v>254</v>
      </c>
    </row>
    <row r="1155" spans="11:19" x14ac:dyDescent="0.35">
      <c r="K1155" t="s">
        <v>34</v>
      </c>
      <c r="L1155">
        <v>-121.49214297355699</v>
      </c>
      <c r="M1155">
        <v>39.555414460397301</v>
      </c>
      <c r="N1155" s="2">
        <v>44084</v>
      </c>
      <c r="O1155" t="str">
        <f t="shared" si="120"/>
        <v>yes</v>
      </c>
      <c r="P1155" s="7">
        <f t="shared" si="121"/>
        <v>2020</v>
      </c>
      <c r="Q1155" s="7">
        <f t="shared" si="122"/>
        <v>2021</v>
      </c>
      <c r="R1155" s="7">
        <f t="shared" si="123"/>
        <v>2022</v>
      </c>
      <c r="S1155" s="7">
        <f t="shared" si="124"/>
        <v>254</v>
      </c>
    </row>
    <row r="1156" spans="11:19" x14ac:dyDescent="0.35">
      <c r="K1156" t="s">
        <v>34</v>
      </c>
      <c r="L1156">
        <v>-121.628425370215</v>
      </c>
      <c r="M1156">
        <v>39.630919393830197</v>
      </c>
      <c r="N1156" s="2">
        <v>44057</v>
      </c>
      <c r="O1156" t="str">
        <f t="shared" si="120"/>
        <v>yes</v>
      </c>
      <c r="P1156" s="7">
        <f t="shared" si="121"/>
        <v>2020</v>
      </c>
      <c r="Q1156" s="7">
        <f t="shared" si="122"/>
        <v>2021</v>
      </c>
      <c r="R1156" s="7">
        <f t="shared" si="123"/>
        <v>2022</v>
      </c>
      <c r="S1156" s="7">
        <f t="shared" si="124"/>
        <v>227</v>
      </c>
    </row>
    <row r="1157" spans="11:19" x14ac:dyDescent="0.35">
      <c r="K1157" t="s">
        <v>34</v>
      </c>
      <c r="L1157">
        <v>-121.602971135922</v>
      </c>
      <c r="M1157">
        <v>39.508428476547898</v>
      </c>
      <c r="N1157" s="2">
        <v>44034</v>
      </c>
      <c r="O1157" t="str">
        <f t="shared" si="120"/>
        <v>yes</v>
      </c>
      <c r="P1157" s="7">
        <f t="shared" si="121"/>
        <v>2020</v>
      </c>
      <c r="Q1157" s="7">
        <f t="shared" si="122"/>
        <v>2021</v>
      </c>
      <c r="R1157" s="7">
        <f t="shared" si="123"/>
        <v>2022</v>
      </c>
      <c r="S1157" s="7">
        <f t="shared" si="124"/>
        <v>204</v>
      </c>
    </row>
    <row r="1158" spans="11:19" x14ac:dyDescent="0.35">
      <c r="K1158" t="s">
        <v>34</v>
      </c>
      <c r="L1158">
        <v>-121.604609760917</v>
      </c>
      <c r="M1158">
        <v>39.5211490992398</v>
      </c>
      <c r="N1158" s="2">
        <v>44007</v>
      </c>
      <c r="O1158" t="str">
        <f t="shared" si="120"/>
        <v>yes</v>
      </c>
      <c r="P1158" s="7">
        <f t="shared" si="121"/>
        <v>2020</v>
      </c>
      <c r="Q1158" s="7">
        <f t="shared" si="122"/>
        <v>2021</v>
      </c>
      <c r="R1158" s="7">
        <f t="shared" si="123"/>
        <v>2022</v>
      </c>
      <c r="S1158" s="7">
        <f t="shared" si="124"/>
        <v>177</v>
      </c>
    </row>
    <row r="1159" spans="11:19" x14ac:dyDescent="0.35">
      <c r="K1159" t="s">
        <v>34</v>
      </c>
      <c r="L1159">
        <v>-121.60311798981</v>
      </c>
      <c r="M1159">
        <v>39.560854306533898</v>
      </c>
      <c r="N1159" s="2">
        <v>43960</v>
      </c>
      <c r="O1159" t="str">
        <f t="shared" si="120"/>
        <v>yes</v>
      </c>
      <c r="P1159" s="7">
        <f t="shared" si="121"/>
        <v>2020</v>
      </c>
      <c r="Q1159" s="7">
        <f t="shared" si="122"/>
        <v>2021</v>
      </c>
      <c r="R1159" s="7">
        <f t="shared" si="123"/>
        <v>2022</v>
      </c>
      <c r="S1159" s="7">
        <f t="shared" si="124"/>
        <v>130</v>
      </c>
    </row>
    <row r="1160" spans="11:19" x14ac:dyDescent="0.35">
      <c r="K1160" t="s">
        <v>34</v>
      </c>
      <c r="L1160">
        <v>-121.28088579898299</v>
      </c>
      <c r="M1160">
        <v>39.997025663898697</v>
      </c>
      <c r="N1160" s="2">
        <v>43380</v>
      </c>
      <c r="O1160" t="str">
        <f t="shared" si="120"/>
        <v>yes</v>
      </c>
      <c r="P1160" s="7">
        <f t="shared" si="121"/>
        <v>2018</v>
      </c>
      <c r="Q1160" s="7">
        <f t="shared" si="122"/>
        <v>2019</v>
      </c>
      <c r="R1160" s="7">
        <f t="shared" si="123"/>
        <v>2020</v>
      </c>
      <c r="S1160" s="7">
        <f t="shared" si="124"/>
        <v>280</v>
      </c>
    </row>
    <row r="1161" spans="11:19" x14ac:dyDescent="0.35">
      <c r="K1161" t="s">
        <v>34</v>
      </c>
      <c r="L1161">
        <v>-121.740003294364</v>
      </c>
      <c r="M1161">
        <v>39.7779678039429</v>
      </c>
      <c r="N1161" s="2">
        <v>43350</v>
      </c>
      <c r="O1161" t="str">
        <f t="shared" si="120"/>
        <v>yes</v>
      </c>
      <c r="P1161" s="7">
        <f t="shared" si="121"/>
        <v>2018</v>
      </c>
      <c r="Q1161" s="7">
        <f t="shared" si="122"/>
        <v>2019</v>
      </c>
      <c r="R1161" s="7">
        <f t="shared" si="123"/>
        <v>2020</v>
      </c>
      <c r="S1161" s="7">
        <f t="shared" si="124"/>
        <v>250</v>
      </c>
    </row>
    <row r="1162" spans="11:19" x14ac:dyDescent="0.35">
      <c r="K1162" t="s">
        <v>34</v>
      </c>
      <c r="L1162">
        <v>-121.430216291618</v>
      </c>
      <c r="M1162">
        <v>39.560118242144299</v>
      </c>
      <c r="N1162" s="2">
        <v>43300</v>
      </c>
      <c r="O1162" t="str">
        <f t="shared" si="120"/>
        <v>yes</v>
      </c>
      <c r="P1162" s="7">
        <f t="shared" si="121"/>
        <v>2018</v>
      </c>
      <c r="Q1162" s="7">
        <f t="shared" si="122"/>
        <v>2019</v>
      </c>
      <c r="R1162" s="7">
        <f t="shared" si="123"/>
        <v>2020</v>
      </c>
      <c r="S1162" s="7">
        <f t="shared" si="124"/>
        <v>200</v>
      </c>
    </row>
    <row r="1163" spans="11:19" x14ac:dyDescent="0.35">
      <c r="K1163" t="s">
        <v>34</v>
      </c>
      <c r="L1163">
        <v>-121.50733935011201</v>
      </c>
      <c r="M1163">
        <v>39.6727638445984</v>
      </c>
      <c r="N1163" s="2">
        <v>43291</v>
      </c>
      <c r="O1163" t="str">
        <f t="shared" si="120"/>
        <v>yes</v>
      </c>
      <c r="P1163" s="7">
        <f t="shared" si="121"/>
        <v>2018</v>
      </c>
      <c r="Q1163" s="7">
        <f t="shared" si="122"/>
        <v>2019</v>
      </c>
      <c r="R1163" s="7">
        <f t="shared" si="123"/>
        <v>2020</v>
      </c>
      <c r="S1163" s="7">
        <f t="shared" si="124"/>
        <v>191</v>
      </c>
    </row>
    <row r="1164" spans="11:19" x14ac:dyDescent="0.35">
      <c r="K1164" t="s">
        <v>34</v>
      </c>
      <c r="L1164">
        <v>-121.71450973811601</v>
      </c>
      <c r="M1164">
        <v>39.6056335857525</v>
      </c>
      <c r="N1164" s="2">
        <v>43277</v>
      </c>
      <c r="O1164" t="str">
        <f t="shared" si="120"/>
        <v>yes</v>
      </c>
      <c r="P1164" s="7">
        <f t="shared" si="121"/>
        <v>2018</v>
      </c>
      <c r="Q1164" s="7">
        <f t="shared" si="122"/>
        <v>2019</v>
      </c>
      <c r="R1164" s="7">
        <f t="shared" si="123"/>
        <v>2020</v>
      </c>
      <c r="S1164" s="7">
        <f t="shared" si="124"/>
        <v>177</v>
      </c>
    </row>
    <row r="1165" spans="11:19" x14ac:dyDescent="0.35">
      <c r="K1165" t="s">
        <v>34</v>
      </c>
      <c r="L1165">
        <v>-121.577969529463</v>
      </c>
      <c r="M1165">
        <v>39.5878351840908</v>
      </c>
      <c r="N1165" s="2">
        <v>43044</v>
      </c>
      <c r="O1165" t="str">
        <f t="shared" si="120"/>
        <v>yes</v>
      </c>
      <c r="P1165" s="7">
        <f t="shared" si="121"/>
        <v>2017</v>
      </c>
      <c r="Q1165" s="7">
        <f t="shared" si="122"/>
        <v>2018</v>
      </c>
      <c r="R1165" s="7">
        <f t="shared" si="123"/>
        <v>2019</v>
      </c>
      <c r="S1165" s="7">
        <f t="shared" si="124"/>
        <v>309</v>
      </c>
    </row>
    <row r="1166" spans="11:19" x14ac:dyDescent="0.35">
      <c r="K1166" t="s">
        <v>34</v>
      </c>
      <c r="L1166">
        <v>-121.66465728136799</v>
      </c>
      <c r="M1166">
        <v>39.744500639876399</v>
      </c>
      <c r="N1166" s="2">
        <v>43038</v>
      </c>
      <c r="O1166" t="str">
        <f t="shared" si="120"/>
        <v>yes</v>
      </c>
      <c r="P1166" s="7">
        <f t="shared" si="121"/>
        <v>2017</v>
      </c>
      <c r="Q1166" s="7">
        <f t="shared" si="122"/>
        <v>2018</v>
      </c>
      <c r="R1166" s="7">
        <f t="shared" si="123"/>
        <v>2019</v>
      </c>
      <c r="S1166" s="7">
        <f t="shared" si="124"/>
        <v>303</v>
      </c>
    </row>
    <row r="1167" spans="11:19" x14ac:dyDescent="0.35">
      <c r="K1167" t="s">
        <v>34</v>
      </c>
      <c r="L1167">
        <v>-121.712848288727</v>
      </c>
      <c r="M1167">
        <v>39.823381631907203</v>
      </c>
      <c r="N1167" s="2">
        <v>43003</v>
      </c>
      <c r="O1167" t="str">
        <f t="shared" si="120"/>
        <v>yes</v>
      </c>
      <c r="P1167" s="7">
        <f t="shared" si="121"/>
        <v>2017</v>
      </c>
      <c r="Q1167" s="7">
        <f t="shared" si="122"/>
        <v>2018</v>
      </c>
      <c r="R1167" s="7">
        <f t="shared" si="123"/>
        <v>2019</v>
      </c>
      <c r="S1167" s="7">
        <f t="shared" si="124"/>
        <v>268</v>
      </c>
    </row>
    <row r="1168" spans="11:19" x14ac:dyDescent="0.35">
      <c r="K1168" t="s">
        <v>34</v>
      </c>
      <c r="L1168">
        <v>-121.43709810894001</v>
      </c>
      <c r="M1168">
        <v>39.822462927738201</v>
      </c>
      <c r="N1168" s="2">
        <v>42994</v>
      </c>
      <c r="O1168" t="str">
        <f t="shared" ref="O1168:O1230" si="125">IF(N1168&gt;VLOOKUP(K1168, $A$2:$C$147,3), "yes", "no")</f>
        <v>yes</v>
      </c>
      <c r="P1168" s="7">
        <f t="shared" si="121"/>
        <v>2017</v>
      </c>
      <c r="Q1168" s="7">
        <f t="shared" si="122"/>
        <v>2018</v>
      </c>
      <c r="R1168" s="7">
        <f t="shared" si="123"/>
        <v>2019</v>
      </c>
      <c r="S1168" s="7">
        <f t="shared" si="124"/>
        <v>259</v>
      </c>
    </row>
    <row r="1169" spans="11:19" x14ac:dyDescent="0.35">
      <c r="K1169" t="s">
        <v>34</v>
      </c>
      <c r="L1169">
        <v>-121.68384315605</v>
      </c>
      <c r="M1169">
        <v>39.612005421272897</v>
      </c>
      <c r="N1169" s="2">
        <v>42908</v>
      </c>
      <c r="O1169" t="str">
        <f t="shared" si="125"/>
        <v>yes</v>
      </c>
      <c r="P1169" s="7">
        <f t="shared" ref="P1169:P1231" si="126">YEAR(N1169)</f>
        <v>2017</v>
      </c>
      <c r="Q1169" s="7">
        <f t="shared" ref="Q1169:Q1231" si="127">P1169+1</f>
        <v>2018</v>
      </c>
      <c r="R1169" s="7">
        <f t="shared" ref="R1169:R1231" si="128">P1169+2</f>
        <v>2019</v>
      </c>
      <c r="S1169" s="7">
        <f t="shared" ref="S1169:S1231" si="129">N1169-DATE(YEAR(N1169),1,0)</f>
        <v>173</v>
      </c>
    </row>
    <row r="1170" spans="11:19" x14ac:dyDescent="0.35">
      <c r="K1170" t="s">
        <v>34</v>
      </c>
      <c r="L1170">
        <v>-121.75979427422099</v>
      </c>
      <c r="M1170">
        <v>39.696728619631799</v>
      </c>
      <c r="N1170" s="2">
        <v>42905</v>
      </c>
      <c r="O1170" t="str">
        <f t="shared" si="125"/>
        <v>yes</v>
      </c>
      <c r="P1170" s="7">
        <f t="shared" si="126"/>
        <v>2017</v>
      </c>
      <c r="Q1170" s="7">
        <f t="shared" si="127"/>
        <v>2018</v>
      </c>
      <c r="R1170" s="7">
        <f t="shared" si="128"/>
        <v>2019</v>
      </c>
      <c r="S1170" s="7">
        <f t="shared" si="129"/>
        <v>170</v>
      </c>
    </row>
    <row r="1171" spans="11:19" x14ac:dyDescent="0.35">
      <c r="K1171" t="s">
        <v>34</v>
      </c>
      <c r="L1171">
        <v>-121.33242489747499</v>
      </c>
      <c r="M1171">
        <v>39.9359466172194</v>
      </c>
      <c r="N1171" s="2">
        <v>42643</v>
      </c>
      <c r="O1171" t="str">
        <f t="shared" si="125"/>
        <v>yes</v>
      </c>
      <c r="P1171" s="7">
        <f t="shared" si="126"/>
        <v>2016</v>
      </c>
      <c r="Q1171" s="7">
        <f t="shared" si="127"/>
        <v>2017</v>
      </c>
      <c r="R1171" s="7">
        <f t="shared" si="128"/>
        <v>2018</v>
      </c>
      <c r="S1171" s="7">
        <f t="shared" si="129"/>
        <v>274</v>
      </c>
    </row>
    <row r="1172" spans="11:19" x14ac:dyDescent="0.35">
      <c r="K1172" t="s">
        <v>34</v>
      </c>
      <c r="L1172">
        <v>-121.562962251869</v>
      </c>
      <c r="M1172">
        <v>39.707307555505501</v>
      </c>
      <c r="N1172" s="2">
        <v>42630</v>
      </c>
      <c r="O1172" t="str">
        <f t="shared" si="125"/>
        <v>yes</v>
      </c>
      <c r="P1172" s="7">
        <f t="shared" si="126"/>
        <v>2016</v>
      </c>
      <c r="Q1172" s="7">
        <f t="shared" si="127"/>
        <v>2017</v>
      </c>
      <c r="R1172" s="7">
        <f t="shared" si="128"/>
        <v>2018</v>
      </c>
      <c r="S1172" s="7">
        <f t="shared" si="129"/>
        <v>261</v>
      </c>
    </row>
    <row r="1173" spans="11:19" x14ac:dyDescent="0.35">
      <c r="K1173" t="s">
        <v>34</v>
      </c>
      <c r="L1173">
        <v>-121.721277139715</v>
      </c>
      <c r="M1173">
        <v>39.798393725768001</v>
      </c>
      <c r="N1173" s="2">
        <v>42623</v>
      </c>
      <c r="O1173" t="str">
        <f t="shared" si="125"/>
        <v>yes</v>
      </c>
      <c r="P1173" s="7">
        <f t="shared" si="126"/>
        <v>2016</v>
      </c>
      <c r="Q1173" s="7">
        <f t="shared" si="127"/>
        <v>2017</v>
      </c>
      <c r="R1173" s="7">
        <f t="shared" si="128"/>
        <v>2018</v>
      </c>
      <c r="S1173" s="7">
        <f t="shared" si="129"/>
        <v>254</v>
      </c>
    </row>
    <row r="1174" spans="11:19" x14ac:dyDescent="0.35">
      <c r="K1174" t="s">
        <v>34</v>
      </c>
      <c r="L1174">
        <v>-121.235754164225</v>
      </c>
      <c r="M1174">
        <v>39.716209822615603</v>
      </c>
      <c r="N1174" s="2">
        <v>42600</v>
      </c>
      <c r="O1174" t="str">
        <f t="shared" si="125"/>
        <v>yes</v>
      </c>
      <c r="P1174" s="7">
        <f t="shared" si="126"/>
        <v>2016</v>
      </c>
      <c r="Q1174" s="7">
        <f t="shared" si="127"/>
        <v>2017</v>
      </c>
      <c r="R1174" s="7">
        <f t="shared" si="128"/>
        <v>2018</v>
      </c>
      <c r="S1174" s="7">
        <f t="shared" si="129"/>
        <v>231</v>
      </c>
    </row>
    <row r="1175" spans="11:19" x14ac:dyDescent="0.35">
      <c r="K1175" t="s">
        <v>34</v>
      </c>
      <c r="L1175">
        <v>-121.713395468736</v>
      </c>
      <c r="M1175">
        <v>39.6752868155572</v>
      </c>
      <c r="N1175" s="2">
        <v>42590</v>
      </c>
      <c r="O1175" t="str">
        <f t="shared" si="125"/>
        <v>yes</v>
      </c>
      <c r="P1175" s="7">
        <f t="shared" si="126"/>
        <v>2016</v>
      </c>
      <c r="Q1175" s="7">
        <f t="shared" si="127"/>
        <v>2017</v>
      </c>
      <c r="R1175" s="7">
        <f t="shared" si="128"/>
        <v>2018</v>
      </c>
      <c r="S1175" s="7">
        <f t="shared" si="129"/>
        <v>221</v>
      </c>
    </row>
    <row r="1176" spans="11:19" x14ac:dyDescent="0.35">
      <c r="K1176" t="s">
        <v>34</v>
      </c>
      <c r="L1176">
        <v>-121.601122347372</v>
      </c>
      <c r="M1176">
        <v>39.592712237709897</v>
      </c>
      <c r="N1176" s="2">
        <v>42544</v>
      </c>
      <c r="O1176" t="str">
        <f t="shared" si="125"/>
        <v>yes</v>
      </c>
      <c r="P1176" s="7">
        <f t="shared" si="126"/>
        <v>2016</v>
      </c>
      <c r="Q1176" s="7">
        <f t="shared" si="127"/>
        <v>2017</v>
      </c>
      <c r="R1176" s="7">
        <f t="shared" si="128"/>
        <v>2018</v>
      </c>
      <c r="S1176" s="7">
        <f t="shared" si="129"/>
        <v>175</v>
      </c>
    </row>
    <row r="1177" spans="11:19" x14ac:dyDescent="0.35">
      <c r="K1177" t="s">
        <v>34</v>
      </c>
      <c r="L1177">
        <v>-121.48579261572699</v>
      </c>
      <c r="M1177">
        <v>39.7555017080794</v>
      </c>
      <c r="N1177" s="2">
        <v>42217</v>
      </c>
      <c r="O1177" t="str">
        <f t="shared" si="125"/>
        <v>yes</v>
      </c>
      <c r="P1177" s="7">
        <f t="shared" si="126"/>
        <v>2015</v>
      </c>
      <c r="Q1177" s="7">
        <f t="shared" si="127"/>
        <v>2016</v>
      </c>
      <c r="R1177" s="7">
        <f t="shared" si="128"/>
        <v>2017</v>
      </c>
      <c r="S1177" s="7">
        <f t="shared" si="129"/>
        <v>213</v>
      </c>
    </row>
    <row r="1178" spans="11:19" x14ac:dyDescent="0.35">
      <c r="K1178" t="s">
        <v>34</v>
      </c>
      <c r="L1178">
        <v>-121.91495614458999</v>
      </c>
      <c r="M1178">
        <v>39.557272034166999</v>
      </c>
      <c r="N1178" s="2">
        <v>41900</v>
      </c>
      <c r="O1178" t="str">
        <f t="shared" si="125"/>
        <v>yes</v>
      </c>
      <c r="P1178" s="7">
        <f t="shared" si="126"/>
        <v>2014</v>
      </c>
      <c r="Q1178" s="7">
        <f t="shared" si="127"/>
        <v>2015</v>
      </c>
      <c r="R1178" s="7">
        <f t="shared" si="128"/>
        <v>2016</v>
      </c>
      <c r="S1178" s="7">
        <f t="shared" si="129"/>
        <v>261</v>
      </c>
    </row>
    <row r="1179" spans="11:19" x14ac:dyDescent="0.35">
      <c r="K1179" t="s">
        <v>34</v>
      </c>
      <c r="L1179">
        <v>-121.332178460846</v>
      </c>
      <c r="M1179">
        <v>39.788295420303498</v>
      </c>
      <c r="N1179" s="2">
        <v>41605</v>
      </c>
      <c r="O1179" t="str">
        <f t="shared" si="125"/>
        <v>yes</v>
      </c>
      <c r="P1179" s="7">
        <f t="shared" si="126"/>
        <v>2013</v>
      </c>
      <c r="Q1179" s="7">
        <f t="shared" si="127"/>
        <v>2014</v>
      </c>
      <c r="R1179" s="7">
        <f t="shared" si="128"/>
        <v>2015</v>
      </c>
      <c r="S1179" s="7">
        <f t="shared" si="129"/>
        <v>331</v>
      </c>
    </row>
    <row r="1180" spans="11:19" x14ac:dyDescent="0.35">
      <c r="K1180" t="s">
        <v>34</v>
      </c>
      <c r="L1180">
        <v>-121.64763214779499</v>
      </c>
      <c r="M1180">
        <v>39.809587128710298</v>
      </c>
      <c r="N1180" s="2">
        <v>41518</v>
      </c>
      <c r="O1180" t="str">
        <f t="shared" si="125"/>
        <v>yes</v>
      </c>
      <c r="P1180" s="7">
        <f t="shared" si="126"/>
        <v>2013</v>
      </c>
      <c r="Q1180" s="7">
        <f t="shared" si="127"/>
        <v>2014</v>
      </c>
      <c r="R1180" s="7">
        <f t="shared" si="128"/>
        <v>2015</v>
      </c>
      <c r="S1180" s="7">
        <f t="shared" si="129"/>
        <v>244</v>
      </c>
    </row>
    <row r="1181" spans="11:19" x14ac:dyDescent="0.35">
      <c r="K1181" t="s">
        <v>34</v>
      </c>
      <c r="L1181">
        <v>-121.50393279841801</v>
      </c>
      <c r="M1181">
        <v>39.664063697264801</v>
      </c>
      <c r="N1181" s="2">
        <v>41496</v>
      </c>
      <c r="O1181" t="str">
        <f t="shared" si="125"/>
        <v>yes</v>
      </c>
      <c r="P1181" s="7">
        <f t="shared" si="126"/>
        <v>2013</v>
      </c>
      <c r="Q1181" s="7">
        <f t="shared" si="127"/>
        <v>2014</v>
      </c>
      <c r="R1181" s="7">
        <f t="shared" si="128"/>
        <v>2015</v>
      </c>
      <c r="S1181" s="7">
        <f t="shared" si="129"/>
        <v>222</v>
      </c>
    </row>
    <row r="1182" spans="11:19" x14ac:dyDescent="0.35">
      <c r="K1182" t="s">
        <v>34</v>
      </c>
      <c r="L1182">
        <v>-121.518397361528</v>
      </c>
      <c r="M1182">
        <v>39.743528623582399</v>
      </c>
      <c r="N1182" s="2">
        <v>41181</v>
      </c>
      <c r="O1182" t="str">
        <f t="shared" si="125"/>
        <v>yes</v>
      </c>
      <c r="P1182" s="7">
        <f t="shared" si="126"/>
        <v>2012</v>
      </c>
      <c r="Q1182" s="7">
        <f t="shared" si="127"/>
        <v>2013</v>
      </c>
      <c r="R1182" s="7">
        <f t="shared" si="128"/>
        <v>2014</v>
      </c>
      <c r="S1182" s="7">
        <f t="shared" si="129"/>
        <v>273</v>
      </c>
    </row>
    <row r="1183" spans="11:19" x14ac:dyDescent="0.35">
      <c r="K1183" t="s">
        <v>34</v>
      </c>
      <c r="L1183">
        <v>-121.51098451860101</v>
      </c>
      <c r="M1183">
        <v>39.568230968592601</v>
      </c>
      <c r="N1183" s="2">
        <v>41106</v>
      </c>
      <c r="O1183" t="str">
        <f t="shared" si="125"/>
        <v>yes</v>
      </c>
      <c r="P1183" s="7">
        <f t="shared" si="126"/>
        <v>2012</v>
      </c>
      <c r="Q1183" s="7">
        <f t="shared" si="127"/>
        <v>2013</v>
      </c>
      <c r="R1183" s="7">
        <f t="shared" si="128"/>
        <v>2014</v>
      </c>
      <c r="S1183" s="7">
        <f t="shared" si="129"/>
        <v>198</v>
      </c>
    </row>
    <row r="1184" spans="11:19" x14ac:dyDescent="0.35">
      <c r="K1184" t="s">
        <v>34</v>
      </c>
      <c r="L1184">
        <v>-121.447728982218</v>
      </c>
      <c r="M1184">
        <v>39.824503442614599</v>
      </c>
      <c r="N1184" s="2">
        <v>40778</v>
      </c>
      <c r="O1184" t="str">
        <f t="shared" si="125"/>
        <v>yes</v>
      </c>
      <c r="P1184" s="7">
        <f t="shared" si="126"/>
        <v>2011</v>
      </c>
      <c r="Q1184" s="7">
        <f t="shared" si="127"/>
        <v>2012</v>
      </c>
      <c r="R1184" s="7">
        <f t="shared" si="128"/>
        <v>2013</v>
      </c>
      <c r="S1184" s="7">
        <f t="shared" si="129"/>
        <v>235</v>
      </c>
    </row>
    <row r="1185" spans="11:19" x14ac:dyDescent="0.35">
      <c r="K1185" t="s">
        <v>34</v>
      </c>
      <c r="L1185">
        <v>-121.58091450251101</v>
      </c>
      <c r="M1185">
        <v>39.939226039559102</v>
      </c>
      <c r="N1185" s="2">
        <v>40587</v>
      </c>
      <c r="O1185" t="str">
        <f t="shared" si="125"/>
        <v>yes</v>
      </c>
      <c r="P1185" s="7">
        <f t="shared" si="126"/>
        <v>2011</v>
      </c>
      <c r="Q1185" s="7">
        <f t="shared" si="127"/>
        <v>2012</v>
      </c>
      <c r="R1185" s="7">
        <f t="shared" si="128"/>
        <v>2013</v>
      </c>
      <c r="S1185" s="7">
        <f t="shared" si="129"/>
        <v>44</v>
      </c>
    </row>
    <row r="1186" spans="11:19" x14ac:dyDescent="0.35">
      <c r="K1186" t="s">
        <v>34</v>
      </c>
      <c r="L1186">
        <v>-121.28248619257801</v>
      </c>
      <c r="M1186">
        <v>39.9971193842349</v>
      </c>
      <c r="N1186" s="2">
        <v>40405</v>
      </c>
      <c r="O1186" t="str">
        <f t="shared" si="125"/>
        <v>yes</v>
      </c>
      <c r="P1186" s="7">
        <f t="shared" si="126"/>
        <v>2010</v>
      </c>
      <c r="Q1186" s="7">
        <f t="shared" si="127"/>
        <v>2011</v>
      </c>
      <c r="R1186" s="7">
        <f t="shared" si="128"/>
        <v>2012</v>
      </c>
      <c r="S1186" s="7">
        <f t="shared" si="129"/>
        <v>227</v>
      </c>
    </row>
    <row r="1187" spans="11:19" x14ac:dyDescent="0.35">
      <c r="K1187" t="s">
        <v>34</v>
      </c>
      <c r="L1187">
        <v>-121.37480399179501</v>
      </c>
      <c r="M1187">
        <v>39.8622101667236</v>
      </c>
      <c r="N1187" s="2">
        <v>40056</v>
      </c>
      <c r="O1187" t="str">
        <f t="shared" si="125"/>
        <v>yes</v>
      </c>
      <c r="P1187" s="7">
        <f t="shared" si="126"/>
        <v>2009</v>
      </c>
      <c r="Q1187" s="7">
        <f t="shared" si="127"/>
        <v>2010</v>
      </c>
      <c r="R1187" s="7">
        <f t="shared" si="128"/>
        <v>2011</v>
      </c>
      <c r="S1187" s="7">
        <f t="shared" si="129"/>
        <v>243</v>
      </c>
    </row>
    <row r="1188" spans="11:19" x14ac:dyDescent="0.35">
      <c r="K1188" t="s">
        <v>34</v>
      </c>
      <c r="L1188">
        <v>-121.55543180240301</v>
      </c>
      <c r="M1188">
        <v>39.827277575624301</v>
      </c>
      <c r="N1188" s="2">
        <v>40010</v>
      </c>
      <c r="O1188" t="str">
        <f t="shared" si="125"/>
        <v>yes</v>
      </c>
      <c r="P1188" s="7">
        <f t="shared" si="126"/>
        <v>2009</v>
      </c>
      <c r="Q1188" s="7">
        <f t="shared" si="127"/>
        <v>2010</v>
      </c>
      <c r="R1188" s="7">
        <f t="shared" si="128"/>
        <v>2011</v>
      </c>
      <c r="S1188" s="7">
        <f t="shared" si="129"/>
        <v>197</v>
      </c>
    </row>
    <row r="1189" spans="11:19" x14ac:dyDescent="0.35">
      <c r="K1189" t="s">
        <v>34</v>
      </c>
      <c r="L1189">
        <v>-121.327307111758</v>
      </c>
      <c r="M1189">
        <v>39.971156649184898</v>
      </c>
      <c r="N1189" s="2">
        <v>39705</v>
      </c>
      <c r="O1189" t="str">
        <f t="shared" si="125"/>
        <v>yes</v>
      </c>
      <c r="P1189" s="7">
        <f t="shared" si="126"/>
        <v>2008</v>
      </c>
      <c r="Q1189" s="7">
        <f t="shared" si="127"/>
        <v>2009</v>
      </c>
      <c r="R1189" s="7">
        <f t="shared" si="128"/>
        <v>2010</v>
      </c>
      <c r="S1189" s="7">
        <f t="shared" si="129"/>
        <v>258</v>
      </c>
    </row>
    <row r="1190" spans="11:19" x14ac:dyDescent="0.35">
      <c r="K1190" t="s">
        <v>34</v>
      </c>
      <c r="L1190">
        <v>-121.20606561843201</v>
      </c>
      <c r="M1190">
        <v>39.749169832804</v>
      </c>
      <c r="N1190" s="2">
        <v>39691</v>
      </c>
      <c r="O1190" t="str">
        <f t="shared" si="125"/>
        <v>yes</v>
      </c>
      <c r="P1190" s="7">
        <f t="shared" si="126"/>
        <v>2008</v>
      </c>
      <c r="Q1190" s="7">
        <f t="shared" si="127"/>
        <v>2009</v>
      </c>
      <c r="R1190" s="7">
        <f t="shared" si="128"/>
        <v>2010</v>
      </c>
      <c r="S1190" s="7">
        <f t="shared" si="129"/>
        <v>244</v>
      </c>
    </row>
    <row r="1191" spans="11:19" x14ac:dyDescent="0.35">
      <c r="K1191" t="s">
        <v>34</v>
      </c>
      <c r="L1191">
        <v>-121.323020561428</v>
      </c>
      <c r="M1191">
        <v>39.798168243207797</v>
      </c>
      <c r="N1191" s="2">
        <v>39691</v>
      </c>
      <c r="O1191" t="str">
        <f t="shared" si="125"/>
        <v>yes</v>
      </c>
      <c r="P1191" s="7">
        <f t="shared" si="126"/>
        <v>2008</v>
      </c>
      <c r="Q1191" s="7">
        <f t="shared" si="127"/>
        <v>2009</v>
      </c>
      <c r="R1191" s="7">
        <f t="shared" si="128"/>
        <v>2010</v>
      </c>
      <c r="S1191" s="7">
        <f t="shared" si="129"/>
        <v>244</v>
      </c>
    </row>
    <row r="1192" spans="11:19" x14ac:dyDescent="0.35">
      <c r="K1192" t="s">
        <v>34</v>
      </c>
      <c r="L1192">
        <v>-121.416995124422</v>
      </c>
      <c r="M1192">
        <v>39.762665651834702</v>
      </c>
      <c r="N1192" s="2">
        <v>39691</v>
      </c>
      <c r="O1192" t="str">
        <f t="shared" si="125"/>
        <v>yes</v>
      </c>
      <c r="P1192" s="7">
        <f t="shared" si="126"/>
        <v>2008</v>
      </c>
      <c r="Q1192" s="7">
        <f t="shared" si="127"/>
        <v>2009</v>
      </c>
      <c r="R1192" s="7">
        <f t="shared" si="128"/>
        <v>2010</v>
      </c>
      <c r="S1192" s="7">
        <f t="shared" si="129"/>
        <v>244</v>
      </c>
    </row>
    <row r="1193" spans="11:19" x14ac:dyDescent="0.35">
      <c r="K1193" t="s">
        <v>34</v>
      </c>
      <c r="L1193">
        <v>-121.28989119321299</v>
      </c>
      <c r="M1193">
        <v>39.779729160328301</v>
      </c>
      <c r="N1193" s="2">
        <v>39691</v>
      </c>
      <c r="O1193" t="str">
        <f t="shared" si="125"/>
        <v>yes</v>
      </c>
      <c r="P1193" s="7">
        <f t="shared" si="126"/>
        <v>2008</v>
      </c>
      <c r="Q1193" s="7">
        <f t="shared" si="127"/>
        <v>2009</v>
      </c>
      <c r="R1193" s="7">
        <f t="shared" si="128"/>
        <v>2010</v>
      </c>
      <c r="S1193" s="7">
        <f t="shared" si="129"/>
        <v>244</v>
      </c>
    </row>
    <row r="1194" spans="11:19" x14ac:dyDescent="0.35">
      <c r="K1194" t="s">
        <v>34</v>
      </c>
      <c r="L1194">
        <v>-121.338648159862</v>
      </c>
      <c r="M1194">
        <v>39.760536482917502</v>
      </c>
      <c r="N1194" s="2">
        <v>39691</v>
      </c>
      <c r="O1194" t="str">
        <f t="shared" si="125"/>
        <v>yes</v>
      </c>
      <c r="P1194" s="7">
        <f t="shared" si="126"/>
        <v>2008</v>
      </c>
      <c r="Q1194" s="7">
        <f t="shared" si="127"/>
        <v>2009</v>
      </c>
      <c r="R1194" s="7">
        <f t="shared" si="128"/>
        <v>2010</v>
      </c>
      <c r="S1194" s="7">
        <f t="shared" si="129"/>
        <v>244</v>
      </c>
    </row>
    <row r="1195" spans="11:19" x14ac:dyDescent="0.35">
      <c r="K1195" t="s">
        <v>34</v>
      </c>
      <c r="L1195">
        <v>-121.24842265911199</v>
      </c>
      <c r="M1195">
        <v>39.764646783820098</v>
      </c>
      <c r="N1195" s="2">
        <v>39691</v>
      </c>
      <c r="O1195" t="str">
        <f t="shared" si="125"/>
        <v>yes</v>
      </c>
      <c r="P1195" s="7">
        <f t="shared" si="126"/>
        <v>2008</v>
      </c>
      <c r="Q1195" s="7">
        <f t="shared" si="127"/>
        <v>2009</v>
      </c>
      <c r="R1195" s="7">
        <f t="shared" si="128"/>
        <v>2010</v>
      </c>
      <c r="S1195" s="7">
        <f t="shared" si="129"/>
        <v>244</v>
      </c>
    </row>
    <row r="1196" spans="11:19" x14ac:dyDescent="0.35">
      <c r="K1196" t="s">
        <v>34</v>
      </c>
      <c r="L1196">
        <v>-121.43680395021001</v>
      </c>
      <c r="M1196">
        <v>39.763419024567099</v>
      </c>
      <c r="N1196" s="2">
        <v>39691</v>
      </c>
      <c r="O1196" t="str">
        <f t="shared" si="125"/>
        <v>yes</v>
      </c>
      <c r="P1196" s="7">
        <f t="shared" si="126"/>
        <v>2008</v>
      </c>
      <c r="Q1196" s="7">
        <f t="shared" si="127"/>
        <v>2009</v>
      </c>
      <c r="R1196" s="7">
        <f t="shared" si="128"/>
        <v>2010</v>
      </c>
      <c r="S1196" s="7">
        <f t="shared" si="129"/>
        <v>244</v>
      </c>
    </row>
    <row r="1197" spans="11:19" x14ac:dyDescent="0.35">
      <c r="K1197" t="s">
        <v>34</v>
      </c>
      <c r="L1197">
        <v>-121.302046454527</v>
      </c>
      <c r="M1197">
        <v>39.8906879929499</v>
      </c>
      <c r="N1197" s="2">
        <v>39633</v>
      </c>
      <c r="O1197" t="str">
        <f t="shared" si="125"/>
        <v>yes</v>
      </c>
      <c r="P1197" s="7">
        <f t="shared" si="126"/>
        <v>2008</v>
      </c>
      <c r="Q1197" s="7">
        <f t="shared" si="127"/>
        <v>2009</v>
      </c>
      <c r="R1197" s="7">
        <f t="shared" si="128"/>
        <v>2010</v>
      </c>
      <c r="S1197" s="7">
        <f t="shared" si="129"/>
        <v>186</v>
      </c>
    </row>
    <row r="1198" spans="11:19" x14ac:dyDescent="0.35">
      <c r="K1198" t="s">
        <v>34</v>
      </c>
      <c r="L1198">
        <v>-121.258404619972</v>
      </c>
      <c r="M1198">
        <v>39.976543774051699</v>
      </c>
      <c r="N1198" s="2">
        <v>39633</v>
      </c>
      <c r="O1198" t="str">
        <f t="shared" si="125"/>
        <v>yes</v>
      </c>
      <c r="P1198" s="7">
        <f t="shared" si="126"/>
        <v>2008</v>
      </c>
      <c r="Q1198" s="7">
        <f t="shared" si="127"/>
        <v>2009</v>
      </c>
      <c r="R1198" s="7">
        <f t="shared" si="128"/>
        <v>2010</v>
      </c>
      <c r="S1198" s="7">
        <f t="shared" si="129"/>
        <v>186</v>
      </c>
    </row>
    <row r="1199" spans="11:19" x14ac:dyDescent="0.35">
      <c r="K1199" t="s">
        <v>34</v>
      </c>
      <c r="L1199">
        <v>-121.770666837429</v>
      </c>
      <c r="M1199">
        <v>39.753613191226201</v>
      </c>
      <c r="N1199" s="2">
        <v>39297</v>
      </c>
      <c r="O1199" t="str">
        <f t="shared" si="125"/>
        <v>yes</v>
      </c>
      <c r="P1199" s="7">
        <f t="shared" si="126"/>
        <v>2007</v>
      </c>
      <c r="Q1199" s="7">
        <f t="shared" si="127"/>
        <v>2008</v>
      </c>
      <c r="R1199" s="7">
        <f t="shared" si="128"/>
        <v>2009</v>
      </c>
      <c r="S1199" s="7">
        <f t="shared" si="129"/>
        <v>215</v>
      </c>
    </row>
    <row r="1200" spans="11:19" x14ac:dyDescent="0.35">
      <c r="K1200" t="s">
        <v>34</v>
      </c>
      <c r="L1200">
        <v>-121.73764900493801</v>
      </c>
      <c r="M1200">
        <v>39.707231655792597</v>
      </c>
      <c r="N1200" s="2">
        <v>39230</v>
      </c>
      <c r="O1200" t="str">
        <f t="shared" si="125"/>
        <v>yes</v>
      </c>
      <c r="P1200" s="7">
        <f t="shared" si="126"/>
        <v>2007</v>
      </c>
      <c r="Q1200" s="7">
        <f t="shared" si="127"/>
        <v>2008</v>
      </c>
      <c r="R1200" s="7">
        <f t="shared" si="128"/>
        <v>2009</v>
      </c>
      <c r="S1200" s="7">
        <f t="shared" si="129"/>
        <v>148</v>
      </c>
    </row>
    <row r="1201" spans="11:19" x14ac:dyDescent="0.35">
      <c r="K1201" t="s">
        <v>35</v>
      </c>
      <c r="L1201">
        <v>-122.22483154694901</v>
      </c>
      <c r="M1201">
        <v>38.0724653396748</v>
      </c>
      <c r="N1201" s="2">
        <v>42908</v>
      </c>
      <c r="O1201" t="str">
        <f t="shared" si="125"/>
        <v>yes</v>
      </c>
      <c r="P1201" s="7">
        <f t="shared" si="126"/>
        <v>2017</v>
      </c>
      <c r="Q1201" s="7">
        <f t="shared" si="127"/>
        <v>2018</v>
      </c>
      <c r="R1201" s="7">
        <f t="shared" si="128"/>
        <v>2019</v>
      </c>
      <c r="S1201" s="7">
        <f t="shared" si="129"/>
        <v>173</v>
      </c>
    </row>
    <row r="1202" spans="11:19" x14ac:dyDescent="0.35">
      <c r="K1202" t="s">
        <v>36</v>
      </c>
      <c r="L1202">
        <v>-116.582999126369</v>
      </c>
      <c r="M1202">
        <v>32.9549791977038</v>
      </c>
      <c r="N1202" s="2">
        <v>44299</v>
      </c>
      <c r="O1202" t="str">
        <f t="shared" si="125"/>
        <v>yes</v>
      </c>
      <c r="P1202" s="7">
        <f t="shared" si="126"/>
        <v>2021</v>
      </c>
      <c r="Q1202" s="7">
        <f t="shared" si="127"/>
        <v>2022</v>
      </c>
      <c r="R1202" s="7">
        <f t="shared" si="128"/>
        <v>2023</v>
      </c>
      <c r="S1202" s="7">
        <f t="shared" si="129"/>
        <v>103</v>
      </c>
    </row>
    <row r="1203" spans="11:19" x14ac:dyDescent="0.35">
      <c r="K1203" t="s">
        <v>36</v>
      </c>
      <c r="L1203">
        <v>-116.57325175964699</v>
      </c>
      <c r="M1203">
        <v>32.914468574531902</v>
      </c>
      <c r="N1203" s="2">
        <v>43776</v>
      </c>
      <c r="O1203" t="str">
        <f t="shared" si="125"/>
        <v>yes</v>
      </c>
      <c r="P1203" s="7">
        <f t="shared" si="126"/>
        <v>2019</v>
      </c>
      <c r="Q1203" s="7">
        <f t="shared" si="127"/>
        <v>2020</v>
      </c>
      <c r="R1203" s="7">
        <f t="shared" si="128"/>
        <v>2021</v>
      </c>
      <c r="S1203" s="7">
        <f t="shared" si="129"/>
        <v>311</v>
      </c>
    </row>
    <row r="1204" spans="11:19" x14ac:dyDescent="0.35">
      <c r="K1204" t="s">
        <v>36</v>
      </c>
      <c r="L1204">
        <v>-116.745269567702</v>
      </c>
      <c r="M1204">
        <v>33.053583762082603</v>
      </c>
      <c r="N1204" s="2">
        <v>43766</v>
      </c>
      <c r="O1204" t="str">
        <f t="shared" si="125"/>
        <v>yes</v>
      </c>
      <c r="P1204" s="7">
        <f t="shared" si="126"/>
        <v>2019</v>
      </c>
      <c r="Q1204" s="7">
        <f t="shared" si="127"/>
        <v>2020</v>
      </c>
      <c r="R1204" s="7">
        <f t="shared" si="128"/>
        <v>2021</v>
      </c>
      <c r="S1204" s="7">
        <f t="shared" si="129"/>
        <v>301</v>
      </c>
    </row>
    <row r="1205" spans="11:19" x14ac:dyDescent="0.35">
      <c r="K1205" t="s">
        <v>36</v>
      </c>
      <c r="L1205">
        <v>-117.010937181605</v>
      </c>
      <c r="M1205">
        <v>33.264928352423802</v>
      </c>
      <c r="N1205" s="2">
        <v>43765</v>
      </c>
      <c r="O1205" t="str">
        <f t="shared" si="125"/>
        <v>yes</v>
      </c>
      <c r="P1205" s="7">
        <f t="shared" si="126"/>
        <v>2019</v>
      </c>
      <c r="Q1205" s="7">
        <f t="shared" si="127"/>
        <v>2020</v>
      </c>
      <c r="R1205" s="7">
        <f t="shared" si="128"/>
        <v>2021</v>
      </c>
      <c r="S1205" s="7">
        <f t="shared" si="129"/>
        <v>300</v>
      </c>
    </row>
    <row r="1206" spans="11:19" x14ac:dyDescent="0.35">
      <c r="K1206" t="s">
        <v>36</v>
      </c>
      <c r="L1206">
        <v>-116.910974757049</v>
      </c>
      <c r="M1206">
        <v>33.299123393149898</v>
      </c>
      <c r="N1206" s="2">
        <v>43700</v>
      </c>
      <c r="O1206" t="str">
        <f t="shared" si="125"/>
        <v>yes</v>
      </c>
      <c r="P1206" s="7">
        <f t="shared" si="126"/>
        <v>2019</v>
      </c>
      <c r="Q1206" s="7">
        <f t="shared" si="127"/>
        <v>2020</v>
      </c>
      <c r="R1206" s="7">
        <f t="shared" si="128"/>
        <v>2021</v>
      </c>
      <c r="S1206" s="7">
        <f t="shared" si="129"/>
        <v>235</v>
      </c>
    </row>
    <row r="1207" spans="11:19" x14ac:dyDescent="0.35">
      <c r="K1207" t="s">
        <v>36</v>
      </c>
      <c r="L1207">
        <v>-116.70539182151001</v>
      </c>
      <c r="M1207">
        <v>33.219749135966303</v>
      </c>
      <c r="N1207" s="2">
        <v>43699</v>
      </c>
      <c r="O1207" t="str">
        <f t="shared" si="125"/>
        <v>yes</v>
      </c>
      <c r="P1207" s="7">
        <f t="shared" si="126"/>
        <v>2019</v>
      </c>
      <c r="Q1207" s="7">
        <f t="shared" si="127"/>
        <v>2020</v>
      </c>
      <c r="R1207" s="7">
        <f t="shared" si="128"/>
        <v>2021</v>
      </c>
      <c r="S1207" s="7">
        <f t="shared" si="129"/>
        <v>234</v>
      </c>
    </row>
    <row r="1208" spans="11:19" x14ac:dyDescent="0.35">
      <c r="K1208" t="s">
        <v>36</v>
      </c>
      <c r="L1208">
        <v>-116.98652060566999</v>
      </c>
      <c r="M1208">
        <v>33.297976784852303</v>
      </c>
      <c r="N1208" s="2">
        <v>43640</v>
      </c>
      <c r="O1208" t="str">
        <f t="shared" si="125"/>
        <v>yes</v>
      </c>
      <c r="P1208" s="7">
        <f t="shared" si="126"/>
        <v>2019</v>
      </c>
      <c r="Q1208" s="7">
        <f t="shared" si="127"/>
        <v>2020</v>
      </c>
      <c r="R1208" s="7">
        <f t="shared" si="128"/>
        <v>2021</v>
      </c>
      <c r="S1208" s="7">
        <f t="shared" si="129"/>
        <v>175</v>
      </c>
    </row>
    <row r="1209" spans="11:19" x14ac:dyDescent="0.35">
      <c r="K1209" t="s">
        <v>36</v>
      </c>
      <c r="L1209">
        <v>-116.77412038328799</v>
      </c>
      <c r="M1209">
        <v>33.059469481196302</v>
      </c>
      <c r="N1209" s="2">
        <v>43318</v>
      </c>
      <c r="O1209" t="str">
        <f t="shared" si="125"/>
        <v>yes</v>
      </c>
      <c r="P1209" s="7">
        <f t="shared" si="126"/>
        <v>2018</v>
      </c>
      <c r="Q1209" s="7">
        <f t="shared" si="127"/>
        <v>2019</v>
      </c>
      <c r="R1209" s="7">
        <f t="shared" si="128"/>
        <v>2020</v>
      </c>
      <c r="S1209" s="7">
        <f t="shared" si="129"/>
        <v>218</v>
      </c>
    </row>
    <row r="1210" spans="11:19" x14ac:dyDescent="0.35">
      <c r="K1210" t="s">
        <v>36</v>
      </c>
      <c r="L1210">
        <v>-116.778894287626</v>
      </c>
      <c r="M1210">
        <v>33.048692058876497</v>
      </c>
      <c r="N1210" s="2">
        <v>43301</v>
      </c>
      <c r="O1210" t="str">
        <f t="shared" si="125"/>
        <v>yes</v>
      </c>
      <c r="P1210" s="7">
        <f t="shared" si="126"/>
        <v>2018</v>
      </c>
      <c r="Q1210" s="7">
        <f t="shared" si="127"/>
        <v>2019</v>
      </c>
      <c r="R1210" s="7">
        <f t="shared" si="128"/>
        <v>2020</v>
      </c>
      <c r="S1210" s="7">
        <f t="shared" si="129"/>
        <v>201</v>
      </c>
    </row>
    <row r="1211" spans="11:19" x14ac:dyDescent="0.35">
      <c r="K1211" t="s">
        <v>36</v>
      </c>
      <c r="L1211">
        <v>-116.76747220519501</v>
      </c>
      <c r="M1211">
        <v>32.896776106702298</v>
      </c>
      <c r="N1211" s="2">
        <v>43230</v>
      </c>
      <c r="O1211" t="str">
        <f t="shared" si="125"/>
        <v>yes</v>
      </c>
      <c r="P1211" s="7">
        <f t="shared" si="126"/>
        <v>2018</v>
      </c>
      <c r="Q1211" s="7">
        <f t="shared" si="127"/>
        <v>2019</v>
      </c>
      <c r="R1211" s="7">
        <f t="shared" si="128"/>
        <v>2020</v>
      </c>
      <c r="S1211" s="7">
        <f t="shared" si="129"/>
        <v>130</v>
      </c>
    </row>
    <row r="1212" spans="11:19" x14ac:dyDescent="0.35">
      <c r="K1212" t="s">
        <v>36</v>
      </c>
      <c r="L1212">
        <v>-116.760493309635</v>
      </c>
      <c r="M1212">
        <v>32.9437672277692</v>
      </c>
      <c r="N1212" s="2">
        <v>43030</v>
      </c>
      <c r="O1212" t="str">
        <f t="shared" si="125"/>
        <v>yes</v>
      </c>
      <c r="P1212" s="7">
        <f t="shared" si="126"/>
        <v>2017</v>
      </c>
      <c r="Q1212" s="7">
        <f t="shared" si="127"/>
        <v>2018</v>
      </c>
      <c r="R1212" s="7">
        <f t="shared" si="128"/>
        <v>2019</v>
      </c>
      <c r="S1212" s="7">
        <f t="shared" si="129"/>
        <v>295</v>
      </c>
    </row>
    <row r="1213" spans="11:19" x14ac:dyDescent="0.35">
      <c r="K1213" t="s">
        <v>36</v>
      </c>
      <c r="L1213">
        <v>-116.97195604569499</v>
      </c>
      <c r="M1213">
        <v>33.076605845676902</v>
      </c>
      <c r="N1213" s="2">
        <v>42969</v>
      </c>
      <c r="O1213" t="str">
        <f t="shared" si="125"/>
        <v>yes</v>
      </c>
      <c r="P1213" s="7">
        <f t="shared" si="126"/>
        <v>2017</v>
      </c>
      <c r="Q1213" s="7">
        <f t="shared" si="127"/>
        <v>2018</v>
      </c>
      <c r="R1213" s="7">
        <f t="shared" si="128"/>
        <v>2019</v>
      </c>
      <c r="S1213" s="7">
        <f t="shared" si="129"/>
        <v>234</v>
      </c>
    </row>
    <row r="1214" spans="11:19" x14ac:dyDescent="0.35">
      <c r="K1214" t="s">
        <v>36</v>
      </c>
      <c r="L1214">
        <v>-116.795542440494</v>
      </c>
      <c r="M1214">
        <v>33.175726814977601</v>
      </c>
      <c r="N1214" s="2">
        <v>42912</v>
      </c>
      <c r="O1214" t="str">
        <f t="shared" si="125"/>
        <v>yes</v>
      </c>
      <c r="P1214" s="7">
        <f t="shared" si="126"/>
        <v>2017</v>
      </c>
      <c r="Q1214" s="7">
        <f t="shared" si="127"/>
        <v>2018</v>
      </c>
      <c r="R1214" s="7">
        <f t="shared" si="128"/>
        <v>2019</v>
      </c>
      <c r="S1214" s="7">
        <f t="shared" si="129"/>
        <v>177</v>
      </c>
    </row>
    <row r="1215" spans="11:19" x14ac:dyDescent="0.35">
      <c r="K1215" t="s">
        <v>36</v>
      </c>
      <c r="L1215">
        <v>-117.159868140432</v>
      </c>
      <c r="M1215">
        <v>33.255944189930901</v>
      </c>
      <c r="N1215" s="2">
        <v>42690</v>
      </c>
      <c r="O1215" t="str">
        <f t="shared" si="125"/>
        <v>yes</v>
      </c>
      <c r="P1215" s="7">
        <f t="shared" si="126"/>
        <v>2016</v>
      </c>
      <c r="Q1215" s="7">
        <f t="shared" si="127"/>
        <v>2017</v>
      </c>
      <c r="R1215" s="7">
        <f t="shared" si="128"/>
        <v>2018</v>
      </c>
      <c r="S1215" s="7">
        <f t="shared" si="129"/>
        <v>321</v>
      </c>
    </row>
    <row r="1216" spans="11:19" x14ac:dyDescent="0.35">
      <c r="K1216" t="s">
        <v>36</v>
      </c>
      <c r="L1216">
        <v>-117.148271060794</v>
      </c>
      <c r="M1216">
        <v>33.229795893583002</v>
      </c>
      <c r="N1216" s="2">
        <v>42596</v>
      </c>
      <c r="O1216" t="str">
        <f t="shared" si="125"/>
        <v>yes</v>
      </c>
      <c r="P1216" s="7">
        <f t="shared" si="126"/>
        <v>2016</v>
      </c>
      <c r="Q1216" s="7">
        <f t="shared" si="127"/>
        <v>2017</v>
      </c>
      <c r="R1216" s="7">
        <f t="shared" si="128"/>
        <v>2018</v>
      </c>
      <c r="S1216" s="7">
        <f t="shared" si="129"/>
        <v>227</v>
      </c>
    </row>
    <row r="1217" spans="11:19" x14ac:dyDescent="0.35">
      <c r="K1217" t="s">
        <v>36</v>
      </c>
      <c r="L1217">
        <v>-116.94489119498</v>
      </c>
      <c r="M1217">
        <v>32.921133613466502</v>
      </c>
      <c r="N1217" s="2">
        <v>42576</v>
      </c>
      <c r="O1217" t="str">
        <f t="shared" si="125"/>
        <v>yes</v>
      </c>
      <c r="P1217" s="7">
        <f t="shared" si="126"/>
        <v>2016</v>
      </c>
      <c r="Q1217" s="7">
        <f t="shared" si="127"/>
        <v>2017</v>
      </c>
      <c r="R1217" s="7">
        <f t="shared" si="128"/>
        <v>2018</v>
      </c>
      <c r="S1217" s="7">
        <f t="shared" si="129"/>
        <v>207</v>
      </c>
    </row>
    <row r="1218" spans="11:19" x14ac:dyDescent="0.35">
      <c r="K1218" t="s">
        <v>36</v>
      </c>
      <c r="L1218">
        <v>-116.953569581785</v>
      </c>
      <c r="M1218">
        <v>33.001418895843699</v>
      </c>
      <c r="N1218" s="2">
        <v>42576</v>
      </c>
      <c r="O1218" t="str">
        <f t="shared" si="125"/>
        <v>yes</v>
      </c>
      <c r="P1218" s="7">
        <f t="shared" si="126"/>
        <v>2016</v>
      </c>
      <c r="Q1218" s="7">
        <f t="shared" si="127"/>
        <v>2017</v>
      </c>
      <c r="R1218" s="7">
        <f t="shared" si="128"/>
        <v>2018</v>
      </c>
      <c r="S1218" s="7">
        <f t="shared" si="129"/>
        <v>207</v>
      </c>
    </row>
    <row r="1219" spans="11:19" x14ac:dyDescent="0.35">
      <c r="K1219" t="s">
        <v>36</v>
      </c>
      <c r="L1219">
        <v>-116.79635009240999</v>
      </c>
      <c r="M1219">
        <v>32.962590382295197</v>
      </c>
      <c r="N1219" s="2">
        <v>42571</v>
      </c>
      <c r="O1219" t="str">
        <f t="shared" si="125"/>
        <v>yes</v>
      </c>
      <c r="P1219" s="7">
        <f t="shared" si="126"/>
        <v>2016</v>
      </c>
      <c r="Q1219" s="7">
        <f t="shared" si="127"/>
        <v>2017</v>
      </c>
      <c r="R1219" s="7">
        <f t="shared" si="128"/>
        <v>2018</v>
      </c>
      <c r="S1219" s="7">
        <f t="shared" si="129"/>
        <v>202</v>
      </c>
    </row>
    <row r="1220" spans="11:19" x14ac:dyDescent="0.35">
      <c r="K1220" t="s">
        <v>36</v>
      </c>
      <c r="L1220">
        <v>-116.73256985366299</v>
      </c>
      <c r="M1220">
        <v>33.210558887791599</v>
      </c>
      <c r="N1220" s="2">
        <v>42202</v>
      </c>
      <c r="O1220" t="str">
        <f t="shared" si="125"/>
        <v>yes</v>
      </c>
      <c r="P1220" s="7">
        <f t="shared" si="126"/>
        <v>2015</v>
      </c>
      <c r="Q1220" s="7">
        <f t="shared" si="127"/>
        <v>2016</v>
      </c>
      <c r="R1220" s="7">
        <f t="shared" si="128"/>
        <v>2017</v>
      </c>
      <c r="S1220" s="7">
        <f t="shared" si="129"/>
        <v>198</v>
      </c>
    </row>
    <row r="1221" spans="11:19" x14ac:dyDescent="0.35">
      <c r="K1221" t="s">
        <v>36</v>
      </c>
      <c r="L1221">
        <v>-116.846921323556</v>
      </c>
      <c r="M1221">
        <v>32.9590594048287</v>
      </c>
      <c r="N1221" s="2">
        <v>42173</v>
      </c>
      <c r="O1221" t="str">
        <f t="shared" si="125"/>
        <v>yes</v>
      </c>
      <c r="P1221" s="7">
        <f t="shared" si="126"/>
        <v>2015</v>
      </c>
      <c r="Q1221" s="7">
        <f t="shared" si="127"/>
        <v>2016</v>
      </c>
      <c r="R1221" s="7">
        <f t="shared" si="128"/>
        <v>2017</v>
      </c>
      <c r="S1221" s="7">
        <f t="shared" si="129"/>
        <v>169</v>
      </c>
    </row>
    <row r="1222" spans="11:19" x14ac:dyDescent="0.35">
      <c r="K1222" t="s">
        <v>36</v>
      </c>
      <c r="L1222">
        <v>-116.84306018570101</v>
      </c>
      <c r="M1222">
        <v>32.950249870012897</v>
      </c>
      <c r="N1222" s="2">
        <v>41850</v>
      </c>
      <c r="O1222" t="str">
        <f t="shared" si="125"/>
        <v>yes</v>
      </c>
      <c r="P1222" s="7">
        <f t="shared" si="126"/>
        <v>2014</v>
      </c>
      <c r="Q1222" s="7">
        <f t="shared" si="127"/>
        <v>2015</v>
      </c>
      <c r="R1222" s="7">
        <f t="shared" si="128"/>
        <v>2016</v>
      </c>
      <c r="S1222" s="7">
        <f t="shared" si="129"/>
        <v>211</v>
      </c>
    </row>
    <row r="1223" spans="11:19" x14ac:dyDescent="0.35">
      <c r="K1223" t="s">
        <v>36</v>
      </c>
      <c r="L1223">
        <v>-116.824646828925</v>
      </c>
      <c r="M1223">
        <v>32.896992635713701</v>
      </c>
      <c r="N1223" s="2">
        <v>41457</v>
      </c>
      <c r="O1223" t="str">
        <f t="shared" si="125"/>
        <v>yes</v>
      </c>
      <c r="P1223" s="7">
        <f t="shared" si="126"/>
        <v>2013</v>
      </c>
      <c r="Q1223" s="7">
        <f t="shared" si="127"/>
        <v>2014</v>
      </c>
      <c r="R1223" s="7">
        <f t="shared" si="128"/>
        <v>2015</v>
      </c>
      <c r="S1223" s="7">
        <f t="shared" si="129"/>
        <v>183</v>
      </c>
    </row>
    <row r="1224" spans="11:19" x14ac:dyDescent="0.35">
      <c r="K1224" t="s">
        <v>36</v>
      </c>
      <c r="L1224">
        <v>-116.898373957405</v>
      </c>
      <c r="M1224">
        <v>33.0943303485531</v>
      </c>
      <c r="N1224" s="2">
        <v>41427</v>
      </c>
      <c r="O1224" t="str">
        <f t="shared" si="125"/>
        <v>yes</v>
      </c>
      <c r="P1224" s="7">
        <f t="shared" si="126"/>
        <v>2013</v>
      </c>
      <c r="Q1224" s="7">
        <f t="shared" si="127"/>
        <v>2014</v>
      </c>
      <c r="R1224" s="7">
        <f t="shared" si="128"/>
        <v>2015</v>
      </c>
      <c r="S1224" s="7">
        <f t="shared" si="129"/>
        <v>153</v>
      </c>
    </row>
    <row r="1225" spans="11:19" x14ac:dyDescent="0.35">
      <c r="K1225" t="s">
        <v>36</v>
      </c>
      <c r="L1225">
        <v>-116.77351539669</v>
      </c>
      <c r="M1225">
        <v>32.953491789271297</v>
      </c>
      <c r="N1225" s="2">
        <v>40416</v>
      </c>
      <c r="O1225" t="str">
        <f t="shared" si="125"/>
        <v>yes</v>
      </c>
      <c r="P1225" s="7">
        <f t="shared" si="126"/>
        <v>2010</v>
      </c>
      <c r="Q1225" s="7">
        <f t="shared" si="127"/>
        <v>2011</v>
      </c>
      <c r="R1225" s="7">
        <f t="shared" si="128"/>
        <v>2012</v>
      </c>
      <c r="S1225" s="7">
        <f t="shared" si="129"/>
        <v>238</v>
      </c>
    </row>
    <row r="1226" spans="11:19" x14ac:dyDescent="0.35">
      <c r="K1226" t="s">
        <v>36</v>
      </c>
      <c r="L1226">
        <v>-116.817546937484</v>
      </c>
      <c r="M1226">
        <v>32.894025079937897</v>
      </c>
      <c r="N1226" s="2">
        <v>40416</v>
      </c>
      <c r="O1226" t="str">
        <f t="shared" si="125"/>
        <v>yes</v>
      </c>
      <c r="P1226" s="7">
        <f t="shared" si="126"/>
        <v>2010</v>
      </c>
      <c r="Q1226" s="7">
        <f t="shared" si="127"/>
        <v>2011</v>
      </c>
      <c r="R1226" s="7">
        <f t="shared" si="128"/>
        <v>2012</v>
      </c>
      <c r="S1226" s="7">
        <f t="shared" si="129"/>
        <v>238</v>
      </c>
    </row>
    <row r="1227" spans="11:19" x14ac:dyDescent="0.35">
      <c r="K1227" t="s">
        <v>36</v>
      </c>
      <c r="L1227">
        <v>-116.699195471751</v>
      </c>
      <c r="M1227">
        <v>33.188386871099397</v>
      </c>
      <c r="N1227" s="2">
        <v>40413</v>
      </c>
      <c r="O1227" t="str">
        <f t="shared" si="125"/>
        <v>yes</v>
      </c>
      <c r="P1227" s="7">
        <f t="shared" si="126"/>
        <v>2010</v>
      </c>
      <c r="Q1227" s="7">
        <f t="shared" si="127"/>
        <v>2011</v>
      </c>
      <c r="R1227" s="7">
        <f t="shared" si="128"/>
        <v>2012</v>
      </c>
      <c r="S1227" s="7">
        <f t="shared" si="129"/>
        <v>235</v>
      </c>
    </row>
    <row r="1228" spans="11:19" x14ac:dyDescent="0.35">
      <c r="K1228" t="s">
        <v>36</v>
      </c>
      <c r="L1228">
        <v>-116.94503458765899</v>
      </c>
      <c r="M1228">
        <v>32.9219543389734</v>
      </c>
      <c r="N1228" s="2">
        <v>40323</v>
      </c>
      <c r="O1228" t="str">
        <f t="shared" si="125"/>
        <v>yes</v>
      </c>
      <c r="P1228" s="7">
        <f t="shared" si="126"/>
        <v>2010</v>
      </c>
      <c r="Q1228" s="7">
        <f t="shared" si="127"/>
        <v>2011</v>
      </c>
      <c r="R1228" s="7">
        <f t="shared" si="128"/>
        <v>2012</v>
      </c>
      <c r="S1228" s="7">
        <f t="shared" si="129"/>
        <v>145</v>
      </c>
    </row>
    <row r="1229" spans="11:19" x14ac:dyDescent="0.35">
      <c r="K1229" t="s">
        <v>36</v>
      </c>
      <c r="L1229">
        <v>-116.860228561933</v>
      </c>
      <c r="M1229">
        <v>32.900300829302402</v>
      </c>
      <c r="N1229" s="2">
        <v>39662</v>
      </c>
      <c r="O1229" t="str">
        <f t="shared" si="125"/>
        <v>yes</v>
      </c>
      <c r="P1229" s="7">
        <f t="shared" si="126"/>
        <v>2008</v>
      </c>
      <c r="Q1229" s="7">
        <f t="shared" si="127"/>
        <v>2009</v>
      </c>
      <c r="R1229" s="7">
        <f t="shared" si="128"/>
        <v>2010</v>
      </c>
      <c r="S1229" s="7">
        <f t="shared" si="129"/>
        <v>215</v>
      </c>
    </row>
    <row r="1230" spans="11:19" x14ac:dyDescent="0.35">
      <c r="K1230" t="s">
        <v>36</v>
      </c>
      <c r="L1230">
        <v>-116.648937087885</v>
      </c>
      <c r="M1230">
        <v>32.957820757123699</v>
      </c>
      <c r="N1230" s="2">
        <v>39379</v>
      </c>
      <c r="O1230" t="str">
        <f t="shared" si="125"/>
        <v>yes</v>
      </c>
      <c r="P1230" s="7">
        <f t="shared" si="126"/>
        <v>2007</v>
      </c>
      <c r="Q1230" s="7">
        <f t="shared" si="127"/>
        <v>2008</v>
      </c>
      <c r="R1230" s="7">
        <f t="shared" si="128"/>
        <v>2009</v>
      </c>
      <c r="S1230" s="7">
        <f t="shared" si="129"/>
        <v>297</v>
      </c>
    </row>
    <row r="1231" spans="11:19" x14ac:dyDescent="0.35">
      <c r="K1231" t="s">
        <v>36</v>
      </c>
      <c r="L1231">
        <v>-116.935242898062</v>
      </c>
      <c r="M1231">
        <v>33.083517525895502</v>
      </c>
      <c r="N1231" s="2">
        <v>39273</v>
      </c>
      <c r="O1231" t="str">
        <f t="shared" ref="O1231:O1261" si="130">IF(N1231&gt;VLOOKUP(K1231, $A$2:$C$147,3), "yes", "no")</f>
        <v>yes</v>
      </c>
      <c r="P1231" s="7">
        <f t="shared" si="126"/>
        <v>2007</v>
      </c>
      <c r="Q1231" s="7">
        <f t="shared" si="127"/>
        <v>2008</v>
      </c>
      <c r="R1231" s="7">
        <f t="shared" si="128"/>
        <v>2009</v>
      </c>
      <c r="S1231" s="7">
        <f t="shared" si="129"/>
        <v>191</v>
      </c>
    </row>
    <row r="1232" spans="11:19" x14ac:dyDescent="0.35">
      <c r="K1232" t="s">
        <v>37</v>
      </c>
      <c r="L1232">
        <v>-121.319663948876</v>
      </c>
      <c r="M1232">
        <v>38.810743022172502</v>
      </c>
      <c r="N1232" s="2">
        <v>44055</v>
      </c>
      <c r="O1232" t="str">
        <f t="shared" si="130"/>
        <v>yes</v>
      </c>
      <c r="P1232" s="7">
        <f t="shared" ref="P1232:P1261" si="131">YEAR(N1232)</f>
        <v>2020</v>
      </c>
      <c r="Q1232" s="7">
        <f t="shared" ref="Q1232:Q1261" si="132">P1232+1</f>
        <v>2021</v>
      </c>
      <c r="R1232" s="7">
        <f t="shared" ref="R1232:R1261" si="133">P1232+2</f>
        <v>2022</v>
      </c>
      <c r="S1232" s="7">
        <f t="shared" ref="S1232:S1261" si="134">N1232-DATE(YEAR(N1232),1,0)</f>
        <v>225</v>
      </c>
    </row>
    <row r="1233" spans="11:19" x14ac:dyDescent="0.35">
      <c r="K1233" t="s">
        <v>37</v>
      </c>
      <c r="L1233">
        <v>-121.373954422691</v>
      </c>
      <c r="M1233">
        <v>38.742104435176103</v>
      </c>
      <c r="N1233" s="2">
        <v>44043</v>
      </c>
      <c r="O1233" t="str">
        <f t="shared" si="130"/>
        <v>yes</v>
      </c>
      <c r="P1233" s="7">
        <f t="shared" si="131"/>
        <v>2020</v>
      </c>
      <c r="Q1233" s="7">
        <f t="shared" si="132"/>
        <v>2021</v>
      </c>
      <c r="R1233" s="7">
        <f t="shared" si="133"/>
        <v>2022</v>
      </c>
      <c r="S1233" s="7">
        <f t="shared" si="134"/>
        <v>213</v>
      </c>
    </row>
    <row r="1234" spans="11:19" x14ac:dyDescent="0.35">
      <c r="K1234" t="s">
        <v>37</v>
      </c>
      <c r="L1234">
        <v>-121.141838296253</v>
      </c>
      <c r="M1234">
        <v>38.414328408684703</v>
      </c>
      <c r="N1234" s="2">
        <v>44041</v>
      </c>
      <c r="O1234" t="str">
        <f t="shared" si="130"/>
        <v>yes</v>
      </c>
      <c r="P1234" s="7">
        <f t="shared" si="131"/>
        <v>2020</v>
      </c>
      <c r="Q1234" s="7">
        <f t="shared" si="132"/>
        <v>2021</v>
      </c>
      <c r="R1234" s="7">
        <f t="shared" si="133"/>
        <v>2022</v>
      </c>
      <c r="S1234" s="7">
        <f t="shared" si="134"/>
        <v>211</v>
      </c>
    </row>
    <row r="1235" spans="11:19" x14ac:dyDescent="0.35">
      <c r="K1235" t="s">
        <v>37</v>
      </c>
      <c r="L1235">
        <v>-121.381030825884</v>
      </c>
      <c r="M1235">
        <v>38.7313444292339</v>
      </c>
      <c r="N1235" s="2">
        <v>44017</v>
      </c>
      <c r="O1235" t="str">
        <f t="shared" si="130"/>
        <v>yes</v>
      </c>
      <c r="P1235" s="7">
        <f t="shared" si="131"/>
        <v>2020</v>
      </c>
      <c r="Q1235" s="7">
        <f t="shared" si="132"/>
        <v>2021</v>
      </c>
      <c r="R1235" s="7">
        <f t="shared" si="133"/>
        <v>2022</v>
      </c>
      <c r="S1235" s="7">
        <f t="shared" si="134"/>
        <v>187</v>
      </c>
    </row>
    <row r="1236" spans="11:19" x14ac:dyDescent="0.35">
      <c r="K1236" t="s">
        <v>37</v>
      </c>
      <c r="L1236">
        <v>-121.367991802891</v>
      </c>
      <c r="M1236">
        <v>38.733220206564603</v>
      </c>
      <c r="N1236" s="2">
        <v>43995</v>
      </c>
      <c r="O1236" t="str">
        <f t="shared" si="130"/>
        <v>yes</v>
      </c>
      <c r="P1236" s="7">
        <f t="shared" si="131"/>
        <v>2020</v>
      </c>
      <c r="Q1236" s="7">
        <f t="shared" si="132"/>
        <v>2021</v>
      </c>
      <c r="R1236" s="7">
        <f t="shared" si="133"/>
        <v>2022</v>
      </c>
      <c r="S1236" s="7">
        <f t="shared" si="134"/>
        <v>165</v>
      </c>
    </row>
    <row r="1237" spans="11:19" x14ac:dyDescent="0.35">
      <c r="K1237" t="s">
        <v>37</v>
      </c>
      <c r="L1237">
        <v>-121.154496792892</v>
      </c>
      <c r="M1237">
        <v>38.5671263857189</v>
      </c>
      <c r="N1237" s="2">
        <v>43994</v>
      </c>
      <c r="O1237" t="str">
        <f t="shared" si="130"/>
        <v>yes</v>
      </c>
      <c r="P1237" s="7">
        <f t="shared" si="131"/>
        <v>2020</v>
      </c>
      <c r="Q1237" s="7">
        <f t="shared" si="132"/>
        <v>2021</v>
      </c>
      <c r="R1237" s="7">
        <f t="shared" si="133"/>
        <v>2022</v>
      </c>
      <c r="S1237" s="7">
        <f t="shared" si="134"/>
        <v>164</v>
      </c>
    </row>
    <row r="1238" spans="11:19" x14ac:dyDescent="0.35">
      <c r="K1238" t="s">
        <v>37</v>
      </c>
      <c r="L1238">
        <v>-121.137935260074</v>
      </c>
      <c r="M1238">
        <v>38.372982431148202</v>
      </c>
      <c r="N1238" s="2">
        <v>43679</v>
      </c>
      <c r="O1238" t="str">
        <f t="shared" si="130"/>
        <v>yes</v>
      </c>
      <c r="P1238" s="7">
        <f t="shared" si="131"/>
        <v>2019</v>
      </c>
      <c r="Q1238" s="7">
        <f t="shared" si="132"/>
        <v>2020</v>
      </c>
      <c r="R1238" s="7">
        <f t="shared" si="133"/>
        <v>2021</v>
      </c>
      <c r="S1238" s="7">
        <f t="shared" si="134"/>
        <v>214</v>
      </c>
    </row>
    <row r="1239" spans="11:19" x14ac:dyDescent="0.35">
      <c r="K1239" t="s">
        <v>37</v>
      </c>
      <c r="L1239">
        <v>-121.38885216600799</v>
      </c>
      <c r="M1239">
        <v>38.749107015914198</v>
      </c>
      <c r="N1239" s="2">
        <v>43623</v>
      </c>
      <c r="O1239" t="str">
        <f t="shared" si="130"/>
        <v>yes</v>
      </c>
      <c r="P1239" s="7">
        <f t="shared" si="131"/>
        <v>2019</v>
      </c>
      <c r="Q1239" s="7">
        <f t="shared" si="132"/>
        <v>2020</v>
      </c>
      <c r="R1239" s="7">
        <f t="shared" si="133"/>
        <v>2021</v>
      </c>
      <c r="S1239" s="7">
        <f t="shared" si="134"/>
        <v>158</v>
      </c>
    </row>
    <row r="1240" spans="11:19" x14ac:dyDescent="0.35">
      <c r="K1240" t="s">
        <v>37</v>
      </c>
      <c r="L1240">
        <v>-121.03566029978801</v>
      </c>
      <c r="M1240">
        <v>38.545910636013303</v>
      </c>
      <c r="N1240" s="2">
        <v>43285</v>
      </c>
      <c r="O1240" t="str">
        <f t="shared" si="130"/>
        <v>yes</v>
      </c>
      <c r="P1240" s="7">
        <f t="shared" si="131"/>
        <v>2018</v>
      </c>
      <c r="Q1240" s="7">
        <f t="shared" si="132"/>
        <v>2019</v>
      </c>
      <c r="R1240" s="7">
        <f t="shared" si="133"/>
        <v>2020</v>
      </c>
      <c r="S1240" s="7">
        <f t="shared" si="134"/>
        <v>185</v>
      </c>
    </row>
    <row r="1241" spans="11:19" x14ac:dyDescent="0.35">
      <c r="K1241" t="s">
        <v>37</v>
      </c>
      <c r="L1241">
        <v>-121.179304236587</v>
      </c>
      <c r="M1241">
        <v>38.586963651940003</v>
      </c>
      <c r="N1241" s="2">
        <v>43280</v>
      </c>
      <c r="O1241" t="str">
        <f t="shared" si="130"/>
        <v>yes</v>
      </c>
      <c r="P1241" s="7">
        <f t="shared" si="131"/>
        <v>2018</v>
      </c>
      <c r="Q1241" s="7">
        <f t="shared" si="132"/>
        <v>2019</v>
      </c>
      <c r="R1241" s="7">
        <f t="shared" si="133"/>
        <v>2020</v>
      </c>
      <c r="S1241" s="7">
        <f t="shared" si="134"/>
        <v>180</v>
      </c>
    </row>
    <row r="1242" spans="11:19" x14ac:dyDescent="0.35">
      <c r="K1242" t="s">
        <v>37</v>
      </c>
      <c r="L1242">
        <v>-121.137549138114</v>
      </c>
      <c r="M1242">
        <v>38.496656328072199</v>
      </c>
      <c r="N1242" s="2">
        <v>43259</v>
      </c>
      <c r="O1242" t="str">
        <f t="shared" si="130"/>
        <v>yes</v>
      </c>
      <c r="P1242" s="7">
        <f t="shared" si="131"/>
        <v>2018</v>
      </c>
      <c r="Q1242" s="7">
        <f t="shared" si="132"/>
        <v>2019</v>
      </c>
      <c r="R1242" s="7">
        <f t="shared" si="133"/>
        <v>2020</v>
      </c>
      <c r="S1242" s="7">
        <f t="shared" si="134"/>
        <v>159</v>
      </c>
    </row>
    <row r="1243" spans="11:19" x14ac:dyDescent="0.35">
      <c r="K1243" t="s">
        <v>37</v>
      </c>
      <c r="L1243">
        <v>-121.05521280748</v>
      </c>
      <c r="M1243">
        <v>38.536954098594201</v>
      </c>
      <c r="N1243" s="2">
        <v>42946</v>
      </c>
      <c r="O1243" t="str">
        <f t="shared" si="130"/>
        <v>yes</v>
      </c>
      <c r="P1243" s="7">
        <f t="shared" si="131"/>
        <v>2017</v>
      </c>
      <c r="Q1243" s="7">
        <f t="shared" si="132"/>
        <v>2018</v>
      </c>
      <c r="R1243" s="7">
        <f t="shared" si="133"/>
        <v>2019</v>
      </c>
      <c r="S1243" s="7">
        <f t="shared" si="134"/>
        <v>211</v>
      </c>
    </row>
    <row r="1244" spans="11:19" x14ac:dyDescent="0.35">
      <c r="K1244" t="s">
        <v>37</v>
      </c>
      <c r="L1244">
        <v>-121.05034893866301</v>
      </c>
      <c r="M1244">
        <v>38.526975622970397</v>
      </c>
      <c r="N1244" s="2">
        <v>42942</v>
      </c>
      <c r="O1244" t="str">
        <f t="shared" si="130"/>
        <v>yes</v>
      </c>
      <c r="P1244" s="7">
        <f t="shared" si="131"/>
        <v>2017</v>
      </c>
      <c r="Q1244" s="7">
        <f t="shared" si="132"/>
        <v>2018</v>
      </c>
      <c r="R1244" s="7">
        <f t="shared" si="133"/>
        <v>2019</v>
      </c>
      <c r="S1244" s="7">
        <f t="shared" si="134"/>
        <v>207</v>
      </c>
    </row>
    <row r="1245" spans="11:19" x14ac:dyDescent="0.35">
      <c r="K1245" t="s">
        <v>37</v>
      </c>
      <c r="L1245">
        <v>-121.360855350915</v>
      </c>
      <c r="M1245">
        <v>38.746750381846198</v>
      </c>
      <c r="N1245" s="2">
        <v>42643</v>
      </c>
      <c r="O1245" t="str">
        <f t="shared" si="130"/>
        <v>yes</v>
      </c>
      <c r="P1245" s="7">
        <f t="shared" si="131"/>
        <v>2016</v>
      </c>
      <c r="Q1245" s="7">
        <f t="shared" si="132"/>
        <v>2017</v>
      </c>
      <c r="R1245" s="7">
        <f t="shared" si="133"/>
        <v>2018</v>
      </c>
      <c r="S1245" s="7">
        <f t="shared" si="134"/>
        <v>274</v>
      </c>
    </row>
    <row r="1246" spans="11:19" x14ac:dyDescent="0.35">
      <c r="K1246" t="s">
        <v>37</v>
      </c>
      <c r="L1246">
        <v>-121.133903489925</v>
      </c>
      <c r="M1246">
        <v>38.556616980977601</v>
      </c>
      <c r="N1246" s="2">
        <v>42624</v>
      </c>
      <c r="O1246" t="str">
        <f t="shared" si="130"/>
        <v>yes</v>
      </c>
      <c r="P1246" s="7">
        <f t="shared" si="131"/>
        <v>2016</v>
      </c>
      <c r="Q1246" s="7">
        <f t="shared" si="132"/>
        <v>2017</v>
      </c>
      <c r="R1246" s="7">
        <f t="shared" si="133"/>
        <v>2018</v>
      </c>
      <c r="S1246" s="7">
        <f t="shared" si="134"/>
        <v>255</v>
      </c>
    </row>
    <row r="1247" spans="11:19" x14ac:dyDescent="0.35">
      <c r="K1247" t="s">
        <v>37</v>
      </c>
      <c r="L1247">
        <v>-121.362669821127</v>
      </c>
      <c r="M1247">
        <v>38.727900496655003</v>
      </c>
      <c r="N1247" s="2">
        <v>41824</v>
      </c>
      <c r="O1247" t="str">
        <f t="shared" si="130"/>
        <v>yes</v>
      </c>
      <c r="P1247" s="7">
        <f t="shared" si="131"/>
        <v>2014</v>
      </c>
      <c r="Q1247" s="7">
        <f t="shared" si="132"/>
        <v>2015</v>
      </c>
      <c r="R1247" s="7">
        <f t="shared" si="133"/>
        <v>2016</v>
      </c>
      <c r="S1247" s="7">
        <f t="shared" si="134"/>
        <v>185</v>
      </c>
    </row>
    <row r="1248" spans="11:19" x14ac:dyDescent="0.35">
      <c r="K1248" t="s">
        <v>37</v>
      </c>
      <c r="L1248">
        <v>-121.372916940403</v>
      </c>
      <c r="M1248">
        <v>38.732330331781903</v>
      </c>
      <c r="N1248" s="2">
        <v>41438</v>
      </c>
      <c r="O1248" t="str">
        <f t="shared" si="130"/>
        <v>yes</v>
      </c>
      <c r="P1248" s="7">
        <f t="shared" si="131"/>
        <v>2013</v>
      </c>
      <c r="Q1248" s="7">
        <f t="shared" si="132"/>
        <v>2014</v>
      </c>
      <c r="R1248" s="7">
        <f t="shared" si="133"/>
        <v>2015</v>
      </c>
      <c r="S1248" s="7">
        <f t="shared" si="134"/>
        <v>164</v>
      </c>
    </row>
    <row r="1249" spans="11:19" x14ac:dyDescent="0.35">
      <c r="K1249" t="s">
        <v>37</v>
      </c>
      <c r="L1249">
        <v>-121.348186211037</v>
      </c>
      <c r="M1249">
        <v>38.811543712358997</v>
      </c>
      <c r="N1249" s="2">
        <v>41092</v>
      </c>
      <c r="O1249" t="str">
        <f t="shared" si="130"/>
        <v>yes</v>
      </c>
      <c r="P1249" s="7">
        <f t="shared" si="131"/>
        <v>2012</v>
      </c>
      <c r="Q1249" s="7">
        <f t="shared" si="132"/>
        <v>2013</v>
      </c>
      <c r="R1249" s="7">
        <f t="shared" si="133"/>
        <v>2014</v>
      </c>
      <c r="S1249" s="7">
        <f t="shared" si="134"/>
        <v>184</v>
      </c>
    </row>
    <row r="1250" spans="11:19" x14ac:dyDescent="0.35">
      <c r="K1250" t="s">
        <v>37</v>
      </c>
      <c r="L1250">
        <v>-121.361637368506</v>
      </c>
      <c r="M1250">
        <v>38.747880391187401</v>
      </c>
      <c r="N1250" s="2">
        <v>40462</v>
      </c>
      <c r="O1250" t="str">
        <f t="shared" si="130"/>
        <v>yes</v>
      </c>
      <c r="P1250" s="7">
        <f t="shared" si="131"/>
        <v>2010</v>
      </c>
      <c r="Q1250" s="7">
        <f t="shared" si="132"/>
        <v>2011</v>
      </c>
      <c r="R1250" s="7">
        <f t="shared" si="133"/>
        <v>2012</v>
      </c>
      <c r="S1250" s="7">
        <f t="shared" si="134"/>
        <v>284</v>
      </c>
    </row>
    <row r="1251" spans="11:19" x14ac:dyDescent="0.35">
      <c r="K1251" t="s">
        <v>37</v>
      </c>
      <c r="L1251">
        <v>-121.383493899493</v>
      </c>
      <c r="M1251">
        <v>38.763936397918897</v>
      </c>
      <c r="N1251" s="2">
        <v>40411</v>
      </c>
      <c r="O1251" t="str">
        <f t="shared" si="130"/>
        <v>yes</v>
      </c>
      <c r="P1251" s="7">
        <f t="shared" si="131"/>
        <v>2010</v>
      </c>
      <c r="Q1251" s="7">
        <f t="shared" si="132"/>
        <v>2011</v>
      </c>
      <c r="R1251" s="7">
        <f t="shared" si="133"/>
        <v>2012</v>
      </c>
      <c r="S1251" s="7">
        <f t="shared" si="134"/>
        <v>233</v>
      </c>
    </row>
    <row r="1252" spans="11:19" x14ac:dyDescent="0.35">
      <c r="K1252" t="s">
        <v>37</v>
      </c>
      <c r="L1252">
        <v>-121.322849959677</v>
      </c>
      <c r="M1252">
        <v>38.809135335086602</v>
      </c>
      <c r="N1252" s="2">
        <v>40086</v>
      </c>
      <c r="O1252" t="str">
        <f t="shared" si="130"/>
        <v>yes</v>
      </c>
      <c r="P1252" s="7">
        <f t="shared" si="131"/>
        <v>2009</v>
      </c>
      <c r="Q1252" s="7">
        <f t="shared" si="132"/>
        <v>2010</v>
      </c>
      <c r="R1252" s="7">
        <f t="shared" si="133"/>
        <v>2011</v>
      </c>
      <c r="S1252" s="7">
        <f t="shared" si="134"/>
        <v>273</v>
      </c>
    </row>
    <row r="1253" spans="11:19" x14ac:dyDescent="0.35">
      <c r="K1253" t="s">
        <v>37</v>
      </c>
      <c r="L1253">
        <v>-121.345817974369</v>
      </c>
      <c r="M1253">
        <v>38.812559444277703</v>
      </c>
      <c r="N1253" s="2">
        <v>39999</v>
      </c>
      <c r="O1253" t="str">
        <f t="shared" si="130"/>
        <v>yes</v>
      </c>
      <c r="P1253" s="7">
        <f t="shared" si="131"/>
        <v>2009</v>
      </c>
      <c r="Q1253" s="7">
        <f t="shared" si="132"/>
        <v>2010</v>
      </c>
      <c r="R1253" s="7">
        <f t="shared" si="133"/>
        <v>2011</v>
      </c>
      <c r="S1253" s="7">
        <f t="shared" si="134"/>
        <v>186</v>
      </c>
    </row>
    <row r="1254" spans="11:19" x14ac:dyDescent="0.35">
      <c r="K1254" t="s">
        <v>37</v>
      </c>
      <c r="L1254">
        <v>-121.31976562289501</v>
      </c>
      <c r="M1254">
        <v>38.812751774170898</v>
      </c>
      <c r="N1254" s="2">
        <v>39732</v>
      </c>
      <c r="O1254" t="str">
        <f t="shared" si="130"/>
        <v>yes</v>
      </c>
      <c r="P1254" s="7">
        <f t="shared" si="131"/>
        <v>2008</v>
      </c>
      <c r="Q1254" s="7">
        <f t="shared" si="132"/>
        <v>2009</v>
      </c>
      <c r="R1254" s="7">
        <f t="shared" si="133"/>
        <v>2010</v>
      </c>
      <c r="S1254" s="7">
        <f t="shared" si="134"/>
        <v>285</v>
      </c>
    </row>
    <row r="1255" spans="11:19" x14ac:dyDescent="0.35">
      <c r="K1255" t="s">
        <v>37</v>
      </c>
      <c r="L1255">
        <v>-121.39455540535501</v>
      </c>
      <c r="M1255">
        <v>38.746930637000197</v>
      </c>
      <c r="N1255" s="2">
        <v>39614</v>
      </c>
      <c r="O1255" t="str">
        <f t="shared" si="130"/>
        <v>yes</v>
      </c>
      <c r="P1255" s="7">
        <f t="shared" si="131"/>
        <v>2008</v>
      </c>
      <c r="Q1255" s="7">
        <f t="shared" si="132"/>
        <v>2009</v>
      </c>
      <c r="R1255" s="7">
        <f t="shared" si="133"/>
        <v>2010</v>
      </c>
      <c r="S1255" s="7">
        <f t="shared" si="134"/>
        <v>167</v>
      </c>
    </row>
    <row r="1256" spans="11:19" x14ac:dyDescent="0.35">
      <c r="K1256" t="s">
        <v>38</v>
      </c>
      <c r="L1256">
        <v>-123.68230782845001</v>
      </c>
      <c r="M1256">
        <v>40.433787630910999</v>
      </c>
      <c r="N1256" s="2">
        <v>44189</v>
      </c>
      <c r="O1256" t="str">
        <f t="shared" si="130"/>
        <v>yes</v>
      </c>
      <c r="P1256" s="7">
        <f t="shared" si="131"/>
        <v>2020</v>
      </c>
      <c r="Q1256" s="7">
        <f t="shared" si="132"/>
        <v>2021</v>
      </c>
      <c r="R1256" s="7">
        <f t="shared" si="133"/>
        <v>2022</v>
      </c>
      <c r="S1256" s="7">
        <f t="shared" si="134"/>
        <v>359</v>
      </c>
    </row>
    <row r="1257" spans="11:19" x14ac:dyDescent="0.35">
      <c r="K1257" t="s">
        <v>38</v>
      </c>
      <c r="L1257">
        <v>-123.871640429146</v>
      </c>
      <c r="M1257">
        <v>40.531379359014899</v>
      </c>
      <c r="N1257" s="2">
        <v>44127</v>
      </c>
      <c r="O1257" t="str">
        <f t="shared" si="130"/>
        <v>yes</v>
      </c>
      <c r="P1257" s="7">
        <f t="shared" si="131"/>
        <v>2020</v>
      </c>
      <c r="Q1257" s="7">
        <f t="shared" si="132"/>
        <v>2021</v>
      </c>
      <c r="R1257" s="7">
        <f t="shared" si="133"/>
        <v>2022</v>
      </c>
      <c r="S1257" s="7">
        <f t="shared" si="134"/>
        <v>297</v>
      </c>
    </row>
    <row r="1258" spans="11:19" x14ac:dyDescent="0.35">
      <c r="K1258" t="s">
        <v>38</v>
      </c>
      <c r="L1258">
        <v>-123.438143657322</v>
      </c>
      <c r="M1258">
        <v>40.7950598638336</v>
      </c>
      <c r="N1258" s="2">
        <v>44065</v>
      </c>
      <c r="O1258" t="str">
        <f t="shared" si="130"/>
        <v>yes</v>
      </c>
      <c r="P1258" s="7">
        <f t="shared" si="131"/>
        <v>2020</v>
      </c>
      <c r="Q1258" s="7">
        <f t="shared" si="132"/>
        <v>2021</v>
      </c>
      <c r="R1258" s="7">
        <f t="shared" si="133"/>
        <v>2022</v>
      </c>
      <c r="S1258" s="7">
        <f t="shared" si="134"/>
        <v>235</v>
      </c>
    </row>
    <row r="1259" spans="11:19" x14ac:dyDescent="0.35">
      <c r="K1259" t="s">
        <v>38</v>
      </c>
      <c r="L1259">
        <v>-123.643696148057</v>
      </c>
      <c r="M1259">
        <v>40.543490609444397</v>
      </c>
      <c r="N1259" s="2">
        <v>43876</v>
      </c>
      <c r="O1259" t="str">
        <f t="shared" si="130"/>
        <v>yes</v>
      </c>
      <c r="P1259" s="7">
        <f t="shared" si="131"/>
        <v>2020</v>
      </c>
      <c r="Q1259" s="7">
        <f t="shared" si="132"/>
        <v>2021</v>
      </c>
      <c r="R1259" s="7">
        <f t="shared" si="133"/>
        <v>2022</v>
      </c>
      <c r="S1259" s="7">
        <f t="shared" si="134"/>
        <v>46</v>
      </c>
    </row>
    <row r="1260" spans="11:19" x14ac:dyDescent="0.35">
      <c r="K1260" t="s">
        <v>38</v>
      </c>
      <c r="L1260">
        <v>-123.843666551635</v>
      </c>
      <c r="M1260">
        <v>39.821126342329698</v>
      </c>
      <c r="N1260" s="2">
        <v>43857</v>
      </c>
      <c r="O1260" t="str">
        <f t="shared" si="130"/>
        <v>yes</v>
      </c>
      <c r="P1260" s="7">
        <f t="shared" si="131"/>
        <v>2020</v>
      </c>
      <c r="Q1260" s="7">
        <f t="shared" si="132"/>
        <v>2021</v>
      </c>
      <c r="R1260" s="7">
        <f t="shared" si="133"/>
        <v>2022</v>
      </c>
      <c r="S1260" s="7">
        <f t="shared" si="134"/>
        <v>27</v>
      </c>
    </row>
    <row r="1261" spans="11:19" x14ac:dyDescent="0.35">
      <c r="K1261" t="s">
        <v>38</v>
      </c>
      <c r="L1261">
        <v>-123.454537789086</v>
      </c>
      <c r="M1261">
        <v>40.329623252454802</v>
      </c>
      <c r="N1261" s="2">
        <v>43702</v>
      </c>
      <c r="O1261" t="str">
        <f t="shared" si="130"/>
        <v>yes</v>
      </c>
      <c r="P1261" s="7">
        <f t="shared" si="131"/>
        <v>2019</v>
      </c>
      <c r="Q1261" s="7">
        <f t="shared" si="132"/>
        <v>2020</v>
      </c>
      <c r="R1261" s="7">
        <f t="shared" si="133"/>
        <v>2021</v>
      </c>
      <c r="S1261" s="7">
        <f t="shared" si="134"/>
        <v>237</v>
      </c>
    </row>
    <row r="1262" spans="11:19" x14ac:dyDescent="0.35">
      <c r="K1262" t="s">
        <v>171</v>
      </c>
      <c r="L1262">
        <v>-120.74049071388799</v>
      </c>
      <c r="M1262">
        <v>36.655864734864998</v>
      </c>
      <c r="N1262" s="2">
        <v>42488</v>
      </c>
      <c r="O1262" t="str">
        <f t="shared" ref="O1262:O1284" si="135">IF(N1262&gt;VLOOKUP(K1262, $A$2:$C$147,3), "yes", "no")</f>
        <v>yes</v>
      </c>
      <c r="P1262" s="7">
        <f t="shared" ref="P1262:P1285" si="136">YEAR(N1262)</f>
        <v>2016</v>
      </c>
      <c r="Q1262" s="7">
        <f t="shared" ref="Q1262:Q1285" si="137">P1262+1</f>
        <v>2017</v>
      </c>
      <c r="R1262" s="7">
        <f t="shared" ref="R1262:R1285" si="138">P1262+2</f>
        <v>2018</v>
      </c>
      <c r="S1262" s="7">
        <f t="shared" ref="S1262:S1285" si="139">N1262-DATE(YEAR(N1262),1,0)</f>
        <v>119</v>
      </c>
    </row>
    <row r="1263" spans="11:19" x14ac:dyDescent="0.35">
      <c r="K1263" t="s">
        <v>39</v>
      </c>
      <c r="L1263">
        <v>-119.46495631386399</v>
      </c>
      <c r="M1263">
        <v>36.856052591431002</v>
      </c>
      <c r="N1263" s="2">
        <v>44321</v>
      </c>
      <c r="O1263" t="str">
        <f t="shared" si="135"/>
        <v>yes</v>
      </c>
      <c r="P1263" s="7">
        <f t="shared" si="136"/>
        <v>2021</v>
      </c>
      <c r="Q1263" s="7">
        <f t="shared" si="137"/>
        <v>2022</v>
      </c>
      <c r="R1263" s="7">
        <f t="shared" si="138"/>
        <v>2023</v>
      </c>
      <c r="S1263" s="7">
        <f t="shared" si="139"/>
        <v>125</v>
      </c>
    </row>
    <row r="1264" spans="11:19" x14ac:dyDescent="0.35">
      <c r="K1264" t="s">
        <v>39</v>
      </c>
      <c r="L1264">
        <v>-119.515430278126</v>
      </c>
      <c r="M1264">
        <v>37.256134171279299</v>
      </c>
      <c r="N1264" s="2">
        <v>44215</v>
      </c>
      <c r="O1264" t="str">
        <f t="shared" si="135"/>
        <v>yes</v>
      </c>
      <c r="P1264" s="7">
        <f t="shared" si="136"/>
        <v>2021</v>
      </c>
      <c r="Q1264" s="7">
        <f t="shared" si="137"/>
        <v>2022</v>
      </c>
      <c r="R1264" s="7">
        <f t="shared" si="138"/>
        <v>2023</v>
      </c>
      <c r="S1264" s="7">
        <f t="shared" si="139"/>
        <v>19</v>
      </c>
    </row>
    <row r="1265" spans="11:19" x14ac:dyDescent="0.35">
      <c r="K1265" t="s">
        <v>39</v>
      </c>
      <c r="L1265">
        <v>-119.27621636679601</v>
      </c>
      <c r="M1265">
        <v>37.3334684836693</v>
      </c>
      <c r="N1265" s="2">
        <v>44189</v>
      </c>
      <c r="O1265" t="str">
        <f t="shared" si="135"/>
        <v>yes</v>
      </c>
      <c r="P1265" s="7">
        <f t="shared" si="136"/>
        <v>2020</v>
      </c>
      <c r="Q1265" s="7">
        <f t="shared" si="137"/>
        <v>2021</v>
      </c>
      <c r="R1265" s="7">
        <f t="shared" si="138"/>
        <v>2022</v>
      </c>
      <c r="S1265" s="7">
        <f t="shared" si="139"/>
        <v>359</v>
      </c>
    </row>
    <row r="1266" spans="11:19" x14ac:dyDescent="0.35">
      <c r="K1266" t="s">
        <v>39</v>
      </c>
      <c r="L1266">
        <v>-119.89555922228899</v>
      </c>
      <c r="M1266">
        <v>37.079987891073898</v>
      </c>
      <c r="N1266" s="2">
        <v>44076</v>
      </c>
      <c r="O1266" t="str">
        <f t="shared" si="135"/>
        <v>yes</v>
      </c>
      <c r="P1266" s="7">
        <f t="shared" si="136"/>
        <v>2020</v>
      </c>
      <c r="Q1266" s="7">
        <f t="shared" si="137"/>
        <v>2021</v>
      </c>
      <c r="R1266" s="7">
        <f t="shared" si="138"/>
        <v>2022</v>
      </c>
      <c r="S1266" s="7">
        <f t="shared" si="139"/>
        <v>246</v>
      </c>
    </row>
    <row r="1267" spans="11:19" x14ac:dyDescent="0.35">
      <c r="K1267" t="s">
        <v>39</v>
      </c>
      <c r="L1267">
        <v>-119.500890511653</v>
      </c>
      <c r="M1267">
        <v>37.158251662629098</v>
      </c>
      <c r="N1267" s="2">
        <v>44027</v>
      </c>
      <c r="O1267" t="str">
        <f t="shared" si="135"/>
        <v>yes</v>
      </c>
      <c r="P1267" s="7">
        <f t="shared" si="136"/>
        <v>2020</v>
      </c>
      <c r="Q1267" s="7">
        <f t="shared" si="137"/>
        <v>2021</v>
      </c>
      <c r="R1267" s="7">
        <f t="shared" si="138"/>
        <v>2022</v>
      </c>
      <c r="S1267" s="7">
        <f t="shared" si="139"/>
        <v>197</v>
      </c>
    </row>
    <row r="1268" spans="11:19" x14ac:dyDescent="0.35">
      <c r="K1268" t="s">
        <v>39</v>
      </c>
      <c r="L1268">
        <v>-119.339272894902</v>
      </c>
      <c r="M1268">
        <v>36.976643248816799</v>
      </c>
      <c r="N1268" s="2">
        <v>44007</v>
      </c>
      <c r="O1268" t="str">
        <f t="shared" si="135"/>
        <v>yes</v>
      </c>
      <c r="P1268" s="7">
        <f t="shared" si="136"/>
        <v>2020</v>
      </c>
      <c r="Q1268" s="7">
        <f t="shared" si="137"/>
        <v>2021</v>
      </c>
      <c r="R1268" s="7">
        <f t="shared" si="138"/>
        <v>2022</v>
      </c>
      <c r="S1268" s="7">
        <f t="shared" si="139"/>
        <v>177</v>
      </c>
    </row>
    <row r="1269" spans="11:19" x14ac:dyDescent="0.35">
      <c r="K1269" t="s">
        <v>39</v>
      </c>
      <c r="L1269">
        <v>-119.600525468847</v>
      </c>
      <c r="M1269">
        <v>36.980455541481099</v>
      </c>
      <c r="N1269" s="2">
        <v>44005</v>
      </c>
      <c r="O1269" t="str">
        <f t="shared" si="135"/>
        <v>yes</v>
      </c>
      <c r="P1269" s="7">
        <f t="shared" si="136"/>
        <v>2020</v>
      </c>
      <c r="Q1269" s="7">
        <f t="shared" si="137"/>
        <v>2021</v>
      </c>
      <c r="R1269" s="7">
        <f t="shared" si="138"/>
        <v>2022</v>
      </c>
      <c r="S1269" s="7">
        <f t="shared" si="139"/>
        <v>175</v>
      </c>
    </row>
    <row r="1270" spans="11:19" x14ac:dyDescent="0.35">
      <c r="K1270" t="s">
        <v>39</v>
      </c>
      <c r="L1270">
        <v>-119.345483107463</v>
      </c>
      <c r="M1270">
        <v>37.262594850267398</v>
      </c>
      <c r="N1270" s="2">
        <v>43665</v>
      </c>
      <c r="O1270" t="str">
        <f t="shared" si="135"/>
        <v>yes</v>
      </c>
      <c r="P1270" s="7">
        <f t="shared" si="136"/>
        <v>2019</v>
      </c>
      <c r="Q1270" s="7">
        <f t="shared" si="137"/>
        <v>2020</v>
      </c>
      <c r="R1270" s="7">
        <f t="shared" si="138"/>
        <v>2021</v>
      </c>
      <c r="S1270" s="7">
        <f t="shared" si="139"/>
        <v>200</v>
      </c>
    </row>
    <row r="1271" spans="11:19" x14ac:dyDescent="0.35">
      <c r="K1271" t="s">
        <v>39</v>
      </c>
      <c r="L1271">
        <v>-119.536734280535</v>
      </c>
      <c r="M1271">
        <v>37.0536292071208</v>
      </c>
      <c r="N1271" s="2">
        <v>43615</v>
      </c>
      <c r="O1271" t="str">
        <f t="shared" si="135"/>
        <v>yes</v>
      </c>
      <c r="P1271" s="7">
        <f t="shared" si="136"/>
        <v>2019</v>
      </c>
      <c r="Q1271" s="7">
        <f t="shared" si="137"/>
        <v>2020</v>
      </c>
      <c r="R1271" s="7">
        <f t="shared" si="138"/>
        <v>2021</v>
      </c>
      <c r="S1271" s="7">
        <f t="shared" si="139"/>
        <v>150</v>
      </c>
    </row>
    <row r="1272" spans="11:19" x14ac:dyDescent="0.35">
      <c r="K1272" t="s">
        <v>39</v>
      </c>
      <c r="L1272">
        <v>-119.279164857645</v>
      </c>
      <c r="M1272">
        <v>37.160798899186901</v>
      </c>
      <c r="N1272" s="2">
        <v>43411</v>
      </c>
      <c r="O1272" t="str">
        <f t="shared" si="135"/>
        <v>yes</v>
      </c>
      <c r="P1272" s="7">
        <f t="shared" si="136"/>
        <v>2018</v>
      </c>
      <c r="Q1272" s="7">
        <f t="shared" si="137"/>
        <v>2019</v>
      </c>
      <c r="R1272" s="7">
        <f t="shared" si="138"/>
        <v>2020</v>
      </c>
      <c r="S1272" s="7">
        <f t="shared" si="139"/>
        <v>311</v>
      </c>
    </row>
    <row r="1273" spans="11:19" x14ac:dyDescent="0.35">
      <c r="K1273" t="s">
        <v>39</v>
      </c>
      <c r="L1273">
        <v>-119.34121432491099</v>
      </c>
      <c r="M1273">
        <v>36.975030086560103</v>
      </c>
      <c r="N1273" s="2">
        <v>43270</v>
      </c>
      <c r="O1273" t="str">
        <f t="shared" si="135"/>
        <v>yes</v>
      </c>
      <c r="P1273" s="7">
        <f t="shared" si="136"/>
        <v>2018</v>
      </c>
      <c r="Q1273" s="7">
        <f t="shared" si="137"/>
        <v>2019</v>
      </c>
      <c r="R1273" s="7">
        <f t="shared" si="138"/>
        <v>2020</v>
      </c>
      <c r="S1273" s="7">
        <f t="shared" si="139"/>
        <v>170</v>
      </c>
    </row>
    <row r="1274" spans="11:19" x14ac:dyDescent="0.35">
      <c r="K1274" t="s">
        <v>39</v>
      </c>
      <c r="L1274">
        <v>-119.603837773794</v>
      </c>
      <c r="M1274">
        <v>37.103301742394301</v>
      </c>
      <c r="N1274" s="2">
        <v>43258</v>
      </c>
      <c r="O1274" t="str">
        <f t="shared" si="135"/>
        <v>yes</v>
      </c>
      <c r="P1274" s="7">
        <f t="shared" si="136"/>
        <v>2018</v>
      </c>
      <c r="Q1274" s="7">
        <f t="shared" si="137"/>
        <v>2019</v>
      </c>
      <c r="R1274" s="7">
        <f t="shared" si="138"/>
        <v>2020</v>
      </c>
      <c r="S1274" s="7">
        <f t="shared" si="139"/>
        <v>158</v>
      </c>
    </row>
    <row r="1275" spans="11:19" x14ac:dyDescent="0.35">
      <c r="K1275" t="s">
        <v>39</v>
      </c>
      <c r="L1275">
        <v>-119.5078456863</v>
      </c>
      <c r="M1275">
        <v>37.069157363718197</v>
      </c>
      <c r="N1275" s="2">
        <v>43254</v>
      </c>
      <c r="O1275" t="str">
        <f t="shared" si="135"/>
        <v>yes</v>
      </c>
      <c r="P1275" s="7">
        <f t="shared" si="136"/>
        <v>2018</v>
      </c>
      <c r="Q1275" s="7">
        <f t="shared" si="137"/>
        <v>2019</v>
      </c>
      <c r="R1275" s="7">
        <f t="shared" si="138"/>
        <v>2020</v>
      </c>
      <c r="S1275" s="7">
        <f t="shared" si="139"/>
        <v>154</v>
      </c>
    </row>
    <row r="1276" spans="11:19" x14ac:dyDescent="0.35">
      <c r="K1276" t="s">
        <v>39</v>
      </c>
      <c r="L1276">
        <v>-119.52038255554</v>
      </c>
      <c r="M1276">
        <v>36.886379146078603</v>
      </c>
      <c r="N1276" s="2">
        <v>43250</v>
      </c>
      <c r="O1276" t="str">
        <f t="shared" si="135"/>
        <v>yes</v>
      </c>
      <c r="P1276" s="7">
        <f t="shared" si="136"/>
        <v>2018</v>
      </c>
      <c r="Q1276" s="7">
        <f t="shared" si="137"/>
        <v>2019</v>
      </c>
      <c r="R1276" s="7">
        <f t="shared" si="138"/>
        <v>2020</v>
      </c>
      <c r="S1276" s="7">
        <f t="shared" si="139"/>
        <v>150</v>
      </c>
    </row>
    <row r="1277" spans="11:19" x14ac:dyDescent="0.35">
      <c r="K1277" t="s">
        <v>39</v>
      </c>
      <c r="L1277">
        <v>-119.41423914062</v>
      </c>
      <c r="M1277">
        <v>37.522772757885598</v>
      </c>
      <c r="N1277" s="2">
        <v>43016</v>
      </c>
      <c r="O1277" t="str">
        <f t="shared" si="135"/>
        <v>yes</v>
      </c>
      <c r="P1277" s="7">
        <f t="shared" si="136"/>
        <v>2017</v>
      </c>
      <c r="Q1277" s="7">
        <f t="shared" si="137"/>
        <v>2018</v>
      </c>
      <c r="R1277" s="7">
        <f t="shared" si="138"/>
        <v>2019</v>
      </c>
      <c r="S1277" s="7">
        <f t="shared" si="139"/>
        <v>281</v>
      </c>
    </row>
    <row r="1278" spans="11:19" x14ac:dyDescent="0.35">
      <c r="K1278" t="s">
        <v>39</v>
      </c>
      <c r="L1278">
        <v>-119.32467596772899</v>
      </c>
      <c r="M1278">
        <v>37.098788044331897</v>
      </c>
      <c r="N1278" s="2">
        <v>42992</v>
      </c>
      <c r="O1278" t="str">
        <f t="shared" si="135"/>
        <v>yes</v>
      </c>
      <c r="P1278" s="7">
        <f t="shared" si="136"/>
        <v>2017</v>
      </c>
      <c r="Q1278" s="7">
        <f t="shared" si="137"/>
        <v>2018</v>
      </c>
      <c r="R1278" s="7">
        <f t="shared" si="138"/>
        <v>2019</v>
      </c>
      <c r="S1278" s="7">
        <f t="shared" si="139"/>
        <v>257</v>
      </c>
    </row>
    <row r="1279" spans="11:19" x14ac:dyDescent="0.35">
      <c r="K1279" t="s">
        <v>39</v>
      </c>
      <c r="L1279">
        <v>-119.466880059638</v>
      </c>
      <c r="M1279">
        <v>37.236942761505802</v>
      </c>
      <c r="N1279" s="2">
        <v>42991</v>
      </c>
      <c r="O1279" t="str">
        <f t="shared" si="135"/>
        <v>yes</v>
      </c>
      <c r="P1279" s="7">
        <f t="shared" si="136"/>
        <v>2017</v>
      </c>
      <c r="Q1279" s="7">
        <f t="shared" si="137"/>
        <v>2018</v>
      </c>
      <c r="R1279" s="7">
        <f t="shared" si="138"/>
        <v>2019</v>
      </c>
      <c r="S1279" s="7">
        <f t="shared" si="139"/>
        <v>256</v>
      </c>
    </row>
    <row r="1280" spans="11:19" x14ac:dyDescent="0.35">
      <c r="K1280" t="s">
        <v>39</v>
      </c>
      <c r="L1280">
        <v>-119.4267817474</v>
      </c>
      <c r="M1280">
        <v>36.938583114961503</v>
      </c>
      <c r="N1280" s="2">
        <v>42977</v>
      </c>
      <c r="O1280" t="str">
        <f t="shared" si="135"/>
        <v>yes</v>
      </c>
      <c r="P1280" s="7">
        <f t="shared" si="136"/>
        <v>2017</v>
      </c>
      <c r="Q1280" s="7">
        <f t="shared" si="137"/>
        <v>2018</v>
      </c>
      <c r="R1280" s="7">
        <f t="shared" si="138"/>
        <v>2019</v>
      </c>
      <c r="S1280" s="7">
        <f t="shared" si="139"/>
        <v>242</v>
      </c>
    </row>
    <row r="1281" spans="11:19" x14ac:dyDescent="0.35">
      <c r="K1281" t="s">
        <v>39</v>
      </c>
      <c r="L1281">
        <v>-119.667195540252</v>
      </c>
      <c r="M1281">
        <v>36.944032672889499</v>
      </c>
      <c r="N1281" s="2">
        <v>42922</v>
      </c>
      <c r="O1281" t="str">
        <f t="shared" si="135"/>
        <v>yes</v>
      </c>
      <c r="P1281" s="7">
        <f t="shared" si="136"/>
        <v>2017</v>
      </c>
      <c r="Q1281" s="7">
        <f t="shared" si="137"/>
        <v>2018</v>
      </c>
      <c r="R1281" s="7">
        <f t="shared" si="138"/>
        <v>2019</v>
      </c>
      <c r="S1281" s="7">
        <f t="shared" si="139"/>
        <v>187</v>
      </c>
    </row>
    <row r="1282" spans="11:19" x14ac:dyDescent="0.35">
      <c r="K1282" t="s">
        <v>39</v>
      </c>
      <c r="L1282">
        <v>-119.515621064123</v>
      </c>
      <c r="M1282">
        <v>36.818686192375303</v>
      </c>
      <c r="N1282" s="2">
        <v>42920</v>
      </c>
      <c r="O1282" t="str">
        <f t="shared" si="135"/>
        <v>yes</v>
      </c>
      <c r="P1282" s="7">
        <f t="shared" si="136"/>
        <v>2017</v>
      </c>
      <c r="Q1282" s="7">
        <f t="shared" si="137"/>
        <v>2018</v>
      </c>
      <c r="R1282" s="7">
        <f t="shared" si="138"/>
        <v>2019</v>
      </c>
      <c r="S1282" s="7">
        <f t="shared" si="139"/>
        <v>185</v>
      </c>
    </row>
    <row r="1283" spans="11:19" x14ac:dyDescent="0.35">
      <c r="K1283" t="s">
        <v>39</v>
      </c>
      <c r="L1283">
        <v>-119.769576843102</v>
      </c>
      <c r="M1283">
        <v>37.075662279474301</v>
      </c>
      <c r="N1283" s="2">
        <v>42899</v>
      </c>
      <c r="O1283" t="str">
        <f t="shared" si="135"/>
        <v>yes</v>
      </c>
      <c r="P1283" s="7">
        <f t="shared" si="136"/>
        <v>2017</v>
      </c>
      <c r="Q1283" s="7">
        <f t="shared" si="137"/>
        <v>2018</v>
      </c>
      <c r="R1283" s="7">
        <f t="shared" si="138"/>
        <v>2019</v>
      </c>
      <c r="S1283" s="7">
        <f t="shared" si="139"/>
        <v>164</v>
      </c>
    </row>
    <row r="1284" spans="11:19" x14ac:dyDescent="0.35">
      <c r="K1284" t="s">
        <v>39</v>
      </c>
      <c r="L1284">
        <v>-119.467165237012</v>
      </c>
      <c r="M1284">
        <v>37.013545497248003</v>
      </c>
      <c r="N1284" s="2">
        <v>42591</v>
      </c>
      <c r="O1284" t="str">
        <f t="shared" si="135"/>
        <v>yes</v>
      </c>
      <c r="P1284" s="7">
        <f t="shared" si="136"/>
        <v>2016</v>
      </c>
      <c r="Q1284" s="7">
        <f t="shared" si="137"/>
        <v>2017</v>
      </c>
      <c r="R1284" s="7">
        <f t="shared" si="138"/>
        <v>2018</v>
      </c>
      <c r="S1284" s="7">
        <f t="shared" si="139"/>
        <v>222</v>
      </c>
    </row>
    <row r="1285" spans="11:19" x14ac:dyDescent="0.35">
      <c r="K1285" t="s">
        <v>39</v>
      </c>
      <c r="L1285">
        <v>-119.581016303071</v>
      </c>
      <c r="M1285">
        <v>37.009113165267699</v>
      </c>
      <c r="N1285" s="2">
        <v>42579</v>
      </c>
      <c r="O1285" t="str">
        <f t="shared" ref="O1285:O1336" si="140">IF(N1285&gt;VLOOKUP(K1285, $A$2:$C$147,3), "yes", "no")</f>
        <v>yes</v>
      </c>
      <c r="P1285" s="7">
        <f t="shared" si="136"/>
        <v>2016</v>
      </c>
      <c r="Q1285" s="7">
        <f t="shared" si="137"/>
        <v>2017</v>
      </c>
      <c r="R1285" s="7">
        <f t="shared" si="138"/>
        <v>2018</v>
      </c>
      <c r="S1285" s="7">
        <f t="shared" si="139"/>
        <v>210</v>
      </c>
    </row>
    <row r="1286" spans="11:19" x14ac:dyDescent="0.35">
      <c r="K1286" t="s">
        <v>39</v>
      </c>
      <c r="L1286">
        <v>-119.658281196565</v>
      </c>
      <c r="M1286">
        <v>37.277212432196897</v>
      </c>
      <c r="N1286" s="2">
        <v>42572</v>
      </c>
      <c r="O1286" t="str">
        <f t="shared" si="140"/>
        <v>yes</v>
      </c>
      <c r="P1286" s="7">
        <f t="shared" ref="P1286:P1336" si="141">YEAR(N1286)</f>
        <v>2016</v>
      </c>
      <c r="Q1286" s="7">
        <f t="shared" ref="Q1286:Q1336" si="142">P1286+1</f>
        <v>2017</v>
      </c>
      <c r="R1286" s="7">
        <f t="shared" ref="R1286:R1336" si="143">P1286+2</f>
        <v>2018</v>
      </c>
      <c r="S1286" s="7">
        <f t="shared" ref="S1286:S1336" si="144">N1286-DATE(YEAR(N1286),1,0)</f>
        <v>203</v>
      </c>
    </row>
    <row r="1287" spans="11:19" x14ac:dyDescent="0.35">
      <c r="K1287" t="s">
        <v>39</v>
      </c>
      <c r="L1287">
        <v>-119.397611233981</v>
      </c>
      <c r="M1287">
        <v>36.906889740369103</v>
      </c>
      <c r="N1287" s="2">
        <v>42564</v>
      </c>
      <c r="O1287" t="str">
        <f t="shared" si="140"/>
        <v>yes</v>
      </c>
      <c r="P1287" s="7">
        <f t="shared" si="141"/>
        <v>2016</v>
      </c>
      <c r="Q1287" s="7">
        <f t="shared" si="142"/>
        <v>2017</v>
      </c>
      <c r="R1287" s="7">
        <f t="shared" si="143"/>
        <v>2018</v>
      </c>
      <c r="S1287" s="7">
        <f t="shared" si="144"/>
        <v>195</v>
      </c>
    </row>
    <row r="1288" spans="11:19" x14ac:dyDescent="0.35">
      <c r="K1288" t="s">
        <v>39</v>
      </c>
      <c r="L1288">
        <v>-119.662343093514</v>
      </c>
      <c r="M1288">
        <v>37.260711369835398</v>
      </c>
      <c r="N1288" s="2">
        <v>42556</v>
      </c>
      <c r="O1288" t="str">
        <f t="shared" si="140"/>
        <v>yes</v>
      </c>
      <c r="P1288" s="7">
        <f t="shared" si="141"/>
        <v>2016</v>
      </c>
      <c r="Q1288" s="7">
        <f t="shared" si="142"/>
        <v>2017</v>
      </c>
      <c r="R1288" s="7">
        <f t="shared" si="143"/>
        <v>2018</v>
      </c>
      <c r="S1288" s="7">
        <f t="shared" si="144"/>
        <v>187</v>
      </c>
    </row>
    <row r="1289" spans="11:19" x14ac:dyDescent="0.35">
      <c r="K1289" t="s">
        <v>39</v>
      </c>
      <c r="L1289">
        <v>-119.671027566405</v>
      </c>
      <c r="M1289">
        <v>36.914110602983101</v>
      </c>
      <c r="N1289" s="2">
        <v>42545</v>
      </c>
      <c r="O1289" t="str">
        <f t="shared" si="140"/>
        <v>yes</v>
      </c>
      <c r="P1289" s="7">
        <f t="shared" si="141"/>
        <v>2016</v>
      </c>
      <c r="Q1289" s="7">
        <f t="shared" si="142"/>
        <v>2017</v>
      </c>
      <c r="R1289" s="7">
        <f t="shared" si="143"/>
        <v>2018</v>
      </c>
      <c r="S1289" s="7">
        <f t="shared" si="144"/>
        <v>176</v>
      </c>
    </row>
    <row r="1290" spans="11:19" x14ac:dyDescent="0.35">
      <c r="K1290" t="s">
        <v>39</v>
      </c>
      <c r="L1290">
        <v>-119.696274552175</v>
      </c>
      <c r="M1290">
        <v>37.095246280737598</v>
      </c>
      <c r="N1290" s="2">
        <v>42517</v>
      </c>
      <c r="O1290" t="str">
        <f t="shared" si="140"/>
        <v>yes</v>
      </c>
      <c r="P1290" s="7">
        <f t="shared" si="141"/>
        <v>2016</v>
      </c>
      <c r="Q1290" s="7">
        <f t="shared" si="142"/>
        <v>2017</v>
      </c>
      <c r="R1290" s="7">
        <f t="shared" si="143"/>
        <v>2018</v>
      </c>
      <c r="S1290" s="7">
        <f t="shared" si="144"/>
        <v>148</v>
      </c>
    </row>
    <row r="1291" spans="11:19" x14ac:dyDescent="0.35">
      <c r="K1291" t="s">
        <v>39</v>
      </c>
      <c r="L1291">
        <v>-119.62429030806</v>
      </c>
      <c r="M1291">
        <v>36.900903544282599</v>
      </c>
      <c r="N1291" s="2">
        <v>42515</v>
      </c>
      <c r="O1291" t="str">
        <f t="shared" si="140"/>
        <v>yes</v>
      </c>
      <c r="P1291" s="7">
        <f t="shared" si="141"/>
        <v>2016</v>
      </c>
      <c r="Q1291" s="7">
        <f t="shared" si="142"/>
        <v>2017</v>
      </c>
      <c r="R1291" s="7">
        <f t="shared" si="143"/>
        <v>2018</v>
      </c>
      <c r="S1291" s="7">
        <f t="shared" si="144"/>
        <v>146</v>
      </c>
    </row>
    <row r="1292" spans="11:19" x14ac:dyDescent="0.35">
      <c r="K1292" t="s">
        <v>39</v>
      </c>
      <c r="L1292">
        <v>-119.479677922706</v>
      </c>
      <c r="M1292">
        <v>37.276696380954597</v>
      </c>
      <c r="N1292" s="2">
        <v>42236</v>
      </c>
      <c r="O1292" t="str">
        <f t="shared" si="140"/>
        <v>yes</v>
      </c>
      <c r="P1292" s="7">
        <f t="shared" si="141"/>
        <v>2015</v>
      </c>
      <c r="Q1292" s="7">
        <f t="shared" si="142"/>
        <v>2016</v>
      </c>
      <c r="R1292" s="7">
        <f t="shared" si="143"/>
        <v>2017</v>
      </c>
      <c r="S1292" s="7">
        <f t="shared" si="144"/>
        <v>232</v>
      </c>
    </row>
    <row r="1293" spans="11:19" x14ac:dyDescent="0.35">
      <c r="K1293" t="s">
        <v>39</v>
      </c>
      <c r="L1293">
        <v>-119.367220497589</v>
      </c>
      <c r="M1293">
        <v>37.123274809457499</v>
      </c>
      <c r="N1293" s="2">
        <v>42228</v>
      </c>
      <c r="O1293" t="str">
        <f t="shared" si="140"/>
        <v>yes</v>
      </c>
      <c r="P1293" s="7">
        <f t="shared" si="141"/>
        <v>2015</v>
      </c>
      <c r="Q1293" s="7">
        <f t="shared" si="142"/>
        <v>2016</v>
      </c>
      <c r="R1293" s="7">
        <f t="shared" si="143"/>
        <v>2017</v>
      </c>
      <c r="S1293" s="7">
        <f t="shared" si="144"/>
        <v>224</v>
      </c>
    </row>
    <row r="1294" spans="11:19" x14ac:dyDescent="0.35">
      <c r="K1294" t="s">
        <v>39</v>
      </c>
      <c r="L1294">
        <v>-119.504874444717</v>
      </c>
      <c r="M1294">
        <v>37.1792926429464</v>
      </c>
      <c r="N1294" s="2">
        <v>42179</v>
      </c>
      <c r="O1294" t="str">
        <f t="shared" si="140"/>
        <v>yes</v>
      </c>
      <c r="P1294" s="7">
        <f t="shared" si="141"/>
        <v>2015</v>
      </c>
      <c r="Q1294" s="7">
        <f t="shared" si="142"/>
        <v>2016</v>
      </c>
      <c r="R1294" s="7">
        <f t="shared" si="143"/>
        <v>2017</v>
      </c>
      <c r="S1294" s="7">
        <f t="shared" si="144"/>
        <v>175</v>
      </c>
    </row>
    <row r="1295" spans="11:19" x14ac:dyDescent="0.35">
      <c r="K1295" t="s">
        <v>39</v>
      </c>
      <c r="L1295">
        <v>-119.68548932497499</v>
      </c>
      <c r="M1295">
        <v>37.074158189361199</v>
      </c>
      <c r="N1295" s="2">
        <v>42179</v>
      </c>
      <c r="O1295" t="str">
        <f t="shared" si="140"/>
        <v>yes</v>
      </c>
      <c r="P1295" s="7">
        <f t="shared" si="141"/>
        <v>2015</v>
      </c>
      <c r="Q1295" s="7">
        <f t="shared" si="142"/>
        <v>2016</v>
      </c>
      <c r="R1295" s="7">
        <f t="shared" si="143"/>
        <v>2017</v>
      </c>
      <c r="S1295" s="7">
        <f t="shared" si="144"/>
        <v>175</v>
      </c>
    </row>
    <row r="1296" spans="11:19" x14ac:dyDescent="0.35">
      <c r="K1296" t="s">
        <v>39</v>
      </c>
      <c r="L1296">
        <v>-119.590853780697</v>
      </c>
      <c r="M1296">
        <v>37.395719299093003</v>
      </c>
      <c r="N1296" s="2">
        <v>42176</v>
      </c>
      <c r="O1296" t="str">
        <f t="shared" si="140"/>
        <v>yes</v>
      </c>
      <c r="P1296" s="7">
        <f t="shared" si="141"/>
        <v>2015</v>
      </c>
      <c r="Q1296" s="7">
        <f t="shared" si="142"/>
        <v>2016</v>
      </c>
      <c r="R1296" s="7">
        <f t="shared" si="143"/>
        <v>2017</v>
      </c>
      <c r="S1296" s="7">
        <f t="shared" si="144"/>
        <v>172</v>
      </c>
    </row>
    <row r="1297" spans="11:19" x14ac:dyDescent="0.35">
      <c r="K1297" t="s">
        <v>39</v>
      </c>
      <c r="L1297">
        <v>-119.585884790127</v>
      </c>
      <c r="M1297">
        <v>37.3153314655098</v>
      </c>
      <c r="N1297" s="2">
        <v>41904</v>
      </c>
      <c r="O1297" t="str">
        <f t="shared" si="140"/>
        <v>yes</v>
      </c>
      <c r="P1297" s="7">
        <f t="shared" si="141"/>
        <v>2014</v>
      </c>
      <c r="Q1297" s="7">
        <f t="shared" si="142"/>
        <v>2015</v>
      </c>
      <c r="R1297" s="7">
        <f t="shared" si="143"/>
        <v>2016</v>
      </c>
      <c r="S1297" s="7">
        <f t="shared" si="144"/>
        <v>265</v>
      </c>
    </row>
    <row r="1298" spans="11:19" x14ac:dyDescent="0.35">
      <c r="K1298" t="s">
        <v>39</v>
      </c>
      <c r="L1298">
        <v>-119.638476122141</v>
      </c>
      <c r="M1298">
        <v>37.3500315892828</v>
      </c>
      <c r="N1298" s="2">
        <v>41876</v>
      </c>
      <c r="O1298" t="str">
        <f t="shared" si="140"/>
        <v>yes</v>
      </c>
      <c r="P1298" s="7">
        <f t="shared" si="141"/>
        <v>2014</v>
      </c>
      <c r="Q1298" s="7">
        <f t="shared" si="142"/>
        <v>2015</v>
      </c>
      <c r="R1298" s="7">
        <f t="shared" si="143"/>
        <v>2016</v>
      </c>
      <c r="S1298" s="7">
        <f t="shared" si="144"/>
        <v>237</v>
      </c>
    </row>
    <row r="1299" spans="11:19" x14ac:dyDescent="0.35">
      <c r="K1299" t="s">
        <v>39</v>
      </c>
      <c r="L1299">
        <v>-119.355306536336</v>
      </c>
      <c r="M1299">
        <v>37.298051264286201</v>
      </c>
      <c r="N1299" s="2">
        <v>41869</v>
      </c>
      <c r="O1299" t="str">
        <f t="shared" si="140"/>
        <v>yes</v>
      </c>
      <c r="P1299" s="7">
        <f t="shared" si="141"/>
        <v>2014</v>
      </c>
      <c r="Q1299" s="7">
        <f t="shared" si="142"/>
        <v>2015</v>
      </c>
      <c r="R1299" s="7">
        <f t="shared" si="143"/>
        <v>2016</v>
      </c>
      <c r="S1299" s="7">
        <f t="shared" si="144"/>
        <v>230</v>
      </c>
    </row>
    <row r="1300" spans="11:19" x14ac:dyDescent="0.35">
      <c r="K1300" t="s">
        <v>39</v>
      </c>
      <c r="L1300">
        <v>-119.52458444504499</v>
      </c>
      <c r="M1300">
        <v>37.001536229537898</v>
      </c>
      <c r="N1300" s="2">
        <v>41801</v>
      </c>
      <c r="O1300" t="str">
        <f t="shared" si="140"/>
        <v>yes</v>
      </c>
      <c r="P1300" s="7">
        <f t="shared" si="141"/>
        <v>2014</v>
      </c>
      <c r="Q1300" s="7">
        <f t="shared" si="142"/>
        <v>2015</v>
      </c>
      <c r="R1300" s="7">
        <f t="shared" si="143"/>
        <v>2016</v>
      </c>
      <c r="S1300" s="7">
        <f t="shared" si="144"/>
        <v>162</v>
      </c>
    </row>
    <row r="1301" spans="11:19" x14ac:dyDescent="0.35">
      <c r="K1301" t="s">
        <v>39</v>
      </c>
      <c r="L1301">
        <v>-119.321037892338</v>
      </c>
      <c r="M1301">
        <v>36.959296226763698</v>
      </c>
      <c r="N1301" s="2">
        <v>41668</v>
      </c>
      <c r="O1301" t="str">
        <f t="shared" si="140"/>
        <v>yes</v>
      </c>
      <c r="P1301" s="7">
        <f t="shared" si="141"/>
        <v>2014</v>
      </c>
      <c r="Q1301" s="7">
        <f t="shared" si="142"/>
        <v>2015</v>
      </c>
      <c r="R1301" s="7">
        <f t="shared" si="143"/>
        <v>2016</v>
      </c>
      <c r="S1301" s="7">
        <f t="shared" si="144"/>
        <v>29</v>
      </c>
    </row>
    <row r="1302" spans="11:19" x14ac:dyDescent="0.35">
      <c r="K1302" t="s">
        <v>39</v>
      </c>
      <c r="L1302">
        <v>-119.277607801475</v>
      </c>
      <c r="M1302">
        <v>37.307937460017101</v>
      </c>
      <c r="N1302" s="2">
        <v>41525</v>
      </c>
      <c r="O1302" t="str">
        <f t="shared" si="140"/>
        <v>yes</v>
      </c>
      <c r="P1302" s="7">
        <f t="shared" si="141"/>
        <v>2013</v>
      </c>
      <c r="Q1302" s="7">
        <f t="shared" si="142"/>
        <v>2014</v>
      </c>
      <c r="R1302" s="7">
        <f t="shared" si="143"/>
        <v>2015</v>
      </c>
      <c r="S1302" s="7">
        <f t="shared" si="144"/>
        <v>251</v>
      </c>
    </row>
    <row r="1303" spans="11:19" x14ac:dyDescent="0.35">
      <c r="K1303" t="s">
        <v>39</v>
      </c>
      <c r="L1303">
        <v>-119.640296735033</v>
      </c>
      <c r="M1303">
        <v>36.8787734274973</v>
      </c>
      <c r="N1303" s="2">
        <v>41511</v>
      </c>
      <c r="O1303" t="str">
        <f t="shared" si="140"/>
        <v>yes</v>
      </c>
      <c r="P1303" s="7">
        <f t="shared" si="141"/>
        <v>2013</v>
      </c>
      <c r="Q1303" s="7">
        <f t="shared" si="142"/>
        <v>2014</v>
      </c>
      <c r="R1303" s="7">
        <f t="shared" si="143"/>
        <v>2015</v>
      </c>
      <c r="S1303" s="7">
        <f t="shared" si="144"/>
        <v>237</v>
      </c>
    </row>
    <row r="1304" spans="11:19" x14ac:dyDescent="0.35">
      <c r="K1304" t="s">
        <v>39</v>
      </c>
      <c r="L1304">
        <v>-119.445532724297</v>
      </c>
      <c r="M1304">
        <v>36.933232624573797</v>
      </c>
      <c r="N1304" s="2">
        <v>41448</v>
      </c>
      <c r="O1304" t="str">
        <f t="shared" si="140"/>
        <v>yes</v>
      </c>
      <c r="P1304" s="7">
        <f t="shared" si="141"/>
        <v>2013</v>
      </c>
      <c r="Q1304" s="7">
        <f t="shared" si="142"/>
        <v>2014</v>
      </c>
      <c r="R1304" s="7">
        <f t="shared" si="143"/>
        <v>2015</v>
      </c>
      <c r="S1304" s="7">
        <f t="shared" si="144"/>
        <v>174</v>
      </c>
    </row>
    <row r="1305" spans="11:19" x14ac:dyDescent="0.35">
      <c r="K1305" t="s">
        <v>39</v>
      </c>
      <c r="L1305">
        <v>-119.461988829934</v>
      </c>
      <c r="M1305">
        <v>37.030899199001901</v>
      </c>
      <c r="N1305" s="2">
        <v>41445</v>
      </c>
      <c r="O1305" t="str">
        <f t="shared" si="140"/>
        <v>yes</v>
      </c>
      <c r="P1305" s="7">
        <f t="shared" si="141"/>
        <v>2013</v>
      </c>
      <c r="Q1305" s="7">
        <f t="shared" si="142"/>
        <v>2014</v>
      </c>
      <c r="R1305" s="7">
        <f t="shared" si="143"/>
        <v>2015</v>
      </c>
      <c r="S1305" s="7">
        <f t="shared" si="144"/>
        <v>171</v>
      </c>
    </row>
    <row r="1306" spans="11:19" x14ac:dyDescent="0.35">
      <c r="K1306" t="s">
        <v>39</v>
      </c>
      <c r="L1306">
        <v>-119.773760621672</v>
      </c>
      <c r="M1306">
        <v>37.017730382834799</v>
      </c>
      <c r="N1306" s="2">
        <v>41443</v>
      </c>
      <c r="O1306" t="str">
        <f t="shared" si="140"/>
        <v>yes</v>
      </c>
      <c r="P1306" s="7">
        <f t="shared" si="141"/>
        <v>2013</v>
      </c>
      <c r="Q1306" s="7">
        <f t="shared" si="142"/>
        <v>2014</v>
      </c>
      <c r="R1306" s="7">
        <f t="shared" si="143"/>
        <v>2015</v>
      </c>
      <c r="S1306" s="7">
        <f t="shared" si="144"/>
        <v>169</v>
      </c>
    </row>
    <row r="1307" spans="11:19" x14ac:dyDescent="0.35">
      <c r="K1307" t="s">
        <v>39</v>
      </c>
      <c r="L1307">
        <v>-119.404275152354</v>
      </c>
      <c r="M1307">
        <v>37.430753143835801</v>
      </c>
      <c r="N1307" s="2">
        <v>41416</v>
      </c>
      <c r="O1307" t="str">
        <f t="shared" si="140"/>
        <v>yes</v>
      </c>
      <c r="P1307" s="7">
        <f t="shared" si="141"/>
        <v>2013</v>
      </c>
      <c r="Q1307" s="7">
        <f t="shared" si="142"/>
        <v>2014</v>
      </c>
      <c r="R1307" s="7">
        <f t="shared" si="143"/>
        <v>2015</v>
      </c>
      <c r="S1307" s="7">
        <f t="shared" si="144"/>
        <v>142</v>
      </c>
    </row>
    <row r="1308" spans="11:19" x14ac:dyDescent="0.35">
      <c r="K1308" t="s">
        <v>39</v>
      </c>
      <c r="L1308">
        <v>-119.641454887115</v>
      </c>
      <c r="M1308">
        <v>37.116105571828498</v>
      </c>
      <c r="N1308" s="2">
        <v>41394</v>
      </c>
      <c r="O1308" t="str">
        <f t="shared" si="140"/>
        <v>yes</v>
      </c>
      <c r="P1308" s="7">
        <f t="shared" si="141"/>
        <v>2013</v>
      </c>
      <c r="Q1308" s="7">
        <f t="shared" si="142"/>
        <v>2014</v>
      </c>
      <c r="R1308" s="7">
        <f t="shared" si="143"/>
        <v>2015</v>
      </c>
      <c r="S1308" s="7">
        <f t="shared" si="144"/>
        <v>120</v>
      </c>
    </row>
    <row r="1309" spans="11:19" x14ac:dyDescent="0.35">
      <c r="K1309" t="s">
        <v>39</v>
      </c>
      <c r="L1309">
        <v>-119.447502009266</v>
      </c>
      <c r="M1309">
        <v>37.0658488188311</v>
      </c>
      <c r="N1309" s="2">
        <v>41133</v>
      </c>
      <c r="O1309" t="str">
        <f t="shared" si="140"/>
        <v>yes</v>
      </c>
      <c r="P1309" s="7">
        <f t="shared" si="141"/>
        <v>2012</v>
      </c>
      <c r="Q1309" s="7">
        <f t="shared" si="142"/>
        <v>2013</v>
      </c>
      <c r="R1309" s="7">
        <f t="shared" si="143"/>
        <v>2014</v>
      </c>
      <c r="S1309" s="7">
        <f t="shared" si="144"/>
        <v>225</v>
      </c>
    </row>
    <row r="1310" spans="11:19" x14ac:dyDescent="0.35">
      <c r="K1310" t="s">
        <v>39</v>
      </c>
      <c r="L1310">
        <v>-119.339040010258</v>
      </c>
      <c r="M1310">
        <v>37.383430390968499</v>
      </c>
      <c r="N1310" s="2">
        <v>41021</v>
      </c>
      <c r="O1310" t="str">
        <f t="shared" si="140"/>
        <v>yes</v>
      </c>
      <c r="P1310" s="7">
        <f t="shared" si="141"/>
        <v>2012</v>
      </c>
      <c r="Q1310" s="7">
        <f t="shared" si="142"/>
        <v>2013</v>
      </c>
      <c r="R1310" s="7">
        <f t="shared" si="143"/>
        <v>2014</v>
      </c>
      <c r="S1310" s="7">
        <f t="shared" si="144"/>
        <v>113</v>
      </c>
    </row>
    <row r="1311" spans="11:19" x14ac:dyDescent="0.35">
      <c r="K1311" t="s">
        <v>39</v>
      </c>
      <c r="L1311">
        <v>-119.495633694578</v>
      </c>
      <c r="M1311">
        <v>37.101516542815702</v>
      </c>
      <c r="N1311" s="2">
        <v>40763</v>
      </c>
      <c r="O1311" t="str">
        <f t="shared" si="140"/>
        <v>yes</v>
      </c>
      <c r="P1311" s="7">
        <f t="shared" si="141"/>
        <v>2011</v>
      </c>
      <c r="Q1311" s="7">
        <f t="shared" si="142"/>
        <v>2012</v>
      </c>
      <c r="R1311" s="7">
        <f t="shared" si="143"/>
        <v>2013</v>
      </c>
      <c r="S1311" s="7">
        <f t="shared" si="144"/>
        <v>220</v>
      </c>
    </row>
    <row r="1312" spans="11:19" x14ac:dyDescent="0.35">
      <c r="K1312" t="s">
        <v>39</v>
      </c>
      <c r="L1312">
        <v>-119.346991091364</v>
      </c>
      <c r="M1312">
        <v>36.950067855738297</v>
      </c>
      <c r="N1312" s="2">
        <v>40760</v>
      </c>
      <c r="O1312" t="str">
        <f t="shared" si="140"/>
        <v>yes</v>
      </c>
      <c r="P1312" s="7">
        <f t="shared" si="141"/>
        <v>2011</v>
      </c>
      <c r="Q1312" s="7">
        <f t="shared" si="142"/>
        <v>2012</v>
      </c>
      <c r="R1312" s="7">
        <f t="shared" si="143"/>
        <v>2013</v>
      </c>
      <c r="S1312" s="7">
        <f t="shared" si="144"/>
        <v>217</v>
      </c>
    </row>
    <row r="1313" spans="11:19" x14ac:dyDescent="0.35">
      <c r="K1313" t="s">
        <v>39</v>
      </c>
      <c r="L1313">
        <v>-119.442440732072</v>
      </c>
      <c r="M1313">
        <v>36.917671469778902</v>
      </c>
      <c r="N1313" s="2">
        <v>40755</v>
      </c>
      <c r="O1313" t="str">
        <f t="shared" si="140"/>
        <v>yes</v>
      </c>
      <c r="P1313" s="7">
        <f t="shared" si="141"/>
        <v>2011</v>
      </c>
      <c r="Q1313" s="7">
        <f t="shared" si="142"/>
        <v>2012</v>
      </c>
      <c r="R1313" s="7">
        <f t="shared" si="143"/>
        <v>2013</v>
      </c>
      <c r="S1313" s="7">
        <f t="shared" si="144"/>
        <v>212</v>
      </c>
    </row>
    <row r="1314" spans="11:19" x14ac:dyDescent="0.35">
      <c r="K1314" t="s">
        <v>39</v>
      </c>
      <c r="L1314">
        <v>-119.637388093449</v>
      </c>
      <c r="M1314">
        <v>37.035384736998203</v>
      </c>
      <c r="N1314" s="2">
        <v>40352</v>
      </c>
      <c r="O1314" t="str">
        <f t="shared" si="140"/>
        <v>yes</v>
      </c>
      <c r="P1314" s="7">
        <f t="shared" si="141"/>
        <v>2010</v>
      </c>
      <c r="Q1314" s="7">
        <f t="shared" si="142"/>
        <v>2011</v>
      </c>
      <c r="R1314" s="7">
        <f t="shared" si="143"/>
        <v>2012</v>
      </c>
      <c r="S1314" s="7">
        <f t="shared" si="144"/>
        <v>174</v>
      </c>
    </row>
    <row r="1315" spans="11:19" x14ac:dyDescent="0.35">
      <c r="K1315" t="s">
        <v>39</v>
      </c>
      <c r="L1315">
        <v>-119.48538805392801</v>
      </c>
      <c r="M1315">
        <v>37.0331098417902</v>
      </c>
      <c r="N1315" s="2">
        <v>40024</v>
      </c>
      <c r="O1315" t="str">
        <f t="shared" si="140"/>
        <v>yes</v>
      </c>
      <c r="P1315" s="7">
        <f t="shared" si="141"/>
        <v>2009</v>
      </c>
      <c r="Q1315" s="7">
        <f t="shared" si="142"/>
        <v>2010</v>
      </c>
      <c r="R1315" s="7">
        <f t="shared" si="143"/>
        <v>2011</v>
      </c>
      <c r="S1315" s="7">
        <f t="shared" si="144"/>
        <v>211</v>
      </c>
    </row>
    <row r="1316" spans="11:19" x14ac:dyDescent="0.35">
      <c r="K1316" t="s">
        <v>39</v>
      </c>
      <c r="L1316">
        <v>-119.526179241237</v>
      </c>
      <c r="M1316">
        <v>37.007812442237402</v>
      </c>
      <c r="N1316" s="2">
        <v>40007</v>
      </c>
      <c r="O1316" t="str">
        <f t="shared" si="140"/>
        <v>yes</v>
      </c>
      <c r="P1316" s="7">
        <f t="shared" si="141"/>
        <v>2009</v>
      </c>
      <c r="Q1316" s="7">
        <f t="shared" si="142"/>
        <v>2010</v>
      </c>
      <c r="R1316" s="7">
        <f t="shared" si="143"/>
        <v>2011</v>
      </c>
      <c r="S1316" s="7">
        <f t="shared" si="144"/>
        <v>194</v>
      </c>
    </row>
    <row r="1317" spans="11:19" x14ac:dyDescent="0.35">
      <c r="K1317" t="s">
        <v>39</v>
      </c>
      <c r="L1317">
        <v>-119.46665707532701</v>
      </c>
      <c r="M1317">
        <v>36.852570953498699</v>
      </c>
      <c r="N1317" s="2">
        <v>39975</v>
      </c>
      <c r="O1317" t="str">
        <f t="shared" si="140"/>
        <v>yes</v>
      </c>
      <c r="P1317" s="7">
        <f t="shared" si="141"/>
        <v>2009</v>
      </c>
      <c r="Q1317" s="7">
        <f t="shared" si="142"/>
        <v>2010</v>
      </c>
      <c r="R1317" s="7">
        <f t="shared" si="143"/>
        <v>2011</v>
      </c>
      <c r="S1317" s="7">
        <f t="shared" si="144"/>
        <v>162</v>
      </c>
    </row>
    <row r="1318" spans="11:19" x14ac:dyDescent="0.35">
      <c r="K1318" t="s">
        <v>39</v>
      </c>
      <c r="L1318">
        <v>-119.586580946743</v>
      </c>
      <c r="M1318">
        <v>36.9964306545304</v>
      </c>
      <c r="N1318" s="2">
        <v>39966</v>
      </c>
      <c r="O1318" t="str">
        <f t="shared" si="140"/>
        <v>yes</v>
      </c>
      <c r="P1318" s="7">
        <f t="shared" si="141"/>
        <v>2009</v>
      </c>
      <c r="Q1318" s="7">
        <f t="shared" si="142"/>
        <v>2010</v>
      </c>
      <c r="R1318" s="7">
        <f t="shared" si="143"/>
        <v>2011</v>
      </c>
      <c r="S1318" s="7">
        <f t="shared" si="144"/>
        <v>153</v>
      </c>
    </row>
    <row r="1319" spans="11:19" x14ac:dyDescent="0.35">
      <c r="K1319" t="s">
        <v>39</v>
      </c>
      <c r="L1319">
        <v>-119.34270063066801</v>
      </c>
      <c r="M1319">
        <v>37.459261917526803</v>
      </c>
      <c r="N1319" s="2">
        <v>39749</v>
      </c>
      <c r="O1319" t="str">
        <f t="shared" si="140"/>
        <v>yes</v>
      </c>
      <c r="P1319" s="7">
        <f t="shared" si="141"/>
        <v>2008</v>
      </c>
      <c r="Q1319" s="7">
        <f t="shared" si="142"/>
        <v>2009</v>
      </c>
      <c r="R1319" s="7">
        <f t="shared" si="143"/>
        <v>2010</v>
      </c>
      <c r="S1319" s="7">
        <f t="shared" si="144"/>
        <v>302</v>
      </c>
    </row>
    <row r="1320" spans="11:19" x14ac:dyDescent="0.35">
      <c r="K1320" t="s">
        <v>39</v>
      </c>
      <c r="L1320">
        <v>-119.44391163262</v>
      </c>
      <c r="M1320">
        <v>37.248163196523798</v>
      </c>
      <c r="N1320" s="2">
        <v>39708</v>
      </c>
      <c r="O1320" t="str">
        <f t="shared" si="140"/>
        <v>yes</v>
      </c>
      <c r="P1320" s="7">
        <f t="shared" si="141"/>
        <v>2008</v>
      </c>
      <c r="Q1320" s="7">
        <f t="shared" si="142"/>
        <v>2009</v>
      </c>
      <c r="R1320" s="7">
        <f t="shared" si="143"/>
        <v>2010</v>
      </c>
      <c r="S1320" s="7">
        <f t="shared" si="144"/>
        <v>261</v>
      </c>
    </row>
    <row r="1321" spans="11:19" x14ac:dyDescent="0.35">
      <c r="K1321" t="s">
        <v>39</v>
      </c>
      <c r="L1321">
        <v>-119.429450242359</v>
      </c>
      <c r="M1321">
        <v>37.414419547911102</v>
      </c>
      <c r="N1321" s="2">
        <v>39646</v>
      </c>
      <c r="O1321" t="str">
        <f t="shared" si="140"/>
        <v>yes</v>
      </c>
      <c r="P1321" s="7">
        <f t="shared" si="141"/>
        <v>2008</v>
      </c>
      <c r="Q1321" s="7">
        <f t="shared" si="142"/>
        <v>2009</v>
      </c>
      <c r="R1321" s="7">
        <f t="shared" si="143"/>
        <v>2010</v>
      </c>
      <c r="S1321" s="7">
        <f t="shared" si="144"/>
        <v>199</v>
      </c>
    </row>
    <row r="1322" spans="11:19" x14ac:dyDescent="0.35">
      <c r="K1322" t="s">
        <v>39</v>
      </c>
      <c r="L1322">
        <v>-119.69426568024799</v>
      </c>
      <c r="M1322">
        <v>37.026975322399302</v>
      </c>
      <c r="N1322" s="2">
        <v>39618</v>
      </c>
      <c r="O1322" t="str">
        <f t="shared" si="140"/>
        <v>yes</v>
      </c>
      <c r="P1322" s="7">
        <f t="shared" si="141"/>
        <v>2008</v>
      </c>
      <c r="Q1322" s="7">
        <f t="shared" si="142"/>
        <v>2009</v>
      </c>
      <c r="R1322" s="7">
        <f t="shared" si="143"/>
        <v>2010</v>
      </c>
      <c r="S1322" s="7">
        <f t="shared" si="144"/>
        <v>171</v>
      </c>
    </row>
    <row r="1323" spans="11:19" x14ac:dyDescent="0.35">
      <c r="K1323" t="s">
        <v>39</v>
      </c>
      <c r="L1323">
        <v>-119.76894070652401</v>
      </c>
      <c r="M1323">
        <v>36.989333988812803</v>
      </c>
      <c r="N1323" s="2">
        <v>39610</v>
      </c>
      <c r="O1323" t="str">
        <f t="shared" si="140"/>
        <v>yes</v>
      </c>
      <c r="P1323" s="7">
        <f t="shared" si="141"/>
        <v>2008</v>
      </c>
      <c r="Q1323" s="7">
        <f t="shared" si="142"/>
        <v>2009</v>
      </c>
      <c r="R1323" s="7">
        <f t="shared" si="143"/>
        <v>2010</v>
      </c>
      <c r="S1323" s="7">
        <f t="shared" si="144"/>
        <v>163</v>
      </c>
    </row>
    <row r="1324" spans="11:19" x14ac:dyDescent="0.35">
      <c r="K1324" t="s">
        <v>39</v>
      </c>
      <c r="L1324">
        <v>-119.451837167436</v>
      </c>
      <c r="M1324">
        <v>37.067567084861402</v>
      </c>
      <c r="N1324" s="2">
        <v>39328</v>
      </c>
      <c r="O1324" t="str">
        <f t="shared" si="140"/>
        <v>yes</v>
      </c>
      <c r="P1324" s="7">
        <f t="shared" si="141"/>
        <v>2007</v>
      </c>
      <c r="Q1324" s="7">
        <f t="shared" si="142"/>
        <v>2008</v>
      </c>
      <c r="R1324" s="7">
        <f t="shared" si="143"/>
        <v>2009</v>
      </c>
      <c r="S1324" s="7">
        <f t="shared" si="144"/>
        <v>246</v>
      </c>
    </row>
    <row r="1325" spans="11:19" x14ac:dyDescent="0.35">
      <c r="K1325" t="s">
        <v>39</v>
      </c>
      <c r="L1325">
        <v>-119.388586799061</v>
      </c>
      <c r="M1325">
        <v>37.296466133319001</v>
      </c>
      <c r="N1325" s="2">
        <v>39326</v>
      </c>
      <c r="O1325" t="str">
        <f t="shared" si="140"/>
        <v>yes</v>
      </c>
      <c r="P1325" s="7">
        <f t="shared" si="141"/>
        <v>2007</v>
      </c>
      <c r="Q1325" s="7">
        <f t="shared" si="142"/>
        <v>2008</v>
      </c>
      <c r="R1325" s="7">
        <f t="shared" si="143"/>
        <v>2009</v>
      </c>
      <c r="S1325" s="7">
        <f t="shared" si="144"/>
        <v>244</v>
      </c>
    </row>
    <row r="1326" spans="11:19" x14ac:dyDescent="0.35">
      <c r="K1326" t="s">
        <v>39</v>
      </c>
      <c r="L1326">
        <v>-119.422890076706</v>
      </c>
      <c r="M1326">
        <v>37.211795402343803</v>
      </c>
      <c r="N1326" s="2">
        <v>39322</v>
      </c>
      <c r="O1326" t="str">
        <f t="shared" si="140"/>
        <v>yes</v>
      </c>
      <c r="P1326" s="7">
        <f t="shared" si="141"/>
        <v>2007</v>
      </c>
      <c r="Q1326" s="7">
        <f t="shared" si="142"/>
        <v>2008</v>
      </c>
      <c r="R1326" s="7">
        <f t="shared" si="143"/>
        <v>2009</v>
      </c>
      <c r="S1326" s="7">
        <f t="shared" si="144"/>
        <v>240</v>
      </c>
    </row>
    <row r="1327" spans="11:19" x14ac:dyDescent="0.35">
      <c r="K1327" t="s">
        <v>39</v>
      </c>
      <c r="L1327">
        <v>-119.51018702381501</v>
      </c>
      <c r="M1327">
        <v>37.126025762904298</v>
      </c>
      <c r="N1327" s="2">
        <v>39313</v>
      </c>
      <c r="O1327" t="str">
        <f t="shared" si="140"/>
        <v>yes</v>
      </c>
      <c r="P1327" s="7">
        <f t="shared" si="141"/>
        <v>2007</v>
      </c>
      <c r="Q1327" s="7">
        <f t="shared" si="142"/>
        <v>2008</v>
      </c>
      <c r="R1327" s="7">
        <f t="shared" si="143"/>
        <v>2009</v>
      </c>
      <c r="S1327" s="7">
        <f t="shared" si="144"/>
        <v>231</v>
      </c>
    </row>
    <row r="1328" spans="11:19" x14ac:dyDescent="0.35">
      <c r="K1328" t="s">
        <v>40</v>
      </c>
      <c r="L1328">
        <v>-122.42162456445099</v>
      </c>
      <c r="M1328">
        <v>41.381257189834102</v>
      </c>
      <c r="N1328" s="2">
        <v>44321</v>
      </c>
      <c r="O1328" t="str">
        <f t="shared" si="140"/>
        <v>yes</v>
      </c>
      <c r="P1328" s="7">
        <f t="shared" si="141"/>
        <v>2021</v>
      </c>
      <c r="Q1328" s="7">
        <f t="shared" si="142"/>
        <v>2022</v>
      </c>
      <c r="R1328" s="7">
        <f t="shared" si="143"/>
        <v>2023</v>
      </c>
      <c r="S1328" s="7">
        <f t="shared" si="144"/>
        <v>125</v>
      </c>
    </row>
    <row r="1329" spans="11:19" x14ac:dyDescent="0.35">
      <c r="K1329" t="s">
        <v>40</v>
      </c>
      <c r="L1329">
        <v>-122.32652871354</v>
      </c>
      <c r="M1329">
        <v>41.579643851161897</v>
      </c>
      <c r="N1329" s="2">
        <v>44045</v>
      </c>
      <c r="O1329" t="str">
        <f t="shared" si="140"/>
        <v>yes</v>
      </c>
      <c r="P1329" s="7">
        <f t="shared" si="141"/>
        <v>2020</v>
      </c>
      <c r="Q1329" s="7">
        <f t="shared" si="142"/>
        <v>2021</v>
      </c>
      <c r="R1329" s="7">
        <f t="shared" si="143"/>
        <v>2022</v>
      </c>
      <c r="S1329" s="7">
        <f t="shared" si="144"/>
        <v>215</v>
      </c>
    </row>
    <row r="1330" spans="11:19" x14ac:dyDescent="0.35">
      <c r="K1330" t="s">
        <v>40</v>
      </c>
      <c r="L1330">
        <v>-122.761362059929</v>
      </c>
      <c r="M1330">
        <v>41.083368609949297</v>
      </c>
      <c r="N1330" s="2">
        <v>44042</v>
      </c>
      <c r="O1330" t="str">
        <f t="shared" si="140"/>
        <v>yes</v>
      </c>
      <c r="P1330" s="7">
        <f t="shared" si="141"/>
        <v>2020</v>
      </c>
      <c r="Q1330" s="7">
        <f t="shared" si="142"/>
        <v>2021</v>
      </c>
      <c r="R1330" s="7">
        <f t="shared" si="143"/>
        <v>2022</v>
      </c>
      <c r="S1330" s="7">
        <f t="shared" si="144"/>
        <v>212</v>
      </c>
    </row>
    <row r="1331" spans="11:19" x14ac:dyDescent="0.35">
      <c r="K1331" t="s">
        <v>40</v>
      </c>
      <c r="L1331">
        <v>-122.677988089802</v>
      </c>
      <c r="M1331">
        <v>41.431009831680001</v>
      </c>
      <c r="N1331" s="2">
        <v>44040</v>
      </c>
      <c r="O1331" t="str">
        <f t="shared" si="140"/>
        <v>yes</v>
      </c>
      <c r="P1331" s="7">
        <f t="shared" si="141"/>
        <v>2020</v>
      </c>
      <c r="Q1331" s="7">
        <f t="shared" si="142"/>
        <v>2021</v>
      </c>
      <c r="R1331" s="7">
        <f t="shared" si="143"/>
        <v>2022</v>
      </c>
      <c r="S1331" s="7">
        <f t="shared" si="144"/>
        <v>210</v>
      </c>
    </row>
    <row r="1332" spans="11:19" x14ac:dyDescent="0.35">
      <c r="K1332" t="s">
        <v>40</v>
      </c>
      <c r="L1332">
        <v>-122.550209202218</v>
      </c>
      <c r="M1332">
        <v>41.672272098696801</v>
      </c>
      <c r="N1332" s="2">
        <v>44032</v>
      </c>
      <c r="O1332" t="str">
        <f t="shared" si="140"/>
        <v>yes</v>
      </c>
      <c r="P1332" s="7">
        <f t="shared" si="141"/>
        <v>2020</v>
      </c>
      <c r="Q1332" s="7">
        <f t="shared" si="142"/>
        <v>2021</v>
      </c>
      <c r="R1332" s="7">
        <f t="shared" si="143"/>
        <v>2022</v>
      </c>
      <c r="S1332" s="7">
        <f t="shared" si="144"/>
        <v>202</v>
      </c>
    </row>
    <row r="1333" spans="11:19" x14ac:dyDescent="0.35">
      <c r="K1333" t="s">
        <v>40</v>
      </c>
      <c r="L1333">
        <v>-122.139505281689</v>
      </c>
      <c r="M1333">
        <v>41.2143348425192</v>
      </c>
      <c r="N1333" s="2">
        <v>43924</v>
      </c>
      <c r="O1333" t="str">
        <f t="shared" si="140"/>
        <v>yes</v>
      </c>
      <c r="P1333" s="7">
        <f t="shared" si="141"/>
        <v>2020</v>
      </c>
      <c r="Q1333" s="7">
        <f t="shared" si="142"/>
        <v>2021</v>
      </c>
      <c r="R1333" s="7">
        <f t="shared" si="143"/>
        <v>2022</v>
      </c>
      <c r="S1333" s="7">
        <f t="shared" si="144"/>
        <v>94</v>
      </c>
    </row>
    <row r="1334" spans="11:19" x14ac:dyDescent="0.35">
      <c r="K1334" t="s">
        <v>40</v>
      </c>
      <c r="L1334">
        <v>-122.587578825186</v>
      </c>
      <c r="M1334">
        <v>41.625722636620203</v>
      </c>
      <c r="N1334" s="2">
        <v>43888</v>
      </c>
      <c r="O1334" t="str">
        <f t="shared" si="140"/>
        <v>yes</v>
      </c>
      <c r="P1334" s="7">
        <f t="shared" si="141"/>
        <v>2020</v>
      </c>
      <c r="Q1334" s="7">
        <f t="shared" si="142"/>
        <v>2021</v>
      </c>
      <c r="R1334" s="7">
        <f t="shared" si="143"/>
        <v>2022</v>
      </c>
      <c r="S1334" s="7">
        <f t="shared" si="144"/>
        <v>58</v>
      </c>
    </row>
    <row r="1335" spans="11:19" x14ac:dyDescent="0.35">
      <c r="K1335" t="s">
        <v>40</v>
      </c>
      <c r="L1335">
        <v>-122.675975052387</v>
      </c>
      <c r="M1335">
        <v>41.159493923871203</v>
      </c>
      <c r="N1335" s="2">
        <v>43801</v>
      </c>
      <c r="O1335" t="str">
        <f t="shared" si="140"/>
        <v>yes</v>
      </c>
      <c r="P1335" s="7">
        <f t="shared" si="141"/>
        <v>2019</v>
      </c>
      <c r="Q1335" s="7">
        <f t="shared" si="142"/>
        <v>2020</v>
      </c>
      <c r="R1335" s="7">
        <f t="shared" si="143"/>
        <v>2021</v>
      </c>
      <c r="S1335" s="7">
        <f t="shared" si="144"/>
        <v>336</v>
      </c>
    </row>
    <row r="1336" spans="11:19" x14ac:dyDescent="0.35">
      <c r="K1336" t="s">
        <v>40</v>
      </c>
      <c r="L1336">
        <v>-122.63559519825699</v>
      </c>
      <c r="M1336">
        <v>41.157964042953203</v>
      </c>
      <c r="N1336" s="2">
        <v>43743</v>
      </c>
      <c r="O1336" t="str">
        <f t="shared" si="140"/>
        <v>yes</v>
      </c>
      <c r="P1336" s="7">
        <f t="shared" si="141"/>
        <v>2019</v>
      </c>
      <c r="Q1336" s="7">
        <f t="shared" si="142"/>
        <v>2020</v>
      </c>
      <c r="R1336" s="7">
        <f t="shared" si="143"/>
        <v>2021</v>
      </c>
      <c r="S1336" s="7">
        <f t="shared" si="144"/>
        <v>278</v>
      </c>
    </row>
    <row r="1337" spans="11:19" x14ac:dyDescent="0.35">
      <c r="K1337" t="s">
        <v>41</v>
      </c>
      <c r="L1337">
        <v>-122.997532542858</v>
      </c>
      <c r="M1337">
        <v>39.933566916794803</v>
      </c>
      <c r="N1337" s="2">
        <v>44146</v>
      </c>
      <c r="O1337" t="str">
        <f t="shared" ref="O1337:O1356" si="145">IF(N1337&gt;VLOOKUP(K1337, $A$2:$C$147,3), "yes", "no")</f>
        <v>yes</v>
      </c>
      <c r="P1337" s="7">
        <f t="shared" ref="P1337:P1357" si="146">YEAR(N1337)</f>
        <v>2020</v>
      </c>
      <c r="Q1337" s="7">
        <f t="shared" ref="Q1337:Q1357" si="147">P1337+1</f>
        <v>2021</v>
      </c>
      <c r="R1337" s="7">
        <f t="shared" ref="R1337:R1357" si="148">P1337+2</f>
        <v>2022</v>
      </c>
      <c r="S1337" s="7">
        <f t="shared" ref="S1337:S1357" si="149">N1337-DATE(YEAR(N1337),1,0)</f>
        <v>316</v>
      </c>
    </row>
    <row r="1338" spans="11:19" x14ac:dyDescent="0.35">
      <c r="K1338" t="s">
        <v>41</v>
      </c>
      <c r="L1338">
        <v>-121.578923525024</v>
      </c>
      <c r="M1338">
        <v>40.025887612992399</v>
      </c>
      <c r="N1338" s="2">
        <v>44100</v>
      </c>
      <c r="O1338" t="str">
        <f t="shared" si="145"/>
        <v>yes</v>
      </c>
      <c r="P1338" s="7">
        <f t="shared" si="146"/>
        <v>2020</v>
      </c>
      <c r="Q1338" s="7">
        <f t="shared" si="147"/>
        <v>2021</v>
      </c>
      <c r="R1338" s="7">
        <f t="shared" si="148"/>
        <v>2022</v>
      </c>
      <c r="S1338" s="7">
        <f t="shared" si="149"/>
        <v>270</v>
      </c>
    </row>
    <row r="1339" spans="11:19" x14ac:dyDescent="0.35">
      <c r="K1339" t="s">
        <v>41</v>
      </c>
      <c r="L1339">
        <v>-121.70380486881101</v>
      </c>
      <c r="M1339">
        <v>40.034817324490902</v>
      </c>
      <c r="N1339" s="2">
        <v>44084</v>
      </c>
      <c r="O1339" t="str">
        <f t="shared" si="145"/>
        <v>yes</v>
      </c>
      <c r="P1339" s="7">
        <f t="shared" si="146"/>
        <v>2020</v>
      </c>
      <c r="Q1339" s="7">
        <f t="shared" si="147"/>
        <v>2021</v>
      </c>
      <c r="R1339" s="7">
        <f t="shared" si="148"/>
        <v>2022</v>
      </c>
      <c r="S1339" s="7">
        <f t="shared" si="149"/>
        <v>254</v>
      </c>
    </row>
    <row r="1340" spans="11:19" x14ac:dyDescent="0.35">
      <c r="K1340" t="s">
        <v>41</v>
      </c>
      <c r="L1340">
        <v>-121.669433514139</v>
      </c>
      <c r="M1340">
        <v>40.0460925033885</v>
      </c>
      <c r="N1340" s="2">
        <v>44084</v>
      </c>
      <c r="O1340" t="str">
        <f t="shared" si="145"/>
        <v>yes</v>
      </c>
      <c r="P1340" s="7">
        <f t="shared" si="146"/>
        <v>2020</v>
      </c>
      <c r="Q1340" s="7">
        <f t="shared" si="147"/>
        <v>2021</v>
      </c>
      <c r="R1340" s="7">
        <f t="shared" si="148"/>
        <v>2022</v>
      </c>
      <c r="S1340" s="7">
        <f t="shared" si="149"/>
        <v>254</v>
      </c>
    </row>
    <row r="1341" spans="11:19" x14ac:dyDescent="0.35">
      <c r="K1341" t="s">
        <v>41</v>
      </c>
      <c r="L1341">
        <v>-123.189337867764</v>
      </c>
      <c r="M1341">
        <v>39.807364830127597</v>
      </c>
      <c r="N1341" s="2">
        <v>44069</v>
      </c>
      <c r="O1341" t="str">
        <f t="shared" si="145"/>
        <v>yes</v>
      </c>
      <c r="P1341" s="7">
        <f t="shared" si="146"/>
        <v>2020</v>
      </c>
      <c r="Q1341" s="7">
        <f t="shared" si="147"/>
        <v>2021</v>
      </c>
      <c r="R1341" s="7">
        <f t="shared" si="148"/>
        <v>2022</v>
      </c>
      <c r="S1341" s="7">
        <f t="shared" si="149"/>
        <v>239</v>
      </c>
    </row>
    <row r="1342" spans="11:19" x14ac:dyDescent="0.35">
      <c r="K1342" t="s">
        <v>41</v>
      </c>
      <c r="L1342">
        <v>-121.505056181206</v>
      </c>
      <c r="M1342">
        <v>40.3501473768521</v>
      </c>
      <c r="N1342" s="2">
        <v>44054</v>
      </c>
      <c r="O1342" t="str">
        <f t="shared" si="145"/>
        <v>yes</v>
      </c>
      <c r="P1342" s="7">
        <f t="shared" si="146"/>
        <v>2020</v>
      </c>
      <c r="Q1342" s="7">
        <f t="shared" si="147"/>
        <v>2021</v>
      </c>
      <c r="R1342" s="7">
        <f t="shared" si="148"/>
        <v>2022</v>
      </c>
      <c r="S1342" s="7">
        <f t="shared" si="149"/>
        <v>224</v>
      </c>
    </row>
    <row r="1343" spans="11:19" x14ac:dyDescent="0.35">
      <c r="K1343" t="s">
        <v>41</v>
      </c>
      <c r="L1343">
        <v>-122.604671352168</v>
      </c>
      <c r="M1343">
        <v>40.063984068757897</v>
      </c>
      <c r="N1343" s="2">
        <v>43945</v>
      </c>
      <c r="O1343" t="str">
        <f t="shared" si="145"/>
        <v>yes</v>
      </c>
      <c r="P1343" s="7">
        <f t="shared" si="146"/>
        <v>2020</v>
      </c>
      <c r="Q1343" s="7">
        <f t="shared" si="147"/>
        <v>2021</v>
      </c>
      <c r="R1343" s="7">
        <f t="shared" si="148"/>
        <v>2022</v>
      </c>
      <c r="S1343" s="7">
        <f t="shared" si="149"/>
        <v>115</v>
      </c>
    </row>
    <row r="1344" spans="11:19" x14ac:dyDescent="0.35">
      <c r="K1344" t="s">
        <v>41</v>
      </c>
      <c r="L1344">
        <v>-122.631941038531</v>
      </c>
      <c r="M1344">
        <v>39.883055602674197</v>
      </c>
      <c r="N1344" s="2">
        <v>43903</v>
      </c>
      <c r="O1344" t="str">
        <f t="shared" si="145"/>
        <v>yes</v>
      </c>
      <c r="P1344" s="7">
        <f t="shared" si="146"/>
        <v>2020</v>
      </c>
      <c r="Q1344" s="7">
        <f t="shared" si="147"/>
        <v>2021</v>
      </c>
      <c r="R1344" s="7">
        <f t="shared" si="148"/>
        <v>2022</v>
      </c>
      <c r="S1344" s="7">
        <f t="shared" si="149"/>
        <v>73</v>
      </c>
    </row>
    <row r="1345" spans="11:19" x14ac:dyDescent="0.35">
      <c r="K1345" t="s">
        <v>41</v>
      </c>
      <c r="L1345">
        <v>-122.383842344374</v>
      </c>
      <c r="M1345">
        <v>39.748341752345702</v>
      </c>
      <c r="N1345" s="2">
        <v>43896</v>
      </c>
      <c r="O1345" t="str">
        <f t="shared" si="145"/>
        <v>yes</v>
      </c>
      <c r="P1345" s="7">
        <f t="shared" si="146"/>
        <v>2020</v>
      </c>
      <c r="Q1345" s="7">
        <f t="shared" si="147"/>
        <v>2021</v>
      </c>
      <c r="R1345" s="7">
        <f t="shared" si="148"/>
        <v>2022</v>
      </c>
      <c r="S1345" s="7">
        <f t="shared" si="149"/>
        <v>66</v>
      </c>
    </row>
    <row r="1346" spans="11:19" x14ac:dyDescent="0.35">
      <c r="K1346" t="s">
        <v>41</v>
      </c>
      <c r="L1346">
        <v>-122.92129858652601</v>
      </c>
      <c r="M1346">
        <v>39.752647031625798</v>
      </c>
      <c r="N1346" s="2">
        <v>43893</v>
      </c>
      <c r="O1346" t="str">
        <f t="shared" si="145"/>
        <v>yes</v>
      </c>
      <c r="P1346" s="7">
        <f t="shared" si="146"/>
        <v>2020</v>
      </c>
      <c r="Q1346" s="7">
        <f t="shared" si="147"/>
        <v>2021</v>
      </c>
      <c r="R1346" s="7">
        <f t="shared" si="148"/>
        <v>2022</v>
      </c>
      <c r="S1346" s="7">
        <f t="shared" si="149"/>
        <v>63</v>
      </c>
    </row>
    <row r="1347" spans="11:19" x14ac:dyDescent="0.35">
      <c r="K1347" t="s">
        <v>41</v>
      </c>
      <c r="L1347">
        <v>-122.814649076046</v>
      </c>
      <c r="M1347">
        <v>40.116020371419502</v>
      </c>
      <c r="N1347" s="2">
        <v>43801</v>
      </c>
      <c r="O1347" t="str">
        <f t="shared" si="145"/>
        <v>yes</v>
      </c>
      <c r="P1347" s="7">
        <f t="shared" si="146"/>
        <v>2019</v>
      </c>
      <c r="Q1347" s="7">
        <f t="shared" si="147"/>
        <v>2020</v>
      </c>
      <c r="R1347" s="7">
        <f t="shared" si="148"/>
        <v>2021</v>
      </c>
      <c r="S1347" s="7">
        <f t="shared" si="149"/>
        <v>336</v>
      </c>
    </row>
    <row r="1348" spans="11:19" x14ac:dyDescent="0.35">
      <c r="K1348" t="s">
        <v>41</v>
      </c>
      <c r="L1348">
        <v>-122.63292264471001</v>
      </c>
      <c r="M1348">
        <v>40.055957995469797</v>
      </c>
      <c r="N1348" s="2">
        <v>43783</v>
      </c>
      <c r="O1348" t="str">
        <f t="shared" si="145"/>
        <v>yes</v>
      </c>
      <c r="P1348" s="7">
        <f t="shared" si="146"/>
        <v>2019</v>
      </c>
      <c r="Q1348" s="7">
        <f t="shared" si="147"/>
        <v>2020</v>
      </c>
      <c r="R1348" s="7">
        <f t="shared" si="148"/>
        <v>2021</v>
      </c>
      <c r="S1348" s="7">
        <f t="shared" si="149"/>
        <v>318</v>
      </c>
    </row>
    <row r="1349" spans="11:19" x14ac:dyDescent="0.35">
      <c r="K1349" t="s">
        <v>41</v>
      </c>
      <c r="L1349">
        <v>-123.154316067249</v>
      </c>
      <c r="M1349">
        <v>40.0087480704128</v>
      </c>
      <c r="N1349" s="2">
        <v>43769</v>
      </c>
      <c r="O1349" t="str">
        <f t="shared" si="145"/>
        <v>yes</v>
      </c>
      <c r="P1349" s="7">
        <f t="shared" si="146"/>
        <v>2019</v>
      </c>
      <c r="Q1349" s="7">
        <f t="shared" si="147"/>
        <v>2020</v>
      </c>
      <c r="R1349" s="7">
        <f t="shared" si="148"/>
        <v>2021</v>
      </c>
      <c r="S1349" s="7">
        <f t="shared" si="149"/>
        <v>304</v>
      </c>
    </row>
    <row r="1350" spans="11:19" x14ac:dyDescent="0.35">
      <c r="K1350" t="s">
        <v>41</v>
      </c>
      <c r="L1350">
        <v>-122.251433742835</v>
      </c>
      <c r="M1350">
        <v>39.991216574309398</v>
      </c>
      <c r="N1350" s="2">
        <v>43765</v>
      </c>
      <c r="O1350" t="str">
        <f t="shared" si="145"/>
        <v>yes</v>
      </c>
      <c r="P1350" s="7">
        <f t="shared" si="146"/>
        <v>2019</v>
      </c>
      <c r="Q1350" s="7">
        <f t="shared" si="147"/>
        <v>2020</v>
      </c>
      <c r="R1350" s="7">
        <f t="shared" si="148"/>
        <v>2021</v>
      </c>
      <c r="S1350" s="7">
        <f t="shared" si="149"/>
        <v>300</v>
      </c>
    </row>
    <row r="1351" spans="11:19" x14ac:dyDescent="0.35">
      <c r="K1351" t="s">
        <v>41</v>
      </c>
      <c r="L1351">
        <v>-123.04099401367</v>
      </c>
      <c r="M1351">
        <v>40.070242674860197</v>
      </c>
      <c r="N1351" s="2">
        <v>43731</v>
      </c>
      <c r="O1351" t="str">
        <f t="shared" si="145"/>
        <v>yes</v>
      </c>
      <c r="P1351" s="7">
        <f t="shared" si="146"/>
        <v>2019</v>
      </c>
      <c r="Q1351" s="7">
        <f t="shared" si="147"/>
        <v>2020</v>
      </c>
      <c r="R1351" s="7">
        <f t="shared" si="148"/>
        <v>2021</v>
      </c>
      <c r="S1351" s="7">
        <f t="shared" si="149"/>
        <v>266</v>
      </c>
    </row>
    <row r="1352" spans="11:19" x14ac:dyDescent="0.35">
      <c r="K1352" t="s">
        <v>41</v>
      </c>
      <c r="L1352">
        <v>-123.067561188735</v>
      </c>
      <c r="M1352">
        <v>40.080102515955303</v>
      </c>
      <c r="N1352" s="2">
        <v>43731</v>
      </c>
      <c r="O1352" t="str">
        <f t="shared" si="145"/>
        <v>yes</v>
      </c>
      <c r="P1352" s="7">
        <f t="shared" si="146"/>
        <v>2019</v>
      </c>
      <c r="Q1352" s="7">
        <f t="shared" si="147"/>
        <v>2020</v>
      </c>
      <c r="R1352" s="7">
        <f t="shared" si="148"/>
        <v>2021</v>
      </c>
      <c r="S1352" s="7">
        <f t="shared" si="149"/>
        <v>266</v>
      </c>
    </row>
    <row r="1353" spans="11:19" x14ac:dyDescent="0.35">
      <c r="K1353" t="s">
        <v>41</v>
      </c>
      <c r="L1353">
        <v>-122.674955228282</v>
      </c>
      <c r="M1353">
        <v>40.158243708743598</v>
      </c>
      <c r="N1353" s="2">
        <v>43723</v>
      </c>
      <c r="O1353" t="str">
        <f t="shared" si="145"/>
        <v>yes</v>
      </c>
      <c r="P1353" s="7">
        <f t="shared" si="146"/>
        <v>2019</v>
      </c>
      <c r="Q1353" s="7">
        <f t="shared" si="147"/>
        <v>2020</v>
      </c>
      <c r="R1353" s="7">
        <f t="shared" si="148"/>
        <v>2021</v>
      </c>
      <c r="S1353" s="7">
        <f t="shared" si="149"/>
        <v>258</v>
      </c>
    </row>
    <row r="1354" spans="11:19" x14ac:dyDescent="0.35">
      <c r="K1354" t="s">
        <v>41</v>
      </c>
      <c r="L1354">
        <v>-121.426031381171</v>
      </c>
      <c r="M1354">
        <v>40.351500422181999</v>
      </c>
      <c r="N1354" s="2">
        <v>43434</v>
      </c>
      <c r="O1354" t="str">
        <f t="shared" si="145"/>
        <v>yes</v>
      </c>
      <c r="P1354" s="7">
        <f t="shared" si="146"/>
        <v>2018</v>
      </c>
      <c r="Q1354" s="7">
        <f t="shared" si="147"/>
        <v>2019</v>
      </c>
      <c r="R1354" s="7">
        <f t="shared" si="148"/>
        <v>2020</v>
      </c>
      <c r="S1354" s="7">
        <f t="shared" si="149"/>
        <v>334</v>
      </c>
    </row>
    <row r="1355" spans="11:19" x14ac:dyDescent="0.35">
      <c r="K1355" t="s">
        <v>41</v>
      </c>
      <c r="L1355">
        <v>-123.041467539013</v>
      </c>
      <c r="M1355">
        <v>39.829502686618603</v>
      </c>
      <c r="N1355" s="2">
        <v>43384</v>
      </c>
      <c r="O1355" t="str">
        <f t="shared" si="145"/>
        <v>yes</v>
      </c>
      <c r="P1355" s="7">
        <f t="shared" si="146"/>
        <v>2018</v>
      </c>
      <c r="Q1355" s="7">
        <f t="shared" si="147"/>
        <v>2019</v>
      </c>
      <c r="R1355" s="7">
        <f t="shared" si="148"/>
        <v>2020</v>
      </c>
      <c r="S1355" s="7">
        <f t="shared" si="149"/>
        <v>284</v>
      </c>
    </row>
    <row r="1356" spans="11:19" x14ac:dyDescent="0.35">
      <c r="K1356" t="s">
        <v>41</v>
      </c>
      <c r="L1356">
        <v>-122.14283479745799</v>
      </c>
      <c r="M1356">
        <v>40.227944532013701</v>
      </c>
      <c r="N1356" s="2">
        <v>43381</v>
      </c>
      <c r="O1356" t="str">
        <f t="shared" si="145"/>
        <v>yes</v>
      </c>
      <c r="P1356" s="7">
        <f t="shared" si="146"/>
        <v>2018</v>
      </c>
      <c r="Q1356" s="7">
        <f t="shared" si="147"/>
        <v>2019</v>
      </c>
      <c r="R1356" s="7">
        <f t="shared" si="148"/>
        <v>2020</v>
      </c>
      <c r="S1356" s="7">
        <f t="shared" si="149"/>
        <v>281</v>
      </c>
    </row>
    <row r="1357" spans="11:19" x14ac:dyDescent="0.35">
      <c r="K1357" t="s">
        <v>41</v>
      </c>
      <c r="L1357">
        <v>-121.488988276231</v>
      </c>
      <c r="M1357">
        <v>40.375328041669597</v>
      </c>
      <c r="N1357" s="2">
        <v>43341</v>
      </c>
      <c r="O1357" t="str">
        <f t="shared" ref="O1357:O1390" si="150">IF(N1357&gt;VLOOKUP(K1357, $A$2:$C$147,3), "yes", "no")</f>
        <v>yes</v>
      </c>
      <c r="P1357" s="7">
        <f t="shared" si="146"/>
        <v>2018</v>
      </c>
      <c r="Q1357" s="7">
        <f t="shared" si="147"/>
        <v>2019</v>
      </c>
      <c r="R1357" s="7">
        <f t="shared" si="148"/>
        <v>2020</v>
      </c>
      <c r="S1357" s="7">
        <f t="shared" si="149"/>
        <v>241</v>
      </c>
    </row>
    <row r="1358" spans="11:19" x14ac:dyDescent="0.35">
      <c r="K1358" t="s">
        <v>41</v>
      </c>
      <c r="L1358">
        <v>-122.441890596787</v>
      </c>
      <c r="M1358">
        <v>40.007922474474803</v>
      </c>
      <c r="N1358" s="2">
        <v>43295</v>
      </c>
      <c r="O1358" t="str">
        <f t="shared" si="150"/>
        <v>yes</v>
      </c>
      <c r="P1358" s="7">
        <f t="shared" ref="P1358:P1390" si="151">YEAR(N1358)</f>
        <v>2018</v>
      </c>
      <c r="Q1358" s="7">
        <f t="shared" ref="Q1358:Q1390" si="152">P1358+1</f>
        <v>2019</v>
      </c>
      <c r="R1358" s="7">
        <f t="shared" ref="R1358:R1390" si="153">P1358+2</f>
        <v>2020</v>
      </c>
      <c r="S1358" s="7">
        <f t="shared" ref="S1358:S1390" si="154">N1358-DATE(YEAR(N1358),1,0)</f>
        <v>195</v>
      </c>
    </row>
    <row r="1359" spans="11:19" x14ac:dyDescent="0.35">
      <c r="K1359" t="s">
        <v>41</v>
      </c>
      <c r="L1359">
        <v>-122.08954476659601</v>
      </c>
      <c r="M1359">
        <v>40.319655101983599</v>
      </c>
      <c r="N1359" s="2">
        <v>43290</v>
      </c>
      <c r="O1359" t="str">
        <f t="shared" si="150"/>
        <v>yes</v>
      </c>
      <c r="P1359" s="7">
        <f t="shared" si="151"/>
        <v>2018</v>
      </c>
      <c r="Q1359" s="7">
        <f t="shared" si="152"/>
        <v>2019</v>
      </c>
      <c r="R1359" s="7">
        <f t="shared" si="153"/>
        <v>2020</v>
      </c>
      <c r="S1359" s="7">
        <f t="shared" si="154"/>
        <v>190</v>
      </c>
    </row>
    <row r="1360" spans="11:19" x14ac:dyDescent="0.35">
      <c r="K1360" t="s">
        <v>41</v>
      </c>
      <c r="L1360">
        <v>-122.263352104036</v>
      </c>
      <c r="M1360">
        <v>40.176086894074501</v>
      </c>
      <c r="N1360" s="2">
        <v>43275</v>
      </c>
      <c r="O1360" t="str">
        <f t="shared" si="150"/>
        <v>yes</v>
      </c>
      <c r="P1360" s="7">
        <f t="shared" si="151"/>
        <v>2018</v>
      </c>
      <c r="Q1360" s="7">
        <f t="shared" si="152"/>
        <v>2019</v>
      </c>
      <c r="R1360" s="7">
        <f t="shared" si="153"/>
        <v>2020</v>
      </c>
      <c r="S1360" s="7">
        <f t="shared" si="154"/>
        <v>175</v>
      </c>
    </row>
    <row r="1361" spans="11:19" x14ac:dyDescent="0.35">
      <c r="K1361" t="s">
        <v>41</v>
      </c>
      <c r="L1361">
        <v>-121.82849623508601</v>
      </c>
      <c r="M1361">
        <v>40.3299870675732</v>
      </c>
      <c r="N1361" s="2">
        <v>43275</v>
      </c>
      <c r="O1361" t="str">
        <f t="shared" si="150"/>
        <v>yes</v>
      </c>
      <c r="P1361" s="7">
        <f t="shared" si="151"/>
        <v>2018</v>
      </c>
      <c r="Q1361" s="7">
        <f t="shared" si="152"/>
        <v>2019</v>
      </c>
      <c r="R1361" s="7">
        <f t="shared" si="153"/>
        <v>2020</v>
      </c>
      <c r="S1361" s="7">
        <f t="shared" si="154"/>
        <v>175</v>
      </c>
    </row>
    <row r="1362" spans="11:19" x14ac:dyDescent="0.35">
      <c r="K1362" t="s">
        <v>41</v>
      </c>
      <c r="L1362">
        <v>-122.354934618718</v>
      </c>
      <c r="M1362">
        <v>39.925504256298403</v>
      </c>
      <c r="N1362" s="2">
        <v>43260</v>
      </c>
      <c r="O1362" t="str">
        <f t="shared" si="150"/>
        <v>yes</v>
      </c>
      <c r="P1362" s="7">
        <f t="shared" si="151"/>
        <v>2018</v>
      </c>
      <c r="Q1362" s="7">
        <f t="shared" si="152"/>
        <v>2019</v>
      </c>
      <c r="R1362" s="7">
        <f t="shared" si="153"/>
        <v>2020</v>
      </c>
      <c r="S1362" s="7">
        <f t="shared" si="154"/>
        <v>160</v>
      </c>
    </row>
    <row r="1363" spans="11:19" x14ac:dyDescent="0.35">
      <c r="K1363" t="s">
        <v>41</v>
      </c>
      <c r="L1363">
        <v>-122.580964904347</v>
      </c>
      <c r="M1363">
        <v>39.633189163108398</v>
      </c>
      <c r="N1363" s="2">
        <v>43248</v>
      </c>
      <c r="O1363" t="str">
        <f t="shared" si="150"/>
        <v>yes</v>
      </c>
      <c r="P1363" s="7">
        <f t="shared" si="151"/>
        <v>2018</v>
      </c>
      <c r="Q1363" s="7">
        <f t="shared" si="152"/>
        <v>2019</v>
      </c>
      <c r="R1363" s="7">
        <f t="shared" si="153"/>
        <v>2020</v>
      </c>
      <c r="S1363" s="7">
        <f t="shared" si="154"/>
        <v>148</v>
      </c>
    </row>
    <row r="1364" spans="11:19" x14ac:dyDescent="0.35">
      <c r="K1364" t="s">
        <v>41</v>
      </c>
      <c r="L1364">
        <v>-122.21786756791499</v>
      </c>
      <c r="M1364">
        <v>40.3127400684373</v>
      </c>
      <c r="N1364" s="2">
        <v>43238</v>
      </c>
      <c r="O1364" t="str">
        <f t="shared" si="150"/>
        <v>yes</v>
      </c>
      <c r="P1364" s="7">
        <f t="shared" si="151"/>
        <v>2018</v>
      </c>
      <c r="Q1364" s="7">
        <f t="shared" si="152"/>
        <v>2019</v>
      </c>
      <c r="R1364" s="7">
        <f t="shared" si="153"/>
        <v>2020</v>
      </c>
      <c r="S1364" s="7">
        <f t="shared" si="154"/>
        <v>138</v>
      </c>
    </row>
    <row r="1365" spans="11:19" x14ac:dyDescent="0.35">
      <c r="K1365" t="s">
        <v>41</v>
      </c>
      <c r="L1365">
        <v>-121.861748096675</v>
      </c>
      <c r="M1365">
        <v>40.141947060423597</v>
      </c>
      <c r="N1365" s="2">
        <v>43039</v>
      </c>
      <c r="O1365" t="str">
        <f t="shared" si="150"/>
        <v>yes</v>
      </c>
      <c r="P1365" s="7">
        <f t="shared" si="151"/>
        <v>2017</v>
      </c>
      <c r="Q1365" s="7">
        <f t="shared" si="152"/>
        <v>2018</v>
      </c>
      <c r="R1365" s="7">
        <f t="shared" si="153"/>
        <v>2019</v>
      </c>
      <c r="S1365" s="7">
        <f t="shared" si="154"/>
        <v>304</v>
      </c>
    </row>
    <row r="1366" spans="11:19" x14ac:dyDescent="0.35">
      <c r="K1366" t="s">
        <v>41</v>
      </c>
      <c r="L1366">
        <v>-121.608930701451</v>
      </c>
      <c r="M1366">
        <v>40.065856013774699</v>
      </c>
      <c r="N1366" s="2">
        <v>43038</v>
      </c>
      <c r="O1366" t="str">
        <f t="shared" si="150"/>
        <v>yes</v>
      </c>
      <c r="P1366" s="7">
        <f t="shared" si="151"/>
        <v>2017</v>
      </c>
      <c r="Q1366" s="7">
        <f t="shared" si="152"/>
        <v>2018</v>
      </c>
      <c r="R1366" s="7">
        <f t="shared" si="153"/>
        <v>2019</v>
      </c>
      <c r="S1366" s="7">
        <f t="shared" si="154"/>
        <v>303</v>
      </c>
    </row>
    <row r="1367" spans="11:19" x14ac:dyDescent="0.35">
      <c r="K1367" t="s">
        <v>41</v>
      </c>
      <c r="L1367">
        <v>-122.343472529816</v>
      </c>
      <c r="M1367">
        <v>40.2240577926976</v>
      </c>
      <c r="N1367" s="2">
        <v>42635</v>
      </c>
      <c r="O1367" t="str">
        <f t="shared" si="150"/>
        <v>yes</v>
      </c>
      <c r="P1367" s="7">
        <f t="shared" si="151"/>
        <v>2016</v>
      </c>
      <c r="Q1367" s="7">
        <f t="shared" si="152"/>
        <v>2017</v>
      </c>
      <c r="R1367" s="7">
        <f t="shared" si="153"/>
        <v>2018</v>
      </c>
      <c r="S1367" s="7">
        <f t="shared" si="154"/>
        <v>266</v>
      </c>
    </row>
    <row r="1368" spans="11:19" x14ac:dyDescent="0.35">
      <c r="K1368" t="s">
        <v>41</v>
      </c>
      <c r="L1368">
        <v>-122.432305024733</v>
      </c>
      <c r="M1368">
        <v>40.093711067038299</v>
      </c>
      <c r="N1368" s="2">
        <v>42630</v>
      </c>
      <c r="O1368" t="str">
        <f t="shared" si="150"/>
        <v>yes</v>
      </c>
      <c r="P1368" s="7">
        <f t="shared" si="151"/>
        <v>2016</v>
      </c>
      <c r="Q1368" s="7">
        <f t="shared" si="152"/>
        <v>2017</v>
      </c>
      <c r="R1368" s="7">
        <f t="shared" si="153"/>
        <v>2018</v>
      </c>
      <c r="S1368" s="7">
        <f t="shared" si="154"/>
        <v>261</v>
      </c>
    </row>
    <row r="1369" spans="11:19" x14ac:dyDescent="0.35">
      <c r="K1369" t="s">
        <v>41</v>
      </c>
      <c r="L1369">
        <v>-122.41414885203</v>
      </c>
      <c r="M1369">
        <v>40.104880296203497</v>
      </c>
      <c r="N1369" s="2">
        <v>42629</v>
      </c>
      <c r="O1369" t="str">
        <f t="shared" si="150"/>
        <v>yes</v>
      </c>
      <c r="P1369" s="7">
        <f t="shared" si="151"/>
        <v>2016</v>
      </c>
      <c r="Q1369" s="7">
        <f t="shared" si="152"/>
        <v>2017</v>
      </c>
      <c r="R1369" s="7">
        <f t="shared" si="153"/>
        <v>2018</v>
      </c>
      <c r="S1369" s="7">
        <f t="shared" si="154"/>
        <v>260</v>
      </c>
    </row>
    <row r="1370" spans="11:19" x14ac:dyDescent="0.35">
      <c r="K1370" t="s">
        <v>41</v>
      </c>
      <c r="L1370">
        <v>-122.130587957392</v>
      </c>
      <c r="M1370">
        <v>40.303465481681599</v>
      </c>
      <c r="N1370" s="2">
        <v>42626</v>
      </c>
      <c r="O1370" t="str">
        <f t="shared" si="150"/>
        <v>yes</v>
      </c>
      <c r="P1370" s="7">
        <f t="shared" si="151"/>
        <v>2016</v>
      </c>
      <c r="Q1370" s="7">
        <f t="shared" si="152"/>
        <v>2017</v>
      </c>
      <c r="R1370" s="7">
        <f t="shared" si="153"/>
        <v>2018</v>
      </c>
      <c r="S1370" s="7">
        <f t="shared" si="154"/>
        <v>257</v>
      </c>
    </row>
    <row r="1371" spans="11:19" x14ac:dyDescent="0.35">
      <c r="K1371" t="s">
        <v>41</v>
      </c>
      <c r="L1371">
        <v>-122.172275043516</v>
      </c>
      <c r="M1371">
        <v>40.0637338752177</v>
      </c>
      <c r="N1371" s="2">
        <v>42587</v>
      </c>
      <c r="O1371" t="str">
        <f t="shared" si="150"/>
        <v>yes</v>
      </c>
      <c r="P1371" s="7">
        <f t="shared" si="151"/>
        <v>2016</v>
      </c>
      <c r="Q1371" s="7">
        <f t="shared" si="152"/>
        <v>2017</v>
      </c>
      <c r="R1371" s="7">
        <f t="shared" si="153"/>
        <v>2018</v>
      </c>
      <c r="S1371" s="7">
        <f t="shared" si="154"/>
        <v>218</v>
      </c>
    </row>
    <row r="1372" spans="11:19" x14ac:dyDescent="0.35">
      <c r="K1372" t="s">
        <v>41</v>
      </c>
      <c r="L1372">
        <v>-122.27001366343301</v>
      </c>
      <c r="M1372">
        <v>40.194723628150598</v>
      </c>
      <c r="N1372" s="2">
        <v>42585</v>
      </c>
      <c r="O1372" t="str">
        <f t="shared" si="150"/>
        <v>yes</v>
      </c>
      <c r="P1372" s="7">
        <f t="shared" si="151"/>
        <v>2016</v>
      </c>
      <c r="Q1372" s="7">
        <f t="shared" si="152"/>
        <v>2017</v>
      </c>
      <c r="R1372" s="7">
        <f t="shared" si="153"/>
        <v>2018</v>
      </c>
      <c r="S1372" s="7">
        <f t="shared" si="154"/>
        <v>216</v>
      </c>
    </row>
    <row r="1373" spans="11:19" x14ac:dyDescent="0.35">
      <c r="K1373" t="s">
        <v>41</v>
      </c>
      <c r="L1373">
        <v>-122.29125134232601</v>
      </c>
      <c r="M1373">
        <v>40.259516160946802</v>
      </c>
      <c r="N1373" s="2">
        <v>42572</v>
      </c>
      <c r="O1373" t="str">
        <f t="shared" si="150"/>
        <v>yes</v>
      </c>
      <c r="P1373" s="7">
        <f t="shared" si="151"/>
        <v>2016</v>
      </c>
      <c r="Q1373" s="7">
        <f t="shared" si="152"/>
        <v>2017</v>
      </c>
      <c r="R1373" s="7">
        <f t="shared" si="153"/>
        <v>2018</v>
      </c>
      <c r="S1373" s="7">
        <f t="shared" si="154"/>
        <v>203</v>
      </c>
    </row>
    <row r="1374" spans="11:19" x14ac:dyDescent="0.35">
      <c r="K1374" t="s">
        <v>41</v>
      </c>
      <c r="L1374">
        <v>-122.577621760236</v>
      </c>
      <c r="M1374">
        <v>40.038015770043799</v>
      </c>
      <c r="N1374" s="2">
        <v>42554</v>
      </c>
      <c r="O1374" t="str">
        <f t="shared" si="150"/>
        <v>yes</v>
      </c>
      <c r="P1374" s="7">
        <f t="shared" si="151"/>
        <v>2016</v>
      </c>
      <c r="Q1374" s="7">
        <f t="shared" si="152"/>
        <v>2017</v>
      </c>
      <c r="R1374" s="7">
        <f t="shared" si="153"/>
        <v>2018</v>
      </c>
      <c r="S1374" s="7">
        <f t="shared" si="154"/>
        <v>185</v>
      </c>
    </row>
    <row r="1375" spans="11:19" x14ac:dyDescent="0.35">
      <c r="K1375" t="s">
        <v>41</v>
      </c>
      <c r="L1375">
        <v>-122.21981344009301</v>
      </c>
      <c r="M1375">
        <v>40.099892312188501</v>
      </c>
      <c r="N1375" s="2">
        <v>42552</v>
      </c>
      <c r="O1375" t="str">
        <f t="shared" si="150"/>
        <v>yes</v>
      </c>
      <c r="P1375" s="7">
        <f t="shared" si="151"/>
        <v>2016</v>
      </c>
      <c r="Q1375" s="7">
        <f t="shared" si="152"/>
        <v>2017</v>
      </c>
      <c r="R1375" s="7">
        <f t="shared" si="153"/>
        <v>2018</v>
      </c>
      <c r="S1375" s="7">
        <f t="shared" si="154"/>
        <v>183</v>
      </c>
    </row>
    <row r="1376" spans="11:19" x14ac:dyDescent="0.35">
      <c r="K1376" t="s">
        <v>41</v>
      </c>
      <c r="L1376">
        <v>-122.218189192634</v>
      </c>
      <c r="M1376">
        <v>40.154664265774699</v>
      </c>
      <c r="N1376" s="2">
        <v>42552</v>
      </c>
      <c r="O1376" t="str">
        <f t="shared" si="150"/>
        <v>yes</v>
      </c>
      <c r="P1376" s="7">
        <f t="shared" si="151"/>
        <v>2016</v>
      </c>
      <c r="Q1376" s="7">
        <f t="shared" si="152"/>
        <v>2017</v>
      </c>
      <c r="R1376" s="7">
        <f t="shared" si="153"/>
        <v>2018</v>
      </c>
      <c r="S1376" s="7">
        <f t="shared" si="154"/>
        <v>183</v>
      </c>
    </row>
    <row r="1377" spans="11:19" x14ac:dyDescent="0.35">
      <c r="K1377" t="s">
        <v>41</v>
      </c>
      <c r="L1377">
        <v>-122.407066606195</v>
      </c>
      <c r="M1377">
        <v>39.929757960097497</v>
      </c>
      <c r="N1377" s="2">
        <v>42542</v>
      </c>
      <c r="O1377" t="str">
        <f t="shared" si="150"/>
        <v>yes</v>
      </c>
      <c r="P1377" s="7">
        <f t="shared" si="151"/>
        <v>2016</v>
      </c>
      <c r="Q1377" s="7">
        <f t="shared" si="152"/>
        <v>2017</v>
      </c>
      <c r="R1377" s="7">
        <f t="shared" si="153"/>
        <v>2018</v>
      </c>
      <c r="S1377" s="7">
        <f t="shared" si="154"/>
        <v>173</v>
      </c>
    </row>
    <row r="1378" spans="11:19" x14ac:dyDescent="0.35">
      <c r="K1378" t="s">
        <v>41</v>
      </c>
      <c r="L1378">
        <v>-122.132650238655</v>
      </c>
      <c r="M1378">
        <v>39.922725461992201</v>
      </c>
      <c r="N1378" s="2">
        <v>42532</v>
      </c>
      <c r="O1378" t="str">
        <f t="shared" si="150"/>
        <v>yes</v>
      </c>
      <c r="P1378" s="7">
        <f t="shared" si="151"/>
        <v>2016</v>
      </c>
      <c r="Q1378" s="7">
        <f t="shared" si="152"/>
        <v>2017</v>
      </c>
      <c r="R1378" s="7">
        <f t="shared" si="153"/>
        <v>2018</v>
      </c>
      <c r="S1378" s="7">
        <f t="shared" si="154"/>
        <v>163</v>
      </c>
    </row>
    <row r="1379" spans="11:19" x14ac:dyDescent="0.35">
      <c r="K1379" t="s">
        <v>41</v>
      </c>
      <c r="L1379">
        <v>-122.34358070494299</v>
      </c>
      <c r="M1379">
        <v>39.837036326036603</v>
      </c>
      <c r="N1379" s="2">
        <v>42325</v>
      </c>
      <c r="O1379" t="str">
        <f t="shared" si="150"/>
        <v>yes</v>
      </c>
      <c r="P1379" s="7">
        <f t="shared" si="151"/>
        <v>2015</v>
      </c>
      <c r="Q1379" s="7">
        <f t="shared" si="152"/>
        <v>2016</v>
      </c>
      <c r="R1379" s="7">
        <f t="shared" si="153"/>
        <v>2017</v>
      </c>
      <c r="S1379" s="7">
        <f t="shared" si="154"/>
        <v>321</v>
      </c>
    </row>
    <row r="1380" spans="11:19" x14ac:dyDescent="0.35">
      <c r="K1380" t="s">
        <v>41</v>
      </c>
      <c r="L1380">
        <v>-121.94284053283</v>
      </c>
      <c r="M1380">
        <v>39.871569961977798</v>
      </c>
      <c r="N1380" s="2">
        <v>42290</v>
      </c>
      <c r="O1380" t="str">
        <f t="shared" si="150"/>
        <v>yes</v>
      </c>
      <c r="P1380" s="7">
        <f t="shared" si="151"/>
        <v>2015</v>
      </c>
      <c r="Q1380" s="7">
        <f t="shared" si="152"/>
        <v>2016</v>
      </c>
      <c r="R1380" s="7">
        <f t="shared" si="153"/>
        <v>2017</v>
      </c>
      <c r="S1380" s="7">
        <f t="shared" si="154"/>
        <v>286</v>
      </c>
    </row>
    <row r="1381" spans="11:19" x14ac:dyDescent="0.35">
      <c r="K1381" t="s">
        <v>41</v>
      </c>
      <c r="L1381">
        <v>-122.201697816444</v>
      </c>
      <c r="M1381">
        <v>40.009158305064901</v>
      </c>
      <c r="N1381" s="2">
        <v>42253</v>
      </c>
      <c r="O1381" t="str">
        <f t="shared" si="150"/>
        <v>yes</v>
      </c>
      <c r="P1381" s="7">
        <f t="shared" si="151"/>
        <v>2015</v>
      </c>
      <c r="Q1381" s="7">
        <f t="shared" si="152"/>
        <v>2016</v>
      </c>
      <c r="R1381" s="7">
        <f t="shared" si="153"/>
        <v>2017</v>
      </c>
      <c r="S1381" s="7">
        <f t="shared" si="154"/>
        <v>249</v>
      </c>
    </row>
    <row r="1382" spans="11:19" x14ac:dyDescent="0.35">
      <c r="K1382" t="s">
        <v>41</v>
      </c>
      <c r="L1382">
        <v>-122.21147925536501</v>
      </c>
      <c r="M1382">
        <v>39.8675303912269</v>
      </c>
      <c r="N1382" s="2">
        <v>42232</v>
      </c>
      <c r="O1382" t="str">
        <f t="shared" si="150"/>
        <v>yes</v>
      </c>
      <c r="P1382" s="7">
        <f t="shared" si="151"/>
        <v>2015</v>
      </c>
      <c r="Q1382" s="7">
        <f t="shared" si="152"/>
        <v>2016</v>
      </c>
      <c r="R1382" s="7">
        <f t="shared" si="153"/>
        <v>2017</v>
      </c>
      <c r="S1382" s="7">
        <f t="shared" si="154"/>
        <v>228</v>
      </c>
    </row>
    <row r="1383" spans="11:19" x14ac:dyDescent="0.35">
      <c r="K1383" t="s">
        <v>41</v>
      </c>
      <c r="L1383">
        <v>-121.85339261289199</v>
      </c>
      <c r="M1383">
        <v>40.345589010815502</v>
      </c>
      <c r="N1383" s="2">
        <v>42226</v>
      </c>
      <c r="O1383" t="str">
        <f t="shared" si="150"/>
        <v>yes</v>
      </c>
      <c r="P1383" s="7">
        <f t="shared" si="151"/>
        <v>2015</v>
      </c>
      <c r="Q1383" s="7">
        <f t="shared" si="152"/>
        <v>2016</v>
      </c>
      <c r="R1383" s="7">
        <f t="shared" si="153"/>
        <v>2017</v>
      </c>
      <c r="S1383" s="7">
        <f t="shared" si="154"/>
        <v>222</v>
      </c>
    </row>
    <row r="1384" spans="11:19" x14ac:dyDescent="0.35">
      <c r="K1384" t="s">
        <v>41</v>
      </c>
      <c r="L1384">
        <v>-122.45671300379</v>
      </c>
      <c r="M1384">
        <v>39.997811068903601</v>
      </c>
      <c r="N1384" s="2">
        <v>42206</v>
      </c>
      <c r="O1384" t="str">
        <f t="shared" si="150"/>
        <v>yes</v>
      </c>
      <c r="P1384" s="7">
        <f t="shared" si="151"/>
        <v>2015</v>
      </c>
      <c r="Q1384" s="7">
        <f t="shared" si="152"/>
        <v>2016</v>
      </c>
      <c r="R1384" s="7">
        <f t="shared" si="153"/>
        <v>2017</v>
      </c>
      <c r="S1384" s="7">
        <f t="shared" si="154"/>
        <v>202</v>
      </c>
    </row>
    <row r="1385" spans="11:19" x14ac:dyDescent="0.35">
      <c r="K1385" t="s">
        <v>41</v>
      </c>
      <c r="L1385">
        <v>-122.180869992102</v>
      </c>
      <c r="M1385">
        <v>40.212672018719999</v>
      </c>
      <c r="N1385" s="2">
        <v>42203</v>
      </c>
      <c r="O1385" t="str">
        <f t="shared" si="150"/>
        <v>yes</v>
      </c>
      <c r="P1385" s="7">
        <f t="shared" si="151"/>
        <v>2015</v>
      </c>
      <c r="Q1385" s="7">
        <f t="shared" si="152"/>
        <v>2016</v>
      </c>
      <c r="R1385" s="7">
        <f t="shared" si="153"/>
        <v>2017</v>
      </c>
      <c r="S1385" s="7">
        <f t="shared" si="154"/>
        <v>199</v>
      </c>
    </row>
    <row r="1386" spans="11:19" x14ac:dyDescent="0.35">
      <c r="K1386" t="s">
        <v>41</v>
      </c>
      <c r="L1386">
        <v>-122.349533722651</v>
      </c>
      <c r="M1386">
        <v>39.842812184387903</v>
      </c>
      <c r="N1386" s="2">
        <v>42189</v>
      </c>
      <c r="O1386" t="str">
        <f t="shared" si="150"/>
        <v>yes</v>
      </c>
      <c r="P1386" s="7">
        <f t="shared" si="151"/>
        <v>2015</v>
      </c>
      <c r="Q1386" s="7">
        <f t="shared" si="152"/>
        <v>2016</v>
      </c>
      <c r="R1386" s="7">
        <f t="shared" si="153"/>
        <v>2017</v>
      </c>
      <c r="S1386" s="7">
        <f t="shared" si="154"/>
        <v>185</v>
      </c>
    </row>
    <row r="1387" spans="11:19" x14ac:dyDescent="0.35">
      <c r="K1387" t="s">
        <v>41</v>
      </c>
      <c r="L1387">
        <v>-122.548877142585</v>
      </c>
      <c r="M1387">
        <v>40.009700452019601</v>
      </c>
      <c r="N1387" s="2">
        <v>42172</v>
      </c>
      <c r="O1387" t="str">
        <f t="shared" si="150"/>
        <v>yes</v>
      </c>
      <c r="P1387" s="7">
        <f t="shared" si="151"/>
        <v>2015</v>
      </c>
      <c r="Q1387" s="7">
        <f t="shared" si="152"/>
        <v>2016</v>
      </c>
      <c r="R1387" s="7">
        <f t="shared" si="153"/>
        <v>2017</v>
      </c>
      <c r="S1387" s="7">
        <f t="shared" si="154"/>
        <v>168</v>
      </c>
    </row>
    <row r="1388" spans="11:19" x14ac:dyDescent="0.35">
      <c r="K1388" t="s">
        <v>41</v>
      </c>
      <c r="L1388">
        <v>-122.29320156774</v>
      </c>
      <c r="M1388">
        <v>40.042068084062798</v>
      </c>
      <c r="N1388" s="2">
        <v>42166</v>
      </c>
      <c r="O1388" t="str">
        <f t="shared" si="150"/>
        <v>yes</v>
      </c>
      <c r="P1388" s="7">
        <f t="shared" si="151"/>
        <v>2015</v>
      </c>
      <c r="Q1388" s="7">
        <f t="shared" si="152"/>
        <v>2016</v>
      </c>
      <c r="R1388" s="7">
        <f t="shared" si="153"/>
        <v>2017</v>
      </c>
      <c r="S1388" s="7">
        <f t="shared" si="154"/>
        <v>162</v>
      </c>
    </row>
    <row r="1389" spans="11:19" x14ac:dyDescent="0.35">
      <c r="K1389" t="s">
        <v>41</v>
      </c>
      <c r="L1389">
        <v>-122.261581803987</v>
      </c>
      <c r="M1389">
        <v>40.193335079324598</v>
      </c>
      <c r="N1389" s="2">
        <v>42148</v>
      </c>
      <c r="O1389" t="str">
        <f t="shared" si="150"/>
        <v>yes</v>
      </c>
      <c r="P1389" s="7">
        <f t="shared" si="151"/>
        <v>2015</v>
      </c>
      <c r="Q1389" s="7">
        <f t="shared" si="152"/>
        <v>2016</v>
      </c>
      <c r="R1389" s="7">
        <f t="shared" si="153"/>
        <v>2017</v>
      </c>
      <c r="S1389" s="7">
        <f t="shared" si="154"/>
        <v>144</v>
      </c>
    </row>
    <row r="1390" spans="11:19" x14ac:dyDescent="0.35">
      <c r="K1390" t="s">
        <v>41</v>
      </c>
      <c r="L1390">
        <v>-121.662411570413</v>
      </c>
      <c r="M1390">
        <v>39.975215694286199</v>
      </c>
      <c r="N1390" s="2">
        <v>41878</v>
      </c>
      <c r="O1390" t="str">
        <f t="shared" si="150"/>
        <v>yes</v>
      </c>
      <c r="P1390" s="7">
        <f t="shared" si="151"/>
        <v>2014</v>
      </c>
      <c r="Q1390" s="7">
        <f t="shared" si="152"/>
        <v>2015</v>
      </c>
      <c r="R1390" s="7">
        <f t="shared" si="153"/>
        <v>2016</v>
      </c>
      <c r="S1390" s="7">
        <f t="shared" si="154"/>
        <v>239</v>
      </c>
    </row>
    <row r="1391" spans="11:19" x14ac:dyDescent="0.35">
      <c r="K1391" t="s">
        <v>42</v>
      </c>
      <c r="L1391">
        <v>-121.44734332648299</v>
      </c>
      <c r="M1391">
        <v>37.351893856750799</v>
      </c>
      <c r="N1391" s="2">
        <v>44085</v>
      </c>
      <c r="O1391" t="str">
        <f t="shared" ref="O1391:O1419" si="155">IF(N1391&gt;VLOOKUP(K1391, $A$2:$C$147,3), "yes", "no")</f>
        <v>yes</v>
      </c>
      <c r="P1391" s="7">
        <f t="shared" ref="P1391:P1419" si="156">YEAR(N1391)</f>
        <v>2020</v>
      </c>
      <c r="Q1391" s="7">
        <f t="shared" ref="Q1391:Q1419" si="157">P1391+1</f>
        <v>2021</v>
      </c>
      <c r="R1391" s="7">
        <f t="shared" ref="R1391:R1419" si="158">P1391+2</f>
        <v>2022</v>
      </c>
      <c r="S1391" s="7">
        <f t="shared" ref="S1391:S1419" si="159">N1391-DATE(YEAR(N1391),1,0)</f>
        <v>255</v>
      </c>
    </row>
    <row r="1392" spans="11:19" x14ac:dyDescent="0.35">
      <c r="K1392" t="s">
        <v>42</v>
      </c>
      <c r="L1392">
        <v>-121.453970683425</v>
      </c>
      <c r="M1392">
        <v>37.016760418482797</v>
      </c>
      <c r="N1392" s="2">
        <v>44027</v>
      </c>
      <c r="O1392" t="str">
        <f t="shared" si="155"/>
        <v>yes</v>
      </c>
      <c r="P1392" s="7">
        <f t="shared" si="156"/>
        <v>2020</v>
      </c>
      <c r="Q1392" s="7">
        <f t="shared" si="157"/>
        <v>2021</v>
      </c>
      <c r="R1392" s="7">
        <f t="shared" si="158"/>
        <v>2022</v>
      </c>
      <c r="S1392" s="7">
        <f t="shared" si="159"/>
        <v>197</v>
      </c>
    </row>
    <row r="1393" spans="11:19" x14ac:dyDescent="0.35">
      <c r="K1393" t="s">
        <v>42</v>
      </c>
      <c r="L1393">
        <v>-121.57652082089599</v>
      </c>
      <c r="M1393">
        <v>37.156810006735597</v>
      </c>
      <c r="N1393" s="2">
        <v>44022</v>
      </c>
      <c r="O1393" t="str">
        <f t="shared" si="155"/>
        <v>yes</v>
      </c>
      <c r="P1393" s="7">
        <f t="shared" si="156"/>
        <v>2020</v>
      </c>
      <c r="Q1393" s="7">
        <f t="shared" si="157"/>
        <v>2021</v>
      </c>
      <c r="R1393" s="7">
        <f t="shared" si="158"/>
        <v>2022</v>
      </c>
      <c r="S1393" s="7">
        <f t="shared" si="159"/>
        <v>192</v>
      </c>
    </row>
    <row r="1394" spans="11:19" x14ac:dyDescent="0.35">
      <c r="K1394" t="s">
        <v>42</v>
      </c>
      <c r="L1394">
        <v>-121.71486964005</v>
      </c>
      <c r="M1394">
        <v>37.2179103635902</v>
      </c>
      <c r="N1394" s="2">
        <v>43626</v>
      </c>
      <c r="O1394" t="str">
        <f t="shared" si="155"/>
        <v>yes</v>
      </c>
      <c r="P1394" s="7">
        <f t="shared" si="156"/>
        <v>2019</v>
      </c>
      <c r="Q1394" s="7">
        <f t="shared" si="157"/>
        <v>2020</v>
      </c>
      <c r="R1394" s="7">
        <f t="shared" si="158"/>
        <v>2021</v>
      </c>
      <c r="S1394" s="7">
        <f t="shared" si="159"/>
        <v>161</v>
      </c>
    </row>
    <row r="1395" spans="11:19" x14ac:dyDescent="0.35">
      <c r="K1395" t="s">
        <v>42</v>
      </c>
      <c r="L1395">
        <v>-121.52925423027</v>
      </c>
      <c r="M1395">
        <v>37.064188731182497</v>
      </c>
      <c r="N1395" s="2">
        <v>43288</v>
      </c>
      <c r="O1395" t="str">
        <f t="shared" si="155"/>
        <v>yes</v>
      </c>
      <c r="P1395" s="7">
        <f t="shared" si="156"/>
        <v>2018</v>
      </c>
      <c r="Q1395" s="7">
        <f t="shared" si="157"/>
        <v>2019</v>
      </c>
      <c r="R1395" s="7">
        <f t="shared" si="158"/>
        <v>2020</v>
      </c>
      <c r="S1395" s="7">
        <f t="shared" si="159"/>
        <v>188</v>
      </c>
    </row>
    <row r="1396" spans="11:19" x14ac:dyDescent="0.35">
      <c r="K1396" t="s">
        <v>42</v>
      </c>
      <c r="L1396">
        <v>-121.606202204421</v>
      </c>
      <c r="M1396">
        <v>36.989730280874902</v>
      </c>
      <c r="N1396" s="2">
        <v>42984</v>
      </c>
      <c r="O1396" t="str">
        <f t="shared" si="155"/>
        <v>yes</v>
      </c>
      <c r="P1396" s="7">
        <f t="shared" si="156"/>
        <v>2017</v>
      </c>
      <c r="Q1396" s="7">
        <f t="shared" si="157"/>
        <v>2018</v>
      </c>
      <c r="R1396" s="7">
        <f t="shared" si="158"/>
        <v>2019</v>
      </c>
      <c r="S1396" s="7">
        <f t="shared" si="159"/>
        <v>249</v>
      </c>
    </row>
    <row r="1397" spans="11:19" x14ac:dyDescent="0.35">
      <c r="K1397" t="s">
        <v>42</v>
      </c>
      <c r="L1397">
        <v>-121.71095120495001</v>
      </c>
      <c r="M1397">
        <v>37.2612155830437</v>
      </c>
      <c r="N1397" s="2">
        <v>42930</v>
      </c>
      <c r="O1397" t="str">
        <f t="shared" si="155"/>
        <v>yes</v>
      </c>
      <c r="P1397" s="7">
        <f t="shared" si="156"/>
        <v>2017</v>
      </c>
      <c r="Q1397" s="7">
        <f t="shared" si="157"/>
        <v>2018</v>
      </c>
      <c r="R1397" s="7">
        <f t="shared" si="158"/>
        <v>2019</v>
      </c>
      <c r="S1397" s="7">
        <f t="shared" si="159"/>
        <v>195</v>
      </c>
    </row>
    <row r="1398" spans="11:19" x14ac:dyDescent="0.35">
      <c r="K1398" t="s">
        <v>42</v>
      </c>
      <c r="L1398">
        <v>-121.43166755499399</v>
      </c>
      <c r="M1398">
        <v>37.174516105302601</v>
      </c>
      <c r="N1398" s="2">
        <v>42544</v>
      </c>
      <c r="O1398" t="str">
        <f t="shared" si="155"/>
        <v>yes</v>
      </c>
      <c r="P1398" s="7">
        <f t="shared" si="156"/>
        <v>2016</v>
      </c>
      <c r="Q1398" s="7">
        <f t="shared" si="157"/>
        <v>2017</v>
      </c>
      <c r="R1398" s="7">
        <f t="shared" si="158"/>
        <v>2018</v>
      </c>
      <c r="S1398" s="7">
        <f t="shared" si="159"/>
        <v>175</v>
      </c>
    </row>
    <row r="1399" spans="11:19" x14ac:dyDescent="0.35">
      <c r="K1399" t="s">
        <v>42</v>
      </c>
      <c r="L1399">
        <v>-121.342351625419</v>
      </c>
      <c r="M1399">
        <v>37.027610089292899</v>
      </c>
      <c r="N1399" s="2">
        <v>40070</v>
      </c>
      <c r="O1399" t="str">
        <f t="shared" si="155"/>
        <v>yes</v>
      </c>
      <c r="P1399" s="7">
        <f t="shared" si="156"/>
        <v>2009</v>
      </c>
      <c r="Q1399" s="7">
        <f t="shared" si="157"/>
        <v>2010</v>
      </c>
      <c r="R1399" s="7">
        <f t="shared" si="158"/>
        <v>2011</v>
      </c>
      <c r="S1399" s="7">
        <f t="shared" si="159"/>
        <v>257</v>
      </c>
    </row>
    <row r="1400" spans="11:19" x14ac:dyDescent="0.35">
      <c r="K1400" t="s">
        <v>43</v>
      </c>
      <c r="L1400">
        <v>-121.990536601705</v>
      </c>
      <c r="M1400">
        <v>38.303447264535599</v>
      </c>
      <c r="N1400" s="2">
        <v>40785</v>
      </c>
      <c r="O1400" t="str">
        <f t="shared" si="155"/>
        <v>yes</v>
      </c>
      <c r="P1400" s="7">
        <f t="shared" si="156"/>
        <v>2011</v>
      </c>
      <c r="Q1400" s="7">
        <f t="shared" si="157"/>
        <v>2012</v>
      </c>
      <c r="R1400" s="7">
        <f t="shared" si="158"/>
        <v>2013</v>
      </c>
      <c r="S1400" s="7">
        <f t="shared" si="159"/>
        <v>242</v>
      </c>
    </row>
    <row r="1401" spans="11:19" x14ac:dyDescent="0.35">
      <c r="K1401" t="s">
        <v>44</v>
      </c>
      <c r="L1401">
        <v>-116.7376664068</v>
      </c>
      <c r="M1401">
        <v>33.605387483327803</v>
      </c>
      <c r="N1401" s="2">
        <v>44326</v>
      </c>
      <c r="O1401" t="str">
        <f t="shared" si="155"/>
        <v>yes</v>
      </c>
      <c r="P1401" s="7">
        <f t="shared" si="156"/>
        <v>2021</v>
      </c>
      <c r="Q1401" s="7">
        <f t="shared" si="157"/>
        <v>2022</v>
      </c>
      <c r="R1401" s="7">
        <f t="shared" si="158"/>
        <v>2023</v>
      </c>
      <c r="S1401" s="7">
        <f t="shared" si="159"/>
        <v>130</v>
      </c>
    </row>
    <row r="1402" spans="11:19" x14ac:dyDescent="0.35">
      <c r="K1402" t="s">
        <v>44</v>
      </c>
      <c r="L1402">
        <v>-116.75687325714399</v>
      </c>
      <c r="M1402">
        <v>33.542207215874299</v>
      </c>
      <c r="N1402" s="2">
        <v>44320</v>
      </c>
      <c r="O1402" t="str">
        <f t="shared" si="155"/>
        <v>yes</v>
      </c>
      <c r="P1402" s="7">
        <f t="shared" si="156"/>
        <v>2021</v>
      </c>
      <c r="Q1402" s="7">
        <f t="shared" si="157"/>
        <v>2022</v>
      </c>
      <c r="R1402" s="7">
        <f t="shared" si="158"/>
        <v>2023</v>
      </c>
      <c r="S1402" s="7">
        <f t="shared" si="159"/>
        <v>124</v>
      </c>
    </row>
    <row r="1403" spans="11:19" x14ac:dyDescent="0.35">
      <c r="K1403" t="s">
        <v>44</v>
      </c>
      <c r="L1403">
        <v>-116.697853554006</v>
      </c>
      <c r="M1403">
        <v>33.706019775065897</v>
      </c>
      <c r="N1403" s="2">
        <v>44265</v>
      </c>
      <c r="O1403" t="str">
        <f t="shared" si="155"/>
        <v>yes</v>
      </c>
      <c r="P1403" s="7">
        <f t="shared" si="156"/>
        <v>2021</v>
      </c>
      <c r="Q1403" s="7">
        <f t="shared" si="157"/>
        <v>2022</v>
      </c>
      <c r="R1403" s="7">
        <f t="shared" si="158"/>
        <v>2023</v>
      </c>
      <c r="S1403" s="7">
        <f t="shared" si="159"/>
        <v>69</v>
      </c>
    </row>
    <row r="1404" spans="11:19" x14ac:dyDescent="0.35">
      <c r="K1404" t="s">
        <v>44</v>
      </c>
      <c r="L1404">
        <v>-116.679521596274</v>
      </c>
      <c r="M1404">
        <v>33.8735470670401</v>
      </c>
      <c r="N1404" s="2">
        <v>44098</v>
      </c>
      <c r="O1404" t="str">
        <f t="shared" si="155"/>
        <v>yes</v>
      </c>
      <c r="P1404" s="7">
        <f t="shared" si="156"/>
        <v>2020</v>
      </c>
      <c r="Q1404" s="7">
        <f t="shared" si="157"/>
        <v>2021</v>
      </c>
      <c r="R1404" s="7">
        <f t="shared" si="158"/>
        <v>2022</v>
      </c>
      <c r="S1404" s="7">
        <f t="shared" si="159"/>
        <v>268</v>
      </c>
    </row>
    <row r="1405" spans="11:19" x14ac:dyDescent="0.35">
      <c r="K1405" t="s">
        <v>44</v>
      </c>
      <c r="L1405">
        <v>-116.78914824487801</v>
      </c>
      <c r="M1405">
        <v>33.677529753800798</v>
      </c>
      <c r="N1405" s="2">
        <v>44061</v>
      </c>
      <c r="O1405" t="str">
        <f t="shared" si="155"/>
        <v>yes</v>
      </c>
      <c r="P1405" s="7">
        <f t="shared" si="156"/>
        <v>2020</v>
      </c>
      <c r="Q1405" s="7">
        <f t="shared" si="157"/>
        <v>2021</v>
      </c>
      <c r="R1405" s="7">
        <f t="shared" si="158"/>
        <v>2022</v>
      </c>
      <c r="S1405" s="7">
        <f t="shared" si="159"/>
        <v>231</v>
      </c>
    </row>
    <row r="1406" spans="11:19" x14ac:dyDescent="0.35">
      <c r="K1406" t="s">
        <v>44</v>
      </c>
      <c r="L1406">
        <v>-116.731852385415</v>
      </c>
      <c r="M1406">
        <v>33.5424762839558</v>
      </c>
      <c r="N1406" s="2">
        <v>44025</v>
      </c>
      <c r="O1406" t="str">
        <f t="shared" si="155"/>
        <v>yes</v>
      </c>
      <c r="P1406" s="7">
        <f t="shared" si="156"/>
        <v>2020</v>
      </c>
      <c r="Q1406" s="7">
        <f t="shared" si="157"/>
        <v>2021</v>
      </c>
      <c r="R1406" s="7">
        <f t="shared" si="158"/>
        <v>2022</v>
      </c>
      <c r="S1406" s="7">
        <f t="shared" si="159"/>
        <v>195</v>
      </c>
    </row>
    <row r="1407" spans="11:19" x14ac:dyDescent="0.35">
      <c r="K1407" t="s">
        <v>44</v>
      </c>
      <c r="L1407">
        <v>-116.74609086772099</v>
      </c>
      <c r="M1407">
        <v>33.5629420109465</v>
      </c>
      <c r="N1407" s="2">
        <v>44021</v>
      </c>
      <c r="O1407" t="str">
        <f t="shared" si="155"/>
        <v>yes</v>
      </c>
      <c r="P1407" s="7">
        <f t="shared" si="156"/>
        <v>2020</v>
      </c>
      <c r="Q1407" s="7">
        <f t="shared" si="157"/>
        <v>2021</v>
      </c>
      <c r="R1407" s="7">
        <f t="shared" si="158"/>
        <v>2022</v>
      </c>
      <c r="S1407" s="7">
        <f t="shared" si="159"/>
        <v>191</v>
      </c>
    </row>
    <row r="1408" spans="11:19" x14ac:dyDescent="0.35">
      <c r="K1408" t="s">
        <v>44</v>
      </c>
      <c r="L1408">
        <v>-116.74609086772099</v>
      </c>
      <c r="M1408">
        <v>33.5629420109465</v>
      </c>
      <c r="N1408" s="2">
        <v>44012</v>
      </c>
      <c r="O1408" t="str">
        <f t="shared" si="155"/>
        <v>yes</v>
      </c>
      <c r="P1408" s="7">
        <f t="shared" si="156"/>
        <v>2020</v>
      </c>
      <c r="Q1408" s="7">
        <f t="shared" si="157"/>
        <v>2021</v>
      </c>
      <c r="R1408" s="7">
        <f t="shared" si="158"/>
        <v>2022</v>
      </c>
      <c r="S1408" s="7">
        <f t="shared" si="159"/>
        <v>182</v>
      </c>
    </row>
    <row r="1409" spans="11:19" x14ac:dyDescent="0.35">
      <c r="K1409" t="s">
        <v>44</v>
      </c>
      <c r="L1409">
        <v>-116.7533351876</v>
      </c>
      <c r="M1409">
        <v>33.544930066718997</v>
      </c>
      <c r="N1409" s="2">
        <v>44010</v>
      </c>
      <c r="O1409" t="str">
        <f t="shared" si="155"/>
        <v>yes</v>
      </c>
      <c r="P1409" s="7">
        <f t="shared" si="156"/>
        <v>2020</v>
      </c>
      <c r="Q1409" s="7">
        <f t="shared" si="157"/>
        <v>2021</v>
      </c>
      <c r="R1409" s="7">
        <f t="shared" si="158"/>
        <v>2022</v>
      </c>
      <c r="S1409" s="7">
        <f t="shared" si="159"/>
        <v>180</v>
      </c>
    </row>
    <row r="1410" spans="11:19" x14ac:dyDescent="0.35">
      <c r="K1410" t="s">
        <v>44</v>
      </c>
      <c r="L1410">
        <v>-116.791074115168</v>
      </c>
      <c r="M1410">
        <v>33.6378360426718</v>
      </c>
      <c r="N1410" s="2">
        <v>43731</v>
      </c>
      <c r="O1410" t="str">
        <f t="shared" si="155"/>
        <v>yes</v>
      </c>
      <c r="P1410" s="7">
        <f t="shared" si="156"/>
        <v>2019</v>
      </c>
      <c r="Q1410" s="7">
        <f t="shared" si="157"/>
        <v>2020</v>
      </c>
      <c r="R1410" s="7">
        <f t="shared" si="158"/>
        <v>2021</v>
      </c>
      <c r="S1410" s="7">
        <f t="shared" si="159"/>
        <v>266</v>
      </c>
    </row>
    <row r="1411" spans="11:19" x14ac:dyDescent="0.35">
      <c r="K1411" t="s">
        <v>44</v>
      </c>
      <c r="L1411">
        <v>-116.77728982646001</v>
      </c>
      <c r="M1411">
        <v>33.517714380934201</v>
      </c>
      <c r="N1411" s="2">
        <v>43663</v>
      </c>
      <c r="O1411" t="str">
        <f t="shared" si="155"/>
        <v>yes</v>
      </c>
      <c r="P1411" s="7">
        <f t="shared" si="156"/>
        <v>2019</v>
      </c>
      <c r="Q1411" s="7">
        <f t="shared" si="157"/>
        <v>2020</v>
      </c>
      <c r="R1411" s="7">
        <f t="shared" si="158"/>
        <v>2021</v>
      </c>
      <c r="S1411" s="7">
        <f t="shared" si="159"/>
        <v>198</v>
      </c>
    </row>
    <row r="1412" spans="11:19" x14ac:dyDescent="0.35">
      <c r="K1412" t="s">
        <v>44</v>
      </c>
      <c r="L1412">
        <v>-116.886460129103</v>
      </c>
      <c r="M1412">
        <v>33.7666557506179</v>
      </c>
      <c r="N1412" s="2">
        <v>43358</v>
      </c>
      <c r="O1412" t="str">
        <f t="shared" si="155"/>
        <v>yes</v>
      </c>
      <c r="P1412" s="7">
        <f t="shared" si="156"/>
        <v>2018</v>
      </c>
      <c r="Q1412" s="7">
        <f t="shared" si="157"/>
        <v>2019</v>
      </c>
      <c r="R1412" s="7">
        <f t="shared" si="158"/>
        <v>2020</v>
      </c>
      <c r="S1412" s="7">
        <f t="shared" si="159"/>
        <v>258</v>
      </c>
    </row>
    <row r="1413" spans="11:19" x14ac:dyDescent="0.35">
      <c r="K1413" t="s">
        <v>44</v>
      </c>
      <c r="L1413">
        <v>-116.83754077939</v>
      </c>
      <c r="M1413">
        <v>33.737282343261199</v>
      </c>
      <c r="N1413" s="2">
        <v>42983</v>
      </c>
      <c r="O1413" t="str">
        <f t="shared" si="155"/>
        <v>yes</v>
      </c>
      <c r="P1413" s="7">
        <f t="shared" si="156"/>
        <v>2017</v>
      </c>
      <c r="Q1413" s="7">
        <f t="shared" si="157"/>
        <v>2018</v>
      </c>
      <c r="R1413" s="7">
        <f t="shared" si="158"/>
        <v>2019</v>
      </c>
      <c r="S1413" s="7">
        <f t="shared" si="159"/>
        <v>248</v>
      </c>
    </row>
    <row r="1414" spans="11:19" x14ac:dyDescent="0.35">
      <c r="K1414" t="s">
        <v>44</v>
      </c>
      <c r="L1414">
        <v>-116.94817402979599</v>
      </c>
      <c r="M1414">
        <v>33.867391311309099</v>
      </c>
      <c r="N1414" s="2">
        <v>42916</v>
      </c>
      <c r="O1414" t="str">
        <f t="shared" si="155"/>
        <v>yes</v>
      </c>
      <c r="P1414" s="7">
        <f t="shared" si="156"/>
        <v>2017</v>
      </c>
      <c r="Q1414" s="7">
        <f t="shared" si="157"/>
        <v>2018</v>
      </c>
      <c r="R1414" s="7">
        <f t="shared" si="158"/>
        <v>2019</v>
      </c>
      <c r="S1414" s="7">
        <f t="shared" si="159"/>
        <v>181</v>
      </c>
    </row>
    <row r="1415" spans="11:19" x14ac:dyDescent="0.35">
      <c r="K1415" t="s">
        <v>44</v>
      </c>
      <c r="L1415">
        <v>-116.968121488989</v>
      </c>
      <c r="M1415">
        <v>33.894311379641202</v>
      </c>
      <c r="N1415" s="2">
        <v>42904</v>
      </c>
      <c r="O1415" t="str">
        <f t="shared" si="155"/>
        <v>yes</v>
      </c>
      <c r="P1415" s="7">
        <f t="shared" si="156"/>
        <v>2017</v>
      </c>
      <c r="Q1415" s="7">
        <f t="shared" si="157"/>
        <v>2018</v>
      </c>
      <c r="R1415" s="7">
        <f t="shared" si="158"/>
        <v>2019</v>
      </c>
      <c r="S1415" s="7">
        <f t="shared" si="159"/>
        <v>169</v>
      </c>
    </row>
    <row r="1416" spans="11:19" x14ac:dyDescent="0.35">
      <c r="K1416" t="s">
        <v>44</v>
      </c>
      <c r="L1416">
        <v>-116.946900035467</v>
      </c>
      <c r="M1416">
        <v>33.805527167339399</v>
      </c>
      <c r="N1416" s="2">
        <v>42889</v>
      </c>
      <c r="O1416" t="str">
        <f t="shared" si="155"/>
        <v>yes</v>
      </c>
      <c r="P1416" s="7">
        <f t="shared" si="156"/>
        <v>2017</v>
      </c>
      <c r="Q1416" s="7">
        <f t="shared" si="157"/>
        <v>2018</v>
      </c>
      <c r="R1416" s="7">
        <f t="shared" si="158"/>
        <v>2019</v>
      </c>
      <c r="S1416" s="7">
        <f t="shared" si="159"/>
        <v>154</v>
      </c>
    </row>
    <row r="1417" spans="11:19" x14ac:dyDescent="0.35">
      <c r="K1417" t="s">
        <v>44</v>
      </c>
      <c r="L1417">
        <v>-116.96321748614</v>
      </c>
      <c r="M1417">
        <v>33.8659601676733</v>
      </c>
      <c r="N1417" s="2">
        <v>42881</v>
      </c>
      <c r="O1417" t="str">
        <f t="shared" si="155"/>
        <v>yes</v>
      </c>
      <c r="P1417" s="7">
        <f t="shared" si="156"/>
        <v>2017</v>
      </c>
      <c r="Q1417" s="7">
        <f t="shared" si="157"/>
        <v>2018</v>
      </c>
      <c r="R1417" s="7">
        <f t="shared" si="158"/>
        <v>2019</v>
      </c>
      <c r="S1417" s="7">
        <f t="shared" si="159"/>
        <v>146</v>
      </c>
    </row>
    <row r="1418" spans="11:19" x14ac:dyDescent="0.35">
      <c r="K1418" t="s">
        <v>44</v>
      </c>
      <c r="L1418">
        <v>-116.897312956325</v>
      </c>
      <c r="M1418">
        <v>33.869461392651601</v>
      </c>
      <c r="N1418" s="2">
        <v>42574</v>
      </c>
      <c r="O1418" t="str">
        <f t="shared" si="155"/>
        <v>yes</v>
      </c>
      <c r="P1418" s="7">
        <f t="shared" si="156"/>
        <v>2016</v>
      </c>
      <c r="Q1418" s="7">
        <f t="shared" si="157"/>
        <v>2017</v>
      </c>
      <c r="R1418" s="7">
        <f t="shared" si="158"/>
        <v>2018</v>
      </c>
      <c r="S1418" s="7">
        <f t="shared" si="159"/>
        <v>205</v>
      </c>
    </row>
    <row r="1419" spans="11:19" x14ac:dyDescent="0.35">
      <c r="K1419" t="s">
        <v>44</v>
      </c>
      <c r="L1419">
        <v>-116.688652942391</v>
      </c>
      <c r="M1419">
        <v>33.899575142302297</v>
      </c>
      <c r="N1419" s="2">
        <v>42160</v>
      </c>
      <c r="O1419" t="str">
        <f t="shared" si="155"/>
        <v>yes</v>
      </c>
      <c r="P1419" s="7">
        <f t="shared" si="156"/>
        <v>2015</v>
      </c>
      <c r="Q1419" s="7">
        <f t="shared" si="157"/>
        <v>2016</v>
      </c>
      <c r="R1419" s="7">
        <f t="shared" si="158"/>
        <v>2017</v>
      </c>
      <c r="S1419" s="7">
        <f t="shared" si="159"/>
        <v>156</v>
      </c>
    </row>
    <row r="1420" spans="11:19" x14ac:dyDescent="0.35">
      <c r="K1420" t="s">
        <v>45</v>
      </c>
      <c r="L1420">
        <v>-117.16318934409</v>
      </c>
      <c r="M1420">
        <v>34.1428739270984</v>
      </c>
      <c r="N1420" s="2">
        <v>44166</v>
      </c>
      <c r="O1420" t="str">
        <f t="shared" ref="O1420:O1440" si="160">IF(N1420&gt;VLOOKUP(K1420, $A$2:$C$147,3), "yes", "no")</f>
        <v>yes</v>
      </c>
      <c r="P1420" s="7">
        <f t="shared" ref="P1420:P1440" si="161">YEAR(N1420)</f>
        <v>2020</v>
      </c>
      <c r="Q1420" s="7">
        <f t="shared" ref="Q1420:Q1440" si="162">P1420+1</f>
        <v>2021</v>
      </c>
      <c r="R1420" s="7">
        <f t="shared" ref="R1420:R1440" si="163">P1420+2</f>
        <v>2022</v>
      </c>
      <c r="S1420" s="7">
        <f t="shared" ref="S1420:S1440" si="164">N1420-DATE(YEAR(N1420),1,0)</f>
        <v>336</v>
      </c>
    </row>
    <row r="1421" spans="11:19" x14ac:dyDescent="0.35">
      <c r="K1421" t="s">
        <v>45</v>
      </c>
      <c r="L1421">
        <v>-117.14138753847</v>
      </c>
      <c r="M1421">
        <v>34.009922310220901</v>
      </c>
      <c r="N1421" s="2">
        <v>44119</v>
      </c>
      <c r="O1421" t="str">
        <f t="shared" si="160"/>
        <v>yes</v>
      </c>
      <c r="P1421" s="7">
        <f t="shared" si="161"/>
        <v>2020</v>
      </c>
      <c r="Q1421" s="7">
        <f t="shared" si="162"/>
        <v>2021</v>
      </c>
      <c r="R1421" s="7">
        <f t="shared" si="163"/>
        <v>2022</v>
      </c>
      <c r="S1421" s="7">
        <f t="shared" si="164"/>
        <v>289</v>
      </c>
    </row>
    <row r="1422" spans="11:19" x14ac:dyDescent="0.35">
      <c r="K1422" t="s">
        <v>45</v>
      </c>
      <c r="L1422">
        <v>-117.075956664253</v>
      </c>
      <c r="M1422">
        <v>34.076534676702501</v>
      </c>
      <c r="N1422" s="2">
        <v>44117</v>
      </c>
      <c r="O1422" t="str">
        <f t="shared" si="160"/>
        <v>yes</v>
      </c>
      <c r="P1422" s="7">
        <f t="shared" si="161"/>
        <v>2020</v>
      </c>
      <c r="Q1422" s="7">
        <f t="shared" si="162"/>
        <v>2021</v>
      </c>
      <c r="R1422" s="7">
        <f t="shared" si="163"/>
        <v>2022</v>
      </c>
      <c r="S1422" s="7">
        <f t="shared" si="164"/>
        <v>287</v>
      </c>
    </row>
    <row r="1423" spans="11:19" x14ac:dyDescent="0.35">
      <c r="K1423" t="s">
        <v>45</v>
      </c>
      <c r="L1423">
        <v>-117.17790799927199</v>
      </c>
      <c r="M1423">
        <v>34.0931421121307</v>
      </c>
      <c r="N1423" s="2">
        <v>44110</v>
      </c>
      <c r="O1423" t="str">
        <f t="shared" si="160"/>
        <v>yes</v>
      </c>
      <c r="P1423" s="7">
        <f t="shared" si="161"/>
        <v>2020</v>
      </c>
      <c r="Q1423" s="7">
        <f t="shared" si="162"/>
        <v>2021</v>
      </c>
      <c r="R1423" s="7">
        <f t="shared" si="163"/>
        <v>2022</v>
      </c>
      <c r="S1423" s="7">
        <f t="shared" si="164"/>
        <v>280</v>
      </c>
    </row>
    <row r="1424" spans="11:19" x14ac:dyDescent="0.35">
      <c r="K1424" t="s">
        <v>45</v>
      </c>
      <c r="L1424">
        <v>-117.183569156141</v>
      </c>
      <c r="M1424">
        <v>34.142028974701603</v>
      </c>
      <c r="N1424" s="2">
        <v>44033</v>
      </c>
      <c r="O1424" t="str">
        <f t="shared" si="160"/>
        <v>yes</v>
      </c>
      <c r="P1424" s="7">
        <f t="shared" si="161"/>
        <v>2020</v>
      </c>
      <c r="Q1424" s="7">
        <f t="shared" si="162"/>
        <v>2021</v>
      </c>
      <c r="R1424" s="7">
        <f t="shared" si="163"/>
        <v>2022</v>
      </c>
      <c r="S1424" s="7">
        <f t="shared" si="164"/>
        <v>203</v>
      </c>
    </row>
    <row r="1425" spans="11:19" x14ac:dyDescent="0.35">
      <c r="K1425" t="s">
        <v>45</v>
      </c>
      <c r="L1425">
        <v>-117.11006869776099</v>
      </c>
      <c r="M1425">
        <v>34.180323054905102</v>
      </c>
      <c r="N1425" s="2">
        <v>44018</v>
      </c>
      <c r="O1425" t="str">
        <f t="shared" si="160"/>
        <v>yes</v>
      </c>
      <c r="P1425" s="7">
        <f t="shared" si="161"/>
        <v>2020</v>
      </c>
      <c r="Q1425" s="7">
        <f t="shared" si="162"/>
        <v>2021</v>
      </c>
      <c r="R1425" s="7">
        <f t="shared" si="163"/>
        <v>2022</v>
      </c>
      <c r="S1425" s="7">
        <f t="shared" si="164"/>
        <v>188</v>
      </c>
    </row>
    <row r="1426" spans="11:19" x14ac:dyDescent="0.35">
      <c r="K1426" t="s">
        <v>45</v>
      </c>
      <c r="L1426">
        <v>-117.122004356023</v>
      </c>
      <c r="M1426">
        <v>34.1144766185473</v>
      </c>
      <c r="N1426" s="2">
        <v>43996</v>
      </c>
      <c r="O1426" t="str">
        <f t="shared" si="160"/>
        <v>yes</v>
      </c>
      <c r="P1426" s="7">
        <f t="shared" si="161"/>
        <v>2020</v>
      </c>
      <c r="Q1426" s="7">
        <f t="shared" si="162"/>
        <v>2021</v>
      </c>
      <c r="R1426" s="7">
        <f t="shared" si="163"/>
        <v>2022</v>
      </c>
      <c r="S1426" s="7">
        <f t="shared" si="164"/>
        <v>166</v>
      </c>
    </row>
    <row r="1427" spans="11:19" x14ac:dyDescent="0.35">
      <c r="K1427" t="s">
        <v>45</v>
      </c>
      <c r="L1427">
        <v>-117.006856862006</v>
      </c>
      <c r="M1427">
        <v>34.101260870157603</v>
      </c>
      <c r="N1427" s="2">
        <v>43981</v>
      </c>
      <c r="O1427" t="str">
        <f t="shared" si="160"/>
        <v>yes</v>
      </c>
      <c r="P1427" s="7">
        <f t="shared" si="161"/>
        <v>2020</v>
      </c>
      <c r="Q1427" s="7">
        <f t="shared" si="162"/>
        <v>2021</v>
      </c>
      <c r="R1427" s="7">
        <f t="shared" si="163"/>
        <v>2022</v>
      </c>
      <c r="S1427" s="7">
        <f t="shared" si="164"/>
        <v>151</v>
      </c>
    </row>
    <row r="1428" spans="11:19" x14ac:dyDescent="0.35">
      <c r="K1428" t="s">
        <v>45</v>
      </c>
      <c r="L1428">
        <v>-117.185109151508</v>
      </c>
      <c r="M1428">
        <v>34.138742008588402</v>
      </c>
      <c r="N1428" s="2">
        <v>43958</v>
      </c>
      <c r="O1428" t="str">
        <f t="shared" si="160"/>
        <v>yes</v>
      </c>
      <c r="P1428" s="7">
        <f t="shared" si="161"/>
        <v>2020</v>
      </c>
      <c r="Q1428" s="7">
        <f t="shared" si="162"/>
        <v>2021</v>
      </c>
      <c r="R1428" s="7">
        <f t="shared" si="163"/>
        <v>2022</v>
      </c>
      <c r="S1428" s="7">
        <f t="shared" si="164"/>
        <v>128</v>
      </c>
    </row>
    <row r="1429" spans="11:19" x14ac:dyDescent="0.35">
      <c r="K1429" t="s">
        <v>45</v>
      </c>
      <c r="L1429">
        <v>-117.08651820645601</v>
      </c>
      <c r="M1429">
        <v>33.998618507105697</v>
      </c>
      <c r="N1429" s="2">
        <v>43752</v>
      </c>
      <c r="O1429" t="str">
        <f t="shared" si="160"/>
        <v>yes</v>
      </c>
      <c r="P1429" s="7">
        <f t="shared" si="161"/>
        <v>2019</v>
      </c>
      <c r="Q1429" s="7">
        <f t="shared" si="162"/>
        <v>2020</v>
      </c>
      <c r="R1429" s="7">
        <f t="shared" si="163"/>
        <v>2021</v>
      </c>
      <c r="S1429" s="7">
        <f t="shared" si="164"/>
        <v>287</v>
      </c>
    </row>
    <row r="1430" spans="11:19" x14ac:dyDescent="0.35">
      <c r="K1430" t="s">
        <v>45</v>
      </c>
      <c r="L1430">
        <v>-117.240973381174</v>
      </c>
      <c r="M1430">
        <v>34.163822069876602</v>
      </c>
      <c r="N1430" s="2">
        <v>43350</v>
      </c>
      <c r="O1430" t="str">
        <f t="shared" si="160"/>
        <v>yes</v>
      </c>
      <c r="P1430" s="7">
        <f t="shared" si="161"/>
        <v>2018</v>
      </c>
      <c r="Q1430" s="7">
        <f t="shared" si="162"/>
        <v>2019</v>
      </c>
      <c r="R1430" s="7">
        <f t="shared" si="163"/>
        <v>2020</v>
      </c>
      <c r="S1430" s="7">
        <f t="shared" si="164"/>
        <v>250</v>
      </c>
    </row>
    <row r="1431" spans="11:19" x14ac:dyDescent="0.35">
      <c r="K1431" t="s">
        <v>45</v>
      </c>
      <c r="L1431">
        <v>-117.153132938046</v>
      </c>
      <c r="M1431">
        <v>34.122929105770702</v>
      </c>
      <c r="N1431" s="2">
        <v>43322</v>
      </c>
      <c r="O1431" t="str">
        <f t="shared" si="160"/>
        <v>yes</v>
      </c>
      <c r="P1431" s="7">
        <f t="shared" si="161"/>
        <v>2018</v>
      </c>
      <c r="Q1431" s="7">
        <f t="shared" si="162"/>
        <v>2019</v>
      </c>
      <c r="R1431" s="7">
        <f t="shared" si="163"/>
        <v>2020</v>
      </c>
      <c r="S1431" s="7">
        <f t="shared" si="164"/>
        <v>222</v>
      </c>
    </row>
    <row r="1432" spans="11:19" x14ac:dyDescent="0.35">
      <c r="K1432" t="s">
        <v>45</v>
      </c>
      <c r="L1432">
        <v>-117.131552187156</v>
      </c>
      <c r="M1432">
        <v>34.175674611374902</v>
      </c>
      <c r="N1432" s="2">
        <v>43301</v>
      </c>
      <c r="O1432" t="str">
        <f t="shared" si="160"/>
        <v>yes</v>
      </c>
      <c r="P1432" s="7">
        <f t="shared" si="161"/>
        <v>2018</v>
      </c>
      <c r="Q1432" s="7">
        <f t="shared" si="162"/>
        <v>2019</v>
      </c>
      <c r="R1432" s="7">
        <f t="shared" si="163"/>
        <v>2020</v>
      </c>
      <c r="S1432" s="7">
        <f t="shared" si="164"/>
        <v>201</v>
      </c>
    </row>
    <row r="1433" spans="11:19" x14ac:dyDescent="0.35">
      <c r="K1433" t="s">
        <v>45</v>
      </c>
      <c r="L1433">
        <v>-116.963483086528</v>
      </c>
      <c r="M1433">
        <v>34.019905533351398</v>
      </c>
      <c r="N1433" s="2">
        <v>43076</v>
      </c>
      <c r="O1433" t="str">
        <f t="shared" si="160"/>
        <v>yes</v>
      </c>
      <c r="P1433" s="7">
        <f t="shared" si="161"/>
        <v>2017</v>
      </c>
      <c r="Q1433" s="7">
        <f t="shared" si="162"/>
        <v>2018</v>
      </c>
      <c r="R1433" s="7">
        <f t="shared" si="163"/>
        <v>2019</v>
      </c>
      <c r="S1433" s="7">
        <f t="shared" si="164"/>
        <v>341</v>
      </c>
    </row>
    <row r="1434" spans="11:19" x14ac:dyDescent="0.35">
      <c r="K1434" t="s">
        <v>45</v>
      </c>
      <c r="L1434">
        <v>-117.113135833602</v>
      </c>
      <c r="M1434">
        <v>33.990994494805598</v>
      </c>
      <c r="N1434" s="2">
        <v>42984</v>
      </c>
      <c r="O1434" t="str">
        <f t="shared" si="160"/>
        <v>yes</v>
      </c>
      <c r="P1434" s="7">
        <f t="shared" si="161"/>
        <v>2017</v>
      </c>
      <c r="Q1434" s="7">
        <f t="shared" si="162"/>
        <v>2018</v>
      </c>
      <c r="R1434" s="7">
        <f t="shared" si="163"/>
        <v>2019</v>
      </c>
      <c r="S1434" s="7">
        <f t="shared" si="164"/>
        <v>249</v>
      </c>
    </row>
    <row r="1435" spans="11:19" x14ac:dyDescent="0.35">
      <c r="K1435" t="s">
        <v>45</v>
      </c>
      <c r="L1435">
        <v>-117.029551275914</v>
      </c>
      <c r="M1435">
        <v>34.0800070057144</v>
      </c>
      <c r="N1435" s="2">
        <v>42958</v>
      </c>
      <c r="O1435" t="str">
        <f t="shared" si="160"/>
        <v>yes</v>
      </c>
      <c r="P1435" s="7">
        <f t="shared" si="161"/>
        <v>2017</v>
      </c>
      <c r="Q1435" s="7">
        <f t="shared" si="162"/>
        <v>2018</v>
      </c>
      <c r="R1435" s="7">
        <f t="shared" si="163"/>
        <v>2019</v>
      </c>
      <c r="S1435" s="7">
        <f t="shared" si="164"/>
        <v>223</v>
      </c>
    </row>
    <row r="1436" spans="11:19" x14ac:dyDescent="0.35">
      <c r="K1436" t="s">
        <v>45</v>
      </c>
      <c r="L1436">
        <v>-117.13334034211999</v>
      </c>
      <c r="M1436">
        <v>34.171839739066698</v>
      </c>
      <c r="N1436" s="2">
        <v>42939</v>
      </c>
      <c r="O1436" t="str">
        <f t="shared" si="160"/>
        <v>yes</v>
      </c>
      <c r="P1436" s="7">
        <f t="shared" si="161"/>
        <v>2017</v>
      </c>
      <c r="Q1436" s="7">
        <f t="shared" si="162"/>
        <v>2018</v>
      </c>
      <c r="R1436" s="7">
        <f t="shared" si="163"/>
        <v>2019</v>
      </c>
      <c r="S1436" s="7">
        <f t="shared" si="164"/>
        <v>204</v>
      </c>
    </row>
    <row r="1437" spans="11:19" x14ac:dyDescent="0.35">
      <c r="K1437" t="s">
        <v>45</v>
      </c>
      <c r="L1437">
        <v>-117.200039272802</v>
      </c>
      <c r="M1437">
        <v>34.144307722554899</v>
      </c>
      <c r="N1437" s="2">
        <v>42939</v>
      </c>
      <c r="O1437" t="str">
        <f t="shared" si="160"/>
        <v>yes</v>
      </c>
      <c r="P1437" s="7">
        <f t="shared" si="161"/>
        <v>2017</v>
      </c>
      <c r="Q1437" s="7">
        <f t="shared" si="162"/>
        <v>2018</v>
      </c>
      <c r="R1437" s="7">
        <f t="shared" si="163"/>
        <v>2019</v>
      </c>
      <c r="S1437" s="7">
        <f t="shared" si="164"/>
        <v>204</v>
      </c>
    </row>
    <row r="1438" spans="11:19" x14ac:dyDescent="0.35">
      <c r="K1438" t="s">
        <v>45</v>
      </c>
      <c r="L1438">
        <v>-117.19146075260601</v>
      </c>
      <c r="M1438">
        <v>34.150554603907501</v>
      </c>
      <c r="N1438" s="2">
        <v>42934</v>
      </c>
      <c r="O1438" t="str">
        <f t="shared" si="160"/>
        <v>yes</v>
      </c>
      <c r="P1438" s="7">
        <f t="shared" si="161"/>
        <v>2017</v>
      </c>
      <c r="Q1438" s="7">
        <f t="shared" si="162"/>
        <v>2018</v>
      </c>
      <c r="R1438" s="7">
        <f t="shared" si="163"/>
        <v>2019</v>
      </c>
      <c r="S1438" s="7">
        <f t="shared" si="164"/>
        <v>199</v>
      </c>
    </row>
    <row r="1439" spans="11:19" x14ac:dyDescent="0.35">
      <c r="K1439" t="s">
        <v>45</v>
      </c>
      <c r="L1439">
        <v>-117.090810721599</v>
      </c>
      <c r="M1439">
        <v>34.093959165422397</v>
      </c>
      <c r="N1439" s="2">
        <v>42930</v>
      </c>
      <c r="O1439" t="str">
        <f t="shared" si="160"/>
        <v>yes</v>
      </c>
      <c r="P1439" s="7">
        <f t="shared" si="161"/>
        <v>2017</v>
      </c>
      <c r="Q1439" s="7">
        <f t="shared" si="162"/>
        <v>2018</v>
      </c>
      <c r="R1439" s="7">
        <f t="shared" si="163"/>
        <v>2019</v>
      </c>
      <c r="S1439" s="7">
        <f t="shared" si="164"/>
        <v>195</v>
      </c>
    </row>
    <row r="1440" spans="11:19" x14ac:dyDescent="0.35">
      <c r="K1440" t="s">
        <v>45</v>
      </c>
      <c r="L1440">
        <v>-117.17196617008</v>
      </c>
      <c r="M1440">
        <v>34.144358118624503</v>
      </c>
      <c r="N1440" s="2">
        <v>42924</v>
      </c>
      <c r="O1440" t="str">
        <f t="shared" si="160"/>
        <v>yes</v>
      </c>
      <c r="P1440" s="7">
        <f t="shared" si="161"/>
        <v>2017</v>
      </c>
      <c r="Q1440" s="7">
        <f t="shared" si="162"/>
        <v>2018</v>
      </c>
      <c r="R1440" s="7">
        <f t="shared" si="163"/>
        <v>2019</v>
      </c>
      <c r="S1440" s="7">
        <f t="shared" si="164"/>
        <v>189</v>
      </c>
    </row>
    <row r="1441" spans="11:19" x14ac:dyDescent="0.35">
      <c r="K1441" t="s">
        <v>46</v>
      </c>
      <c r="L1441">
        <v>-116.583641706563</v>
      </c>
      <c r="M1441">
        <v>33.843968584458203</v>
      </c>
      <c r="N1441" s="2">
        <v>44011</v>
      </c>
      <c r="O1441" t="str">
        <f t="shared" ref="O1441:O1476" si="165">IF(N1441&gt;VLOOKUP(K1441, $A$2:$C$147,3), "yes", "no")</f>
        <v>yes</v>
      </c>
      <c r="P1441" s="7">
        <f t="shared" ref="P1441:P1477" si="166">YEAR(N1441)</f>
        <v>2020</v>
      </c>
      <c r="Q1441" s="7">
        <f t="shared" ref="Q1441:Q1477" si="167">P1441+1</f>
        <v>2021</v>
      </c>
      <c r="R1441" s="7">
        <f t="shared" ref="R1441:R1477" si="168">P1441+2</f>
        <v>2022</v>
      </c>
      <c r="S1441" s="7">
        <f t="shared" ref="S1441:S1477" si="169">N1441-DATE(YEAR(N1441),1,0)</f>
        <v>181</v>
      </c>
    </row>
    <row r="1442" spans="11:19" x14ac:dyDescent="0.35">
      <c r="K1442" t="s">
        <v>46</v>
      </c>
      <c r="L1442">
        <v>-116.52100393890601</v>
      </c>
      <c r="M1442">
        <v>33.782608904845901</v>
      </c>
      <c r="N1442" s="2">
        <v>43987</v>
      </c>
      <c r="O1442" t="str">
        <f t="shared" si="165"/>
        <v>yes</v>
      </c>
      <c r="P1442" s="7">
        <f t="shared" si="166"/>
        <v>2020</v>
      </c>
      <c r="Q1442" s="7">
        <f t="shared" si="167"/>
        <v>2021</v>
      </c>
      <c r="R1442" s="7">
        <f t="shared" si="168"/>
        <v>2022</v>
      </c>
      <c r="S1442" s="7">
        <f t="shared" si="169"/>
        <v>157</v>
      </c>
    </row>
    <row r="1443" spans="11:19" x14ac:dyDescent="0.35">
      <c r="K1443" t="s">
        <v>46</v>
      </c>
      <c r="L1443">
        <v>-116.56238315621199</v>
      </c>
      <c r="M1443">
        <v>33.859243484378197</v>
      </c>
      <c r="N1443" s="2">
        <v>43702</v>
      </c>
      <c r="O1443" t="str">
        <f t="shared" si="165"/>
        <v>yes</v>
      </c>
      <c r="P1443" s="7">
        <f t="shared" si="166"/>
        <v>2019</v>
      </c>
      <c r="Q1443" s="7">
        <f t="shared" si="167"/>
        <v>2020</v>
      </c>
      <c r="R1443" s="7">
        <f t="shared" si="168"/>
        <v>2021</v>
      </c>
      <c r="S1443" s="7">
        <f t="shared" si="169"/>
        <v>237</v>
      </c>
    </row>
    <row r="1444" spans="11:19" x14ac:dyDescent="0.35">
      <c r="K1444" t="s">
        <v>46</v>
      </c>
      <c r="L1444">
        <v>-116.62624868640199</v>
      </c>
      <c r="M1444">
        <v>33.929992574444398</v>
      </c>
      <c r="N1444" s="2">
        <v>42913</v>
      </c>
      <c r="O1444" t="str">
        <f t="shared" si="165"/>
        <v>yes</v>
      </c>
      <c r="P1444" s="7">
        <f t="shared" si="166"/>
        <v>2017</v>
      </c>
      <c r="Q1444" s="7">
        <f t="shared" si="167"/>
        <v>2018</v>
      </c>
      <c r="R1444" s="7">
        <f t="shared" si="168"/>
        <v>2019</v>
      </c>
      <c r="S1444" s="7">
        <f t="shared" si="169"/>
        <v>178</v>
      </c>
    </row>
    <row r="1445" spans="11:19" x14ac:dyDescent="0.35">
      <c r="K1445" t="s">
        <v>46</v>
      </c>
      <c r="L1445">
        <v>-116.571320263209</v>
      </c>
      <c r="M1445">
        <v>33.780063246844897</v>
      </c>
      <c r="N1445" s="2">
        <v>41924</v>
      </c>
      <c r="O1445" t="str">
        <f t="shared" si="165"/>
        <v>yes</v>
      </c>
      <c r="P1445" s="7">
        <f t="shared" si="166"/>
        <v>2014</v>
      </c>
      <c r="Q1445" s="7">
        <f t="shared" si="167"/>
        <v>2015</v>
      </c>
      <c r="R1445" s="7">
        <f t="shared" si="168"/>
        <v>2016</v>
      </c>
      <c r="S1445" s="7">
        <f t="shared" si="169"/>
        <v>285</v>
      </c>
    </row>
    <row r="1446" spans="11:19" x14ac:dyDescent="0.35">
      <c r="K1446" t="s">
        <v>46</v>
      </c>
      <c r="L1446">
        <v>-116.61130636688399</v>
      </c>
      <c r="M1446">
        <v>33.834811847640097</v>
      </c>
      <c r="N1446" s="2">
        <v>41493</v>
      </c>
      <c r="O1446" t="str">
        <f t="shared" si="165"/>
        <v>yes</v>
      </c>
      <c r="P1446" s="7">
        <f t="shared" si="166"/>
        <v>2013</v>
      </c>
      <c r="Q1446" s="7">
        <f t="shared" si="167"/>
        <v>2014</v>
      </c>
      <c r="R1446" s="7">
        <f t="shared" si="168"/>
        <v>2015</v>
      </c>
      <c r="S1446" s="7">
        <f t="shared" si="169"/>
        <v>219</v>
      </c>
    </row>
    <row r="1447" spans="11:19" x14ac:dyDescent="0.35">
      <c r="K1447" t="s">
        <v>46</v>
      </c>
      <c r="L1447">
        <v>-116.595016781951</v>
      </c>
      <c r="M1447">
        <v>33.867067124883</v>
      </c>
      <c r="N1447" s="2">
        <v>40812</v>
      </c>
      <c r="O1447" t="str">
        <f t="shared" si="165"/>
        <v>yes</v>
      </c>
      <c r="P1447" s="7">
        <f t="shared" si="166"/>
        <v>2011</v>
      </c>
      <c r="Q1447" s="7">
        <f t="shared" si="167"/>
        <v>2012</v>
      </c>
      <c r="R1447" s="7">
        <f t="shared" si="168"/>
        <v>2013</v>
      </c>
      <c r="S1447" s="7">
        <f t="shared" si="169"/>
        <v>269</v>
      </c>
    </row>
    <row r="1448" spans="11:19" x14ac:dyDescent="0.35">
      <c r="K1448" t="s">
        <v>46</v>
      </c>
      <c r="L1448">
        <v>-116.18616396583</v>
      </c>
      <c r="M1448">
        <v>33.932770195721403</v>
      </c>
      <c r="N1448" s="2">
        <v>40420</v>
      </c>
      <c r="O1448" t="str">
        <f t="shared" si="165"/>
        <v>yes</v>
      </c>
      <c r="P1448" s="7">
        <f t="shared" si="166"/>
        <v>2010</v>
      </c>
      <c r="Q1448" s="7">
        <f t="shared" si="167"/>
        <v>2011</v>
      </c>
      <c r="R1448" s="7">
        <f t="shared" si="168"/>
        <v>2012</v>
      </c>
      <c r="S1448" s="7">
        <f t="shared" si="169"/>
        <v>242</v>
      </c>
    </row>
    <row r="1449" spans="11:19" x14ac:dyDescent="0.35">
      <c r="K1449" t="s">
        <v>46</v>
      </c>
      <c r="L1449">
        <v>-116.586415432869</v>
      </c>
      <c r="M1449">
        <v>33.865580077813497</v>
      </c>
      <c r="N1449" s="2">
        <v>40406</v>
      </c>
      <c r="O1449" t="str">
        <f t="shared" si="165"/>
        <v>yes</v>
      </c>
      <c r="P1449" s="7">
        <f t="shared" si="166"/>
        <v>2010</v>
      </c>
      <c r="Q1449" s="7">
        <f t="shared" si="167"/>
        <v>2011</v>
      </c>
      <c r="R1449" s="7">
        <f t="shared" si="168"/>
        <v>2012</v>
      </c>
      <c r="S1449" s="7">
        <f t="shared" si="169"/>
        <v>228</v>
      </c>
    </row>
    <row r="1450" spans="11:19" x14ac:dyDescent="0.35">
      <c r="K1450" t="s">
        <v>46</v>
      </c>
      <c r="L1450">
        <v>-116.561065816374</v>
      </c>
      <c r="M1450">
        <v>33.853155939367198</v>
      </c>
      <c r="N1450" s="2">
        <v>39906</v>
      </c>
      <c r="O1450" t="str">
        <f t="shared" si="165"/>
        <v>yes</v>
      </c>
      <c r="P1450" s="7">
        <f t="shared" si="166"/>
        <v>2009</v>
      </c>
      <c r="Q1450" s="7">
        <f t="shared" si="167"/>
        <v>2010</v>
      </c>
      <c r="R1450" s="7">
        <f t="shared" si="168"/>
        <v>2011</v>
      </c>
      <c r="S1450" s="7">
        <f t="shared" si="169"/>
        <v>93</v>
      </c>
    </row>
    <row r="1451" spans="11:19" x14ac:dyDescent="0.35">
      <c r="K1451" t="s">
        <v>46</v>
      </c>
      <c r="L1451">
        <v>-116.477663576265</v>
      </c>
      <c r="M1451">
        <v>33.780587341498901</v>
      </c>
      <c r="N1451" s="2">
        <v>39606</v>
      </c>
      <c r="O1451" t="str">
        <f t="shared" si="165"/>
        <v>yes</v>
      </c>
      <c r="P1451" s="7">
        <f t="shared" si="166"/>
        <v>2008</v>
      </c>
      <c r="Q1451" s="7">
        <f t="shared" si="167"/>
        <v>2009</v>
      </c>
      <c r="R1451" s="7">
        <f t="shared" si="168"/>
        <v>2010</v>
      </c>
      <c r="S1451" s="7">
        <f t="shared" si="169"/>
        <v>159</v>
      </c>
    </row>
    <row r="1452" spans="11:19" x14ac:dyDescent="0.35">
      <c r="K1452" t="s">
        <v>46</v>
      </c>
      <c r="L1452">
        <v>-116.592875770541</v>
      </c>
      <c r="M1452">
        <v>33.871309595323702</v>
      </c>
      <c r="N1452" s="2">
        <v>39600</v>
      </c>
      <c r="O1452" t="str">
        <f t="shared" si="165"/>
        <v>yes</v>
      </c>
      <c r="P1452" s="7">
        <f t="shared" si="166"/>
        <v>2008</v>
      </c>
      <c r="Q1452" s="7">
        <f t="shared" si="167"/>
        <v>2009</v>
      </c>
      <c r="R1452" s="7">
        <f t="shared" si="168"/>
        <v>2010</v>
      </c>
      <c r="S1452" s="7">
        <f t="shared" si="169"/>
        <v>153</v>
      </c>
    </row>
    <row r="1453" spans="11:19" x14ac:dyDescent="0.35">
      <c r="K1453" t="s">
        <v>47</v>
      </c>
      <c r="L1453">
        <v>-117.729762873582</v>
      </c>
      <c r="M1453">
        <v>33.794463905381598</v>
      </c>
      <c r="N1453" s="2">
        <v>44342</v>
      </c>
      <c r="O1453" t="str">
        <f t="shared" si="165"/>
        <v>yes</v>
      </c>
      <c r="P1453" s="7">
        <f t="shared" si="166"/>
        <v>2021</v>
      </c>
      <c r="Q1453" s="7">
        <f t="shared" si="167"/>
        <v>2022</v>
      </c>
      <c r="R1453" s="7">
        <f t="shared" si="168"/>
        <v>2023</v>
      </c>
      <c r="S1453" s="7">
        <f t="shared" si="169"/>
        <v>146</v>
      </c>
    </row>
    <row r="1454" spans="11:19" x14ac:dyDescent="0.35">
      <c r="K1454" t="s">
        <v>47</v>
      </c>
      <c r="L1454">
        <v>-117.638318377857</v>
      </c>
      <c r="M1454">
        <v>33.728021544219203</v>
      </c>
      <c r="N1454" s="2">
        <v>44051</v>
      </c>
      <c r="O1454" t="str">
        <f t="shared" si="165"/>
        <v>yes</v>
      </c>
      <c r="P1454" s="7">
        <f t="shared" si="166"/>
        <v>2020</v>
      </c>
      <c r="Q1454" s="7">
        <f t="shared" si="167"/>
        <v>2021</v>
      </c>
      <c r="R1454" s="7">
        <f t="shared" si="168"/>
        <v>2022</v>
      </c>
      <c r="S1454" s="7">
        <f t="shared" si="169"/>
        <v>221</v>
      </c>
    </row>
    <row r="1455" spans="11:19" x14ac:dyDescent="0.35">
      <c r="K1455" t="s">
        <v>47</v>
      </c>
      <c r="L1455">
        <v>-117.744741635954</v>
      </c>
      <c r="M1455">
        <v>33.797449140351603</v>
      </c>
      <c r="N1455" s="2">
        <v>44019</v>
      </c>
      <c r="O1455" t="str">
        <f t="shared" si="165"/>
        <v>yes</v>
      </c>
      <c r="P1455" s="7">
        <f t="shared" si="166"/>
        <v>2020</v>
      </c>
      <c r="Q1455" s="7">
        <f t="shared" si="167"/>
        <v>2021</v>
      </c>
      <c r="R1455" s="7">
        <f t="shared" si="168"/>
        <v>2022</v>
      </c>
      <c r="S1455" s="7">
        <f t="shared" si="169"/>
        <v>189</v>
      </c>
    </row>
    <row r="1456" spans="11:19" x14ac:dyDescent="0.35">
      <c r="K1456" t="s">
        <v>47</v>
      </c>
      <c r="L1456">
        <v>-117.759351108998</v>
      </c>
      <c r="M1456">
        <v>33.612746331783903</v>
      </c>
      <c r="N1456" s="2">
        <v>43994</v>
      </c>
      <c r="O1456" t="str">
        <f t="shared" si="165"/>
        <v>yes</v>
      </c>
      <c r="P1456" s="7">
        <f t="shared" si="166"/>
        <v>2020</v>
      </c>
      <c r="Q1456" s="7">
        <f t="shared" si="167"/>
        <v>2021</v>
      </c>
      <c r="R1456" s="7">
        <f t="shared" si="168"/>
        <v>2022</v>
      </c>
      <c r="S1456" s="7">
        <f t="shared" si="169"/>
        <v>164</v>
      </c>
    </row>
    <row r="1457" spans="11:19" x14ac:dyDescent="0.35">
      <c r="K1457" t="s">
        <v>47</v>
      </c>
      <c r="L1457">
        <v>-117.62591115258</v>
      </c>
      <c r="M1457">
        <v>33.740846290145498</v>
      </c>
      <c r="N1457" s="2">
        <v>43773</v>
      </c>
      <c r="O1457" t="str">
        <f t="shared" si="165"/>
        <v>yes</v>
      </c>
      <c r="P1457" s="7">
        <f t="shared" si="166"/>
        <v>2019</v>
      </c>
      <c r="Q1457" s="7">
        <f t="shared" si="167"/>
        <v>2020</v>
      </c>
      <c r="R1457" s="7">
        <f t="shared" si="168"/>
        <v>2021</v>
      </c>
      <c r="S1457" s="7">
        <f t="shared" si="169"/>
        <v>308</v>
      </c>
    </row>
    <row r="1458" spans="11:19" x14ac:dyDescent="0.35">
      <c r="K1458" t="s">
        <v>47</v>
      </c>
      <c r="L1458">
        <v>-117.742450046241</v>
      </c>
      <c r="M1458">
        <v>33.774043540194299</v>
      </c>
      <c r="N1458" s="2">
        <v>43762</v>
      </c>
      <c r="O1458" t="str">
        <f t="shared" si="165"/>
        <v>yes</v>
      </c>
      <c r="P1458" s="7">
        <f t="shared" si="166"/>
        <v>2019</v>
      </c>
      <c r="Q1458" s="7">
        <f t="shared" si="167"/>
        <v>2020</v>
      </c>
      <c r="R1458" s="7">
        <f t="shared" si="168"/>
        <v>2021</v>
      </c>
      <c r="S1458" s="7">
        <f t="shared" si="169"/>
        <v>297</v>
      </c>
    </row>
    <row r="1459" spans="11:19" x14ac:dyDescent="0.35">
      <c r="K1459" t="s">
        <v>47</v>
      </c>
      <c r="L1459">
        <v>-117.784985203079</v>
      </c>
      <c r="M1459">
        <v>33.654880154902301</v>
      </c>
      <c r="N1459" s="2">
        <v>43724</v>
      </c>
      <c r="O1459" t="str">
        <f t="shared" si="165"/>
        <v>yes</v>
      </c>
      <c r="P1459" s="7">
        <f t="shared" si="166"/>
        <v>2019</v>
      </c>
      <c r="Q1459" s="7">
        <f t="shared" si="167"/>
        <v>2020</v>
      </c>
      <c r="R1459" s="7">
        <f t="shared" si="168"/>
        <v>2021</v>
      </c>
      <c r="S1459" s="7">
        <f t="shared" si="169"/>
        <v>259</v>
      </c>
    </row>
    <row r="1460" spans="11:19" x14ac:dyDescent="0.35">
      <c r="K1460" t="s">
        <v>47</v>
      </c>
      <c r="L1460">
        <v>-117.76579558332099</v>
      </c>
      <c r="M1460">
        <v>33.751465935719402</v>
      </c>
      <c r="N1460" s="2">
        <v>43317</v>
      </c>
      <c r="O1460" t="str">
        <f t="shared" si="165"/>
        <v>yes</v>
      </c>
      <c r="P1460" s="7">
        <f t="shared" si="166"/>
        <v>2018</v>
      </c>
      <c r="Q1460" s="7">
        <f t="shared" si="167"/>
        <v>2019</v>
      </c>
      <c r="R1460" s="7">
        <f t="shared" si="168"/>
        <v>2020</v>
      </c>
      <c r="S1460" s="7">
        <f t="shared" si="169"/>
        <v>217</v>
      </c>
    </row>
    <row r="1461" spans="11:19" x14ac:dyDescent="0.35">
      <c r="K1461" t="s">
        <v>47</v>
      </c>
      <c r="L1461">
        <v>-117.710324815749</v>
      </c>
      <c r="M1461">
        <v>33.762167213572901</v>
      </c>
      <c r="N1461" s="2">
        <v>43292</v>
      </c>
      <c r="O1461" t="str">
        <f t="shared" si="165"/>
        <v>yes</v>
      </c>
      <c r="P1461" s="7">
        <f t="shared" si="166"/>
        <v>2018</v>
      </c>
      <c r="Q1461" s="7">
        <f t="shared" si="167"/>
        <v>2019</v>
      </c>
      <c r="R1461" s="7">
        <f t="shared" si="168"/>
        <v>2020</v>
      </c>
      <c r="S1461" s="7">
        <f t="shared" si="169"/>
        <v>192</v>
      </c>
    </row>
    <row r="1462" spans="11:19" x14ac:dyDescent="0.35">
      <c r="K1462" t="s">
        <v>47</v>
      </c>
      <c r="L1462">
        <v>-117.705037923078</v>
      </c>
      <c r="M1462">
        <v>33.586838510996202</v>
      </c>
      <c r="N1462" s="2">
        <v>43290</v>
      </c>
      <c r="O1462" t="str">
        <f t="shared" si="165"/>
        <v>yes</v>
      </c>
      <c r="P1462" s="7">
        <f t="shared" si="166"/>
        <v>2018</v>
      </c>
      <c r="Q1462" s="7">
        <f t="shared" si="167"/>
        <v>2019</v>
      </c>
      <c r="R1462" s="7">
        <f t="shared" si="168"/>
        <v>2020</v>
      </c>
      <c r="S1462" s="7">
        <f t="shared" si="169"/>
        <v>190</v>
      </c>
    </row>
    <row r="1463" spans="11:19" x14ac:dyDescent="0.35">
      <c r="K1463" t="s">
        <v>47</v>
      </c>
      <c r="L1463">
        <v>-117.725058988429</v>
      </c>
      <c r="M1463">
        <v>33.760114866574099</v>
      </c>
      <c r="N1463" s="2">
        <v>43265</v>
      </c>
      <c r="O1463" t="str">
        <f t="shared" si="165"/>
        <v>yes</v>
      </c>
      <c r="P1463" s="7">
        <f t="shared" si="166"/>
        <v>2018</v>
      </c>
      <c r="Q1463" s="7">
        <f t="shared" si="167"/>
        <v>2019</v>
      </c>
      <c r="R1463" s="7">
        <f t="shared" si="168"/>
        <v>2020</v>
      </c>
      <c r="S1463" s="7">
        <f t="shared" si="169"/>
        <v>165</v>
      </c>
    </row>
    <row r="1464" spans="11:19" x14ac:dyDescent="0.35">
      <c r="K1464" t="s">
        <v>47</v>
      </c>
      <c r="L1464">
        <v>-117.742037974647</v>
      </c>
      <c r="M1464">
        <v>33.552230969526498</v>
      </c>
      <c r="N1464" s="2">
        <v>43261</v>
      </c>
      <c r="O1464" t="str">
        <f t="shared" si="165"/>
        <v>yes</v>
      </c>
      <c r="P1464" s="7">
        <f t="shared" si="166"/>
        <v>2018</v>
      </c>
      <c r="Q1464" s="7">
        <f t="shared" si="167"/>
        <v>2019</v>
      </c>
      <c r="R1464" s="7">
        <f t="shared" si="168"/>
        <v>2020</v>
      </c>
      <c r="S1464" s="7">
        <f t="shared" si="169"/>
        <v>161</v>
      </c>
    </row>
    <row r="1465" spans="11:19" x14ac:dyDescent="0.35">
      <c r="K1465" t="s">
        <v>47</v>
      </c>
      <c r="L1465">
        <v>-117.761615566895</v>
      </c>
      <c r="M1465">
        <v>33.604623069059102</v>
      </c>
      <c r="N1465" s="2">
        <v>43257</v>
      </c>
      <c r="O1465" t="str">
        <f t="shared" si="165"/>
        <v>yes</v>
      </c>
      <c r="P1465" s="7">
        <f t="shared" si="166"/>
        <v>2018</v>
      </c>
      <c r="Q1465" s="7">
        <f t="shared" si="167"/>
        <v>2019</v>
      </c>
      <c r="R1465" s="7">
        <f t="shared" si="168"/>
        <v>2020</v>
      </c>
      <c r="S1465" s="7">
        <f t="shared" si="169"/>
        <v>157</v>
      </c>
    </row>
    <row r="1466" spans="11:19" x14ac:dyDescent="0.35">
      <c r="K1466" t="s">
        <v>47</v>
      </c>
      <c r="L1466">
        <v>-117.948857974774</v>
      </c>
      <c r="M1466">
        <v>33.645553465122198</v>
      </c>
      <c r="N1466" s="2">
        <v>43205</v>
      </c>
      <c r="O1466" t="str">
        <f t="shared" si="165"/>
        <v>yes</v>
      </c>
      <c r="P1466" s="7">
        <f t="shared" si="166"/>
        <v>2018</v>
      </c>
      <c r="Q1466" s="7">
        <f t="shared" si="167"/>
        <v>2019</v>
      </c>
      <c r="R1466" s="7">
        <f t="shared" si="168"/>
        <v>2020</v>
      </c>
      <c r="S1466" s="7">
        <f t="shared" si="169"/>
        <v>105</v>
      </c>
    </row>
    <row r="1467" spans="11:19" x14ac:dyDescent="0.35">
      <c r="K1467" t="s">
        <v>47</v>
      </c>
      <c r="L1467">
        <v>-117.700312022014</v>
      </c>
      <c r="M1467">
        <v>33.604084232216103</v>
      </c>
      <c r="N1467" s="2">
        <v>43186</v>
      </c>
      <c r="O1467" t="str">
        <f t="shared" si="165"/>
        <v>yes</v>
      </c>
      <c r="P1467" s="7">
        <f t="shared" si="166"/>
        <v>2018</v>
      </c>
      <c r="Q1467" s="7">
        <f t="shared" si="167"/>
        <v>2019</v>
      </c>
      <c r="R1467" s="7">
        <f t="shared" si="168"/>
        <v>2020</v>
      </c>
      <c r="S1467" s="7">
        <f t="shared" si="169"/>
        <v>86</v>
      </c>
    </row>
    <row r="1468" spans="11:19" x14ac:dyDescent="0.35">
      <c r="K1468" t="s">
        <v>47</v>
      </c>
      <c r="L1468">
        <v>-117.682255792277</v>
      </c>
      <c r="M1468">
        <v>33.6505766726277</v>
      </c>
      <c r="N1468" s="2">
        <v>43151</v>
      </c>
      <c r="O1468" t="str">
        <f t="shared" si="165"/>
        <v>yes</v>
      </c>
      <c r="P1468" s="7">
        <f t="shared" si="166"/>
        <v>2018</v>
      </c>
      <c r="Q1468" s="7">
        <f t="shared" si="167"/>
        <v>2019</v>
      </c>
      <c r="R1468" s="7">
        <f t="shared" si="168"/>
        <v>2020</v>
      </c>
      <c r="S1468" s="7">
        <f t="shared" si="169"/>
        <v>51</v>
      </c>
    </row>
    <row r="1469" spans="11:19" x14ac:dyDescent="0.35">
      <c r="K1469" t="s">
        <v>47</v>
      </c>
      <c r="L1469">
        <v>-117.733516608863</v>
      </c>
      <c r="M1469">
        <v>33.5717288558821</v>
      </c>
      <c r="N1469" s="2">
        <v>43143</v>
      </c>
      <c r="O1469" t="str">
        <f t="shared" si="165"/>
        <v>yes</v>
      </c>
      <c r="P1469" s="7">
        <f t="shared" si="166"/>
        <v>2018</v>
      </c>
      <c r="Q1469" s="7">
        <f t="shared" si="167"/>
        <v>2019</v>
      </c>
      <c r="R1469" s="7">
        <f t="shared" si="168"/>
        <v>2020</v>
      </c>
      <c r="S1469" s="7">
        <f t="shared" si="169"/>
        <v>43</v>
      </c>
    </row>
    <row r="1470" spans="11:19" x14ac:dyDescent="0.35">
      <c r="K1470" t="s">
        <v>47</v>
      </c>
      <c r="L1470">
        <v>-117.66485118248001</v>
      </c>
      <c r="M1470">
        <v>33.646020859352397</v>
      </c>
      <c r="N1470" s="2">
        <v>43124</v>
      </c>
      <c r="O1470" t="str">
        <f t="shared" si="165"/>
        <v>yes</v>
      </c>
      <c r="P1470" s="7">
        <f t="shared" si="166"/>
        <v>2018</v>
      </c>
      <c r="Q1470" s="7">
        <f t="shared" si="167"/>
        <v>2019</v>
      </c>
      <c r="R1470" s="7">
        <f t="shared" si="168"/>
        <v>2020</v>
      </c>
      <c r="S1470" s="7">
        <f t="shared" si="169"/>
        <v>24</v>
      </c>
    </row>
    <row r="1471" spans="11:19" x14ac:dyDescent="0.35">
      <c r="K1471" t="s">
        <v>47</v>
      </c>
      <c r="L1471">
        <v>-117.732122218726</v>
      </c>
      <c r="M1471">
        <v>33.622366065765902</v>
      </c>
      <c r="N1471" s="2">
        <v>43123</v>
      </c>
      <c r="O1471" t="str">
        <f t="shared" si="165"/>
        <v>yes</v>
      </c>
      <c r="P1471" s="7">
        <f t="shared" si="166"/>
        <v>2018</v>
      </c>
      <c r="Q1471" s="7">
        <f t="shared" si="167"/>
        <v>2019</v>
      </c>
      <c r="R1471" s="7">
        <f t="shared" si="168"/>
        <v>2020</v>
      </c>
      <c r="S1471" s="7">
        <f t="shared" si="169"/>
        <v>23</v>
      </c>
    </row>
    <row r="1472" spans="11:19" x14ac:dyDescent="0.35">
      <c r="K1472" t="s">
        <v>47</v>
      </c>
      <c r="L1472">
        <v>-117.707702254346</v>
      </c>
      <c r="M1472">
        <v>33.701555595383503</v>
      </c>
      <c r="N1472" s="2">
        <v>43091</v>
      </c>
      <c r="O1472" t="str">
        <f t="shared" si="165"/>
        <v>yes</v>
      </c>
      <c r="P1472" s="7">
        <f t="shared" si="166"/>
        <v>2017</v>
      </c>
      <c r="Q1472" s="7">
        <f t="shared" si="167"/>
        <v>2018</v>
      </c>
      <c r="R1472" s="7">
        <f t="shared" si="168"/>
        <v>2019</v>
      </c>
      <c r="S1472" s="7">
        <f t="shared" si="169"/>
        <v>356</v>
      </c>
    </row>
    <row r="1473" spans="11:19" x14ac:dyDescent="0.35">
      <c r="K1473" t="s">
        <v>47</v>
      </c>
      <c r="L1473">
        <v>-117.732855420067</v>
      </c>
      <c r="M1473">
        <v>33.583108427397804</v>
      </c>
      <c r="N1473" s="2">
        <v>43089</v>
      </c>
      <c r="O1473" t="str">
        <f t="shared" si="165"/>
        <v>yes</v>
      </c>
      <c r="P1473" s="7">
        <f t="shared" si="166"/>
        <v>2017</v>
      </c>
      <c r="Q1473" s="7">
        <f t="shared" si="167"/>
        <v>2018</v>
      </c>
      <c r="R1473" s="7">
        <f t="shared" si="168"/>
        <v>2019</v>
      </c>
      <c r="S1473" s="7">
        <f t="shared" si="169"/>
        <v>354</v>
      </c>
    </row>
    <row r="1474" spans="11:19" x14ac:dyDescent="0.35">
      <c r="K1474" t="s">
        <v>47</v>
      </c>
      <c r="L1474">
        <v>-117.772673527107</v>
      </c>
      <c r="M1474">
        <v>33.635772779082998</v>
      </c>
      <c r="N1474" s="2">
        <v>43045</v>
      </c>
      <c r="O1474" t="str">
        <f t="shared" si="165"/>
        <v>yes</v>
      </c>
      <c r="P1474" s="7">
        <f t="shared" si="166"/>
        <v>2017</v>
      </c>
      <c r="Q1474" s="7">
        <f t="shared" si="167"/>
        <v>2018</v>
      </c>
      <c r="R1474" s="7">
        <f t="shared" si="168"/>
        <v>2019</v>
      </c>
      <c r="S1474" s="7">
        <f t="shared" si="169"/>
        <v>310</v>
      </c>
    </row>
    <row r="1475" spans="11:19" x14ac:dyDescent="0.35">
      <c r="K1475" t="s">
        <v>47</v>
      </c>
      <c r="L1475">
        <v>-117.792426664535</v>
      </c>
      <c r="M1475">
        <v>33.7504918195648</v>
      </c>
      <c r="N1475" s="2">
        <v>43031</v>
      </c>
      <c r="O1475" t="str">
        <f t="shared" si="165"/>
        <v>yes</v>
      </c>
      <c r="P1475" s="7">
        <f t="shared" si="166"/>
        <v>2017</v>
      </c>
      <c r="Q1475" s="7">
        <f t="shared" si="167"/>
        <v>2018</v>
      </c>
      <c r="R1475" s="7">
        <f t="shared" si="168"/>
        <v>2019</v>
      </c>
      <c r="S1475" s="7">
        <f t="shared" si="169"/>
        <v>296</v>
      </c>
    </row>
    <row r="1476" spans="11:19" x14ac:dyDescent="0.35">
      <c r="K1476" t="s">
        <v>47</v>
      </c>
      <c r="L1476">
        <v>-117.733325355742</v>
      </c>
      <c r="M1476">
        <v>33.822758955729398</v>
      </c>
      <c r="N1476" s="2">
        <v>43025</v>
      </c>
      <c r="O1476" t="str">
        <f t="shared" si="165"/>
        <v>yes</v>
      </c>
      <c r="P1476" s="7">
        <f t="shared" si="166"/>
        <v>2017</v>
      </c>
      <c r="Q1476" s="7">
        <f t="shared" si="167"/>
        <v>2018</v>
      </c>
      <c r="R1476" s="7">
        <f t="shared" si="168"/>
        <v>2019</v>
      </c>
      <c r="S1476" s="7">
        <f t="shared" si="169"/>
        <v>290</v>
      </c>
    </row>
    <row r="1477" spans="11:19" x14ac:dyDescent="0.35">
      <c r="K1477" t="s">
        <v>47</v>
      </c>
      <c r="L1477">
        <v>-117.802272730054</v>
      </c>
      <c r="M1477">
        <v>33.606552683651799</v>
      </c>
      <c r="N1477" s="2">
        <v>42980</v>
      </c>
      <c r="O1477" t="str">
        <f t="shared" ref="O1477:O1491" si="170">IF(N1477&gt;VLOOKUP(K1477, $A$2:$C$147,3), "yes", "no")</f>
        <v>yes</v>
      </c>
      <c r="P1477" s="7">
        <f t="shared" si="166"/>
        <v>2017</v>
      </c>
      <c r="Q1477" s="7">
        <f t="shared" si="167"/>
        <v>2018</v>
      </c>
      <c r="R1477" s="7">
        <f t="shared" si="168"/>
        <v>2019</v>
      </c>
      <c r="S1477" s="7">
        <f t="shared" si="169"/>
        <v>245</v>
      </c>
    </row>
    <row r="1478" spans="11:19" x14ac:dyDescent="0.35">
      <c r="K1478" t="s">
        <v>47</v>
      </c>
      <c r="L1478">
        <v>-117.677746410349</v>
      </c>
      <c r="M1478">
        <v>33.631383264931102</v>
      </c>
      <c r="N1478" s="2">
        <v>42978</v>
      </c>
      <c r="O1478" t="str">
        <f t="shared" si="170"/>
        <v>yes</v>
      </c>
      <c r="P1478" s="7">
        <f t="shared" ref="P1478:P1491" si="171">YEAR(N1478)</f>
        <v>2017</v>
      </c>
      <c r="Q1478" s="7">
        <f t="shared" ref="Q1478:Q1491" si="172">P1478+1</f>
        <v>2018</v>
      </c>
      <c r="R1478" s="7">
        <f t="shared" ref="R1478:R1491" si="173">P1478+2</f>
        <v>2019</v>
      </c>
      <c r="S1478" s="7">
        <f t="shared" ref="S1478:S1491" si="174">N1478-DATE(YEAR(N1478),1,0)</f>
        <v>243</v>
      </c>
    </row>
    <row r="1479" spans="11:19" x14ac:dyDescent="0.35">
      <c r="K1479" t="s">
        <v>47</v>
      </c>
      <c r="L1479">
        <v>-117.727664492622</v>
      </c>
      <c r="M1479">
        <v>33.720071802923698</v>
      </c>
      <c r="N1479" s="2">
        <v>42966</v>
      </c>
      <c r="O1479" t="str">
        <f t="shared" si="170"/>
        <v>yes</v>
      </c>
      <c r="P1479" s="7">
        <f t="shared" si="171"/>
        <v>2017</v>
      </c>
      <c r="Q1479" s="7">
        <f t="shared" si="172"/>
        <v>2018</v>
      </c>
      <c r="R1479" s="7">
        <f t="shared" si="173"/>
        <v>2019</v>
      </c>
      <c r="S1479" s="7">
        <f t="shared" si="174"/>
        <v>231</v>
      </c>
    </row>
    <row r="1480" spans="11:19" x14ac:dyDescent="0.35">
      <c r="K1480" t="s">
        <v>47</v>
      </c>
      <c r="L1480">
        <v>-117.69193074490499</v>
      </c>
      <c r="M1480">
        <v>33.679273851639998</v>
      </c>
      <c r="N1480" s="2">
        <v>42947</v>
      </c>
      <c r="O1480" t="str">
        <f t="shared" si="170"/>
        <v>yes</v>
      </c>
      <c r="P1480" s="7">
        <f t="shared" si="171"/>
        <v>2017</v>
      </c>
      <c r="Q1480" s="7">
        <f t="shared" si="172"/>
        <v>2018</v>
      </c>
      <c r="R1480" s="7">
        <f t="shared" si="173"/>
        <v>2019</v>
      </c>
      <c r="S1480" s="7">
        <f t="shared" si="174"/>
        <v>212</v>
      </c>
    </row>
    <row r="1481" spans="11:19" x14ac:dyDescent="0.35">
      <c r="K1481" t="s">
        <v>47</v>
      </c>
      <c r="L1481">
        <v>-117.695618871728</v>
      </c>
      <c r="M1481">
        <v>33.606212568335998</v>
      </c>
      <c r="N1481" s="2">
        <v>42921</v>
      </c>
      <c r="O1481" t="str">
        <f t="shared" si="170"/>
        <v>yes</v>
      </c>
      <c r="P1481" s="7">
        <f t="shared" si="171"/>
        <v>2017</v>
      </c>
      <c r="Q1481" s="7">
        <f t="shared" si="172"/>
        <v>2018</v>
      </c>
      <c r="R1481" s="7">
        <f t="shared" si="173"/>
        <v>2019</v>
      </c>
      <c r="S1481" s="7">
        <f t="shared" si="174"/>
        <v>186</v>
      </c>
    </row>
    <row r="1482" spans="11:19" x14ac:dyDescent="0.35">
      <c r="K1482" t="s">
        <v>47</v>
      </c>
      <c r="L1482">
        <v>-117.742644504551</v>
      </c>
      <c r="M1482">
        <v>33.794739358189901</v>
      </c>
      <c r="N1482" s="2">
        <v>42875</v>
      </c>
      <c r="O1482" t="str">
        <f t="shared" si="170"/>
        <v>yes</v>
      </c>
      <c r="P1482" s="7">
        <f t="shared" si="171"/>
        <v>2017</v>
      </c>
      <c r="Q1482" s="7">
        <f t="shared" si="172"/>
        <v>2018</v>
      </c>
      <c r="R1482" s="7">
        <f t="shared" si="173"/>
        <v>2019</v>
      </c>
      <c r="S1482" s="7">
        <f t="shared" si="174"/>
        <v>140</v>
      </c>
    </row>
    <row r="1483" spans="11:19" x14ac:dyDescent="0.35">
      <c r="K1483" t="s">
        <v>47</v>
      </c>
      <c r="L1483">
        <v>-117.712051332809</v>
      </c>
      <c r="M1483">
        <v>33.583616332784402</v>
      </c>
      <c r="N1483" s="2">
        <v>42765</v>
      </c>
      <c r="O1483" t="str">
        <f t="shared" si="170"/>
        <v>yes</v>
      </c>
      <c r="P1483" s="7">
        <f t="shared" si="171"/>
        <v>2017</v>
      </c>
      <c r="Q1483" s="7">
        <f t="shared" si="172"/>
        <v>2018</v>
      </c>
      <c r="R1483" s="7">
        <f t="shared" si="173"/>
        <v>2019</v>
      </c>
      <c r="S1483" s="7">
        <f t="shared" si="174"/>
        <v>30</v>
      </c>
    </row>
    <row r="1484" spans="11:19" x14ac:dyDescent="0.35">
      <c r="K1484" t="s">
        <v>47</v>
      </c>
      <c r="L1484">
        <v>-117.76028308864799</v>
      </c>
      <c r="M1484">
        <v>33.620467392111301</v>
      </c>
      <c r="N1484" s="2">
        <v>42625</v>
      </c>
      <c r="O1484" t="str">
        <f t="shared" si="170"/>
        <v>yes</v>
      </c>
      <c r="P1484" s="7">
        <f t="shared" si="171"/>
        <v>2016</v>
      </c>
      <c r="Q1484" s="7">
        <f t="shared" si="172"/>
        <v>2017</v>
      </c>
      <c r="R1484" s="7">
        <f t="shared" si="173"/>
        <v>2018</v>
      </c>
      <c r="S1484" s="7">
        <f t="shared" si="174"/>
        <v>256</v>
      </c>
    </row>
    <row r="1485" spans="11:19" x14ac:dyDescent="0.35">
      <c r="K1485" t="s">
        <v>47</v>
      </c>
      <c r="L1485">
        <v>-117.778167889286</v>
      </c>
      <c r="M1485">
        <v>33.569985863950301</v>
      </c>
      <c r="N1485" s="2">
        <v>42550</v>
      </c>
      <c r="O1485" t="str">
        <f t="shared" si="170"/>
        <v>yes</v>
      </c>
      <c r="P1485" s="7">
        <f t="shared" si="171"/>
        <v>2016</v>
      </c>
      <c r="Q1485" s="7">
        <f t="shared" si="172"/>
        <v>2017</v>
      </c>
      <c r="R1485" s="7">
        <f t="shared" si="173"/>
        <v>2018</v>
      </c>
      <c r="S1485" s="7">
        <f t="shared" si="174"/>
        <v>181</v>
      </c>
    </row>
    <row r="1486" spans="11:19" x14ac:dyDescent="0.35">
      <c r="K1486" t="s">
        <v>47</v>
      </c>
      <c r="L1486">
        <v>-117.72684917089001</v>
      </c>
      <c r="M1486">
        <v>33.769561135626603</v>
      </c>
      <c r="N1486" s="2">
        <v>42199</v>
      </c>
      <c r="O1486" t="str">
        <f t="shared" si="170"/>
        <v>yes</v>
      </c>
      <c r="P1486" s="7">
        <f t="shared" si="171"/>
        <v>2015</v>
      </c>
      <c r="Q1486" s="7">
        <f t="shared" si="172"/>
        <v>2016</v>
      </c>
      <c r="R1486" s="7">
        <f t="shared" si="173"/>
        <v>2017</v>
      </c>
      <c r="S1486" s="7">
        <f t="shared" si="174"/>
        <v>195</v>
      </c>
    </row>
    <row r="1487" spans="11:19" x14ac:dyDescent="0.35">
      <c r="K1487" t="s">
        <v>47</v>
      </c>
      <c r="L1487">
        <v>-117.777093990195</v>
      </c>
      <c r="M1487">
        <v>33.5549137237793</v>
      </c>
      <c r="N1487" s="2">
        <v>42188</v>
      </c>
      <c r="O1487" t="str">
        <f t="shared" si="170"/>
        <v>yes</v>
      </c>
      <c r="P1487" s="7">
        <f t="shared" si="171"/>
        <v>2015</v>
      </c>
      <c r="Q1487" s="7">
        <f t="shared" si="172"/>
        <v>2016</v>
      </c>
      <c r="R1487" s="7">
        <f t="shared" si="173"/>
        <v>2017</v>
      </c>
      <c r="S1487" s="7">
        <f t="shared" si="174"/>
        <v>184</v>
      </c>
    </row>
    <row r="1488" spans="11:19" x14ac:dyDescent="0.35">
      <c r="K1488" t="s">
        <v>47</v>
      </c>
      <c r="L1488">
        <v>-117.587840338836</v>
      </c>
      <c r="M1488">
        <v>33.755498757842901</v>
      </c>
      <c r="N1488" s="2">
        <v>41903</v>
      </c>
      <c r="O1488" t="str">
        <f t="shared" si="170"/>
        <v>yes</v>
      </c>
      <c r="P1488" s="7">
        <f t="shared" si="171"/>
        <v>2014</v>
      </c>
      <c r="Q1488" s="7">
        <f t="shared" si="172"/>
        <v>2015</v>
      </c>
      <c r="R1488" s="7">
        <f t="shared" si="173"/>
        <v>2016</v>
      </c>
      <c r="S1488" s="7">
        <f t="shared" si="174"/>
        <v>264</v>
      </c>
    </row>
    <row r="1489" spans="11:19" x14ac:dyDescent="0.35">
      <c r="K1489" t="s">
        <v>47</v>
      </c>
      <c r="L1489">
        <v>-117.73172434769999</v>
      </c>
      <c r="M1489">
        <v>33.771539096034601</v>
      </c>
      <c r="N1489" s="2">
        <v>41179</v>
      </c>
      <c r="O1489" t="str">
        <f t="shared" si="170"/>
        <v>yes</v>
      </c>
      <c r="P1489" s="7">
        <f t="shared" si="171"/>
        <v>2012</v>
      </c>
      <c r="Q1489" s="7">
        <f t="shared" si="172"/>
        <v>2013</v>
      </c>
      <c r="R1489" s="7">
        <f t="shared" si="173"/>
        <v>2014</v>
      </c>
      <c r="S1489" s="7">
        <f t="shared" si="174"/>
        <v>271</v>
      </c>
    </row>
    <row r="1490" spans="11:19" x14ac:dyDescent="0.35">
      <c r="K1490" t="s">
        <v>47</v>
      </c>
      <c r="L1490">
        <v>-117.74652078979901</v>
      </c>
      <c r="M1490">
        <v>33.827349251342</v>
      </c>
      <c r="N1490" s="2">
        <v>39154</v>
      </c>
      <c r="O1490" t="str">
        <f t="shared" si="170"/>
        <v>yes</v>
      </c>
      <c r="P1490" s="7">
        <f t="shared" si="171"/>
        <v>2007</v>
      </c>
      <c r="Q1490" s="7">
        <f t="shared" si="172"/>
        <v>2008</v>
      </c>
      <c r="R1490" s="7">
        <f t="shared" si="173"/>
        <v>2009</v>
      </c>
      <c r="S1490" s="7">
        <f t="shared" si="174"/>
        <v>72</v>
      </c>
    </row>
    <row r="1491" spans="11:19" x14ac:dyDescent="0.35">
      <c r="K1491" t="s">
        <v>47</v>
      </c>
      <c r="L1491">
        <v>-117.76050616907899</v>
      </c>
      <c r="M1491">
        <v>33.616394432710301</v>
      </c>
      <c r="N1491" s="2">
        <v>39149</v>
      </c>
      <c r="O1491" t="str">
        <f t="shared" si="170"/>
        <v>yes</v>
      </c>
      <c r="P1491" s="7">
        <f t="shared" si="171"/>
        <v>2007</v>
      </c>
      <c r="Q1491" s="7">
        <f t="shared" si="172"/>
        <v>2008</v>
      </c>
      <c r="R1491" s="7">
        <f t="shared" si="173"/>
        <v>2009</v>
      </c>
      <c r="S1491" s="7">
        <f t="shared" si="174"/>
        <v>67</v>
      </c>
    </row>
    <row r="1492" spans="11:19" hidden="1" x14ac:dyDescent="0.35">
      <c r="K1492" t="s">
        <v>48</v>
      </c>
      <c r="L1492">
        <v>-120.93080590441799</v>
      </c>
      <c r="M1492">
        <v>40.358201431511397</v>
      </c>
      <c r="N1492" s="2">
        <v>43371</v>
      </c>
      <c r="O1492" t="e" cm="1">
        <f t="array" ref="O1492">IF(N&gt;VLOOKUP(K, $A$2:$C$147,3), "yes", "no")</f>
        <v>#NAME?</v>
      </c>
      <c r="P1492" s="7" t="e" cm="1">
        <f t="array" ref="P1492">YEAR(N)</f>
        <v>#NAME?</v>
      </c>
      <c r="Q1492" s="7" t="e" cm="1">
        <f t="array" ref="Q1492">P+1</f>
        <v>#NAME?</v>
      </c>
      <c r="R1492" s="7" t="e" cm="1">
        <f t="array" ref="R1492">P+2</f>
        <v>#NAME?</v>
      </c>
      <c r="S1492" s="7" t="e" cm="1">
        <f t="array" ref="S1492">N-DATE(YEAR(N),1,0)</f>
        <v>#NAME?</v>
      </c>
    </row>
    <row r="1493" spans="11:19" x14ac:dyDescent="0.35">
      <c r="K1493" t="s">
        <v>50</v>
      </c>
      <c r="L1493">
        <v>-120.92989752620601</v>
      </c>
      <c r="M1493">
        <v>36.225344778489898</v>
      </c>
      <c r="N1493" s="2">
        <v>44190</v>
      </c>
      <c r="O1493" t="str">
        <f t="shared" ref="O1493:O1507" si="175">IF(N1493&gt;VLOOKUP(K1493, $A$2:$C$147,3), "yes", "no")</f>
        <v>yes</v>
      </c>
      <c r="P1493" s="7">
        <f t="shared" ref="P1493:P1508" si="176">YEAR(N1493)</f>
        <v>2020</v>
      </c>
      <c r="Q1493" s="7">
        <f t="shared" ref="Q1493:Q1508" si="177">P1493+1</f>
        <v>2021</v>
      </c>
      <c r="R1493" s="7">
        <f t="shared" ref="R1493:R1508" si="178">P1493+2</f>
        <v>2022</v>
      </c>
      <c r="S1493" s="7">
        <f t="shared" ref="S1493:S1508" si="179">N1493-DATE(YEAR(N1493),1,0)</f>
        <v>360</v>
      </c>
    </row>
    <row r="1494" spans="11:19" x14ac:dyDescent="0.35">
      <c r="K1494" t="s">
        <v>50</v>
      </c>
      <c r="L1494">
        <v>-121.342036129006</v>
      </c>
      <c r="M1494">
        <v>36.109841139278402</v>
      </c>
      <c r="N1494" s="2">
        <v>44150</v>
      </c>
      <c r="O1494" t="str">
        <f t="shared" si="175"/>
        <v>yes</v>
      </c>
      <c r="P1494" s="7">
        <f t="shared" si="176"/>
        <v>2020</v>
      </c>
      <c r="Q1494" s="7">
        <f t="shared" si="177"/>
        <v>2021</v>
      </c>
      <c r="R1494" s="7">
        <f t="shared" si="178"/>
        <v>2022</v>
      </c>
      <c r="S1494" s="7">
        <f t="shared" si="179"/>
        <v>320</v>
      </c>
    </row>
    <row r="1495" spans="11:19" x14ac:dyDescent="0.35">
      <c r="K1495" t="s">
        <v>50</v>
      </c>
      <c r="L1495">
        <v>-121.10437569136499</v>
      </c>
      <c r="M1495">
        <v>35.857041028643899</v>
      </c>
      <c r="N1495" s="2">
        <v>44130</v>
      </c>
      <c r="O1495" t="str">
        <f t="shared" si="175"/>
        <v>yes</v>
      </c>
      <c r="P1495" s="7">
        <f t="shared" si="176"/>
        <v>2020</v>
      </c>
      <c r="Q1495" s="7">
        <f t="shared" si="177"/>
        <v>2021</v>
      </c>
      <c r="R1495" s="7">
        <f t="shared" si="178"/>
        <v>2022</v>
      </c>
      <c r="S1495" s="7">
        <f t="shared" si="179"/>
        <v>300</v>
      </c>
    </row>
    <row r="1496" spans="11:19" x14ac:dyDescent="0.35">
      <c r="K1496" t="s">
        <v>50</v>
      </c>
      <c r="L1496">
        <v>-121.137410734678</v>
      </c>
      <c r="M1496">
        <v>36.199862901550603</v>
      </c>
      <c r="N1496" s="2">
        <v>44112</v>
      </c>
      <c r="O1496" t="str">
        <f t="shared" si="175"/>
        <v>yes</v>
      </c>
      <c r="P1496" s="7">
        <f t="shared" si="176"/>
        <v>2020</v>
      </c>
      <c r="Q1496" s="7">
        <f t="shared" si="177"/>
        <v>2021</v>
      </c>
      <c r="R1496" s="7">
        <f t="shared" si="178"/>
        <v>2022</v>
      </c>
      <c r="S1496" s="7">
        <f t="shared" si="179"/>
        <v>282</v>
      </c>
    </row>
    <row r="1497" spans="11:19" x14ac:dyDescent="0.35">
      <c r="K1497" t="s">
        <v>50</v>
      </c>
      <c r="L1497">
        <v>-121.10957171136</v>
      </c>
      <c r="M1497">
        <v>35.960599090189902</v>
      </c>
      <c r="N1497" s="2">
        <v>44111</v>
      </c>
      <c r="O1497" t="str">
        <f t="shared" si="175"/>
        <v>yes</v>
      </c>
      <c r="P1497" s="7">
        <f t="shared" si="176"/>
        <v>2020</v>
      </c>
      <c r="Q1497" s="7">
        <f t="shared" si="177"/>
        <v>2021</v>
      </c>
      <c r="R1497" s="7">
        <f t="shared" si="178"/>
        <v>2022</v>
      </c>
      <c r="S1497" s="7">
        <f t="shared" si="179"/>
        <v>281</v>
      </c>
    </row>
    <row r="1498" spans="11:19" x14ac:dyDescent="0.35">
      <c r="K1498" t="s">
        <v>50</v>
      </c>
      <c r="L1498">
        <v>-121.109667518481</v>
      </c>
      <c r="M1498">
        <v>35.879658197303101</v>
      </c>
      <c r="N1498" s="2">
        <v>44007</v>
      </c>
      <c r="O1498" t="str">
        <f t="shared" si="175"/>
        <v>yes</v>
      </c>
      <c r="P1498" s="7">
        <f t="shared" si="176"/>
        <v>2020</v>
      </c>
      <c r="Q1498" s="7">
        <f t="shared" si="177"/>
        <v>2021</v>
      </c>
      <c r="R1498" s="7">
        <f t="shared" si="178"/>
        <v>2022</v>
      </c>
      <c r="S1498" s="7">
        <f t="shared" si="179"/>
        <v>177</v>
      </c>
    </row>
    <row r="1499" spans="11:19" x14ac:dyDescent="0.35">
      <c r="K1499" t="s">
        <v>50</v>
      </c>
      <c r="L1499">
        <v>-120.83787022867701</v>
      </c>
      <c r="M1499">
        <v>35.992904751448997</v>
      </c>
      <c r="N1499" s="2">
        <v>44005</v>
      </c>
      <c r="O1499" t="str">
        <f t="shared" si="175"/>
        <v>yes</v>
      </c>
      <c r="P1499" s="7">
        <f t="shared" si="176"/>
        <v>2020</v>
      </c>
      <c r="Q1499" s="7">
        <f t="shared" si="177"/>
        <v>2021</v>
      </c>
      <c r="R1499" s="7">
        <f t="shared" si="178"/>
        <v>2022</v>
      </c>
      <c r="S1499" s="7">
        <f t="shared" si="179"/>
        <v>175</v>
      </c>
    </row>
    <row r="1500" spans="11:19" x14ac:dyDescent="0.35">
      <c r="K1500" t="s">
        <v>50</v>
      </c>
      <c r="L1500">
        <v>-121.435691217848</v>
      </c>
      <c r="M1500">
        <v>35.9127881467045</v>
      </c>
      <c r="N1500" s="2">
        <v>44002</v>
      </c>
      <c r="O1500" t="str">
        <f t="shared" si="175"/>
        <v>yes</v>
      </c>
      <c r="P1500" s="7">
        <f t="shared" si="176"/>
        <v>2020</v>
      </c>
      <c r="Q1500" s="7">
        <f t="shared" si="177"/>
        <v>2021</v>
      </c>
      <c r="R1500" s="7">
        <f t="shared" si="178"/>
        <v>2022</v>
      </c>
      <c r="S1500" s="7">
        <f t="shared" si="179"/>
        <v>172</v>
      </c>
    </row>
    <row r="1501" spans="11:19" x14ac:dyDescent="0.35">
      <c r="K1501" t="s">
        <v>50</v>
      </c>
      <c r="L1501">
        <v>-121.08190330147001</v>
      </c>
      <c r="M1501">
        <v>36.275004509925303</v>
      </c>
      <c r="N1501" s="2">
        <v>43990</v>
      </c>
      <c r="O1501" t="str">
        <f t="shared" si="175"/>
        <v>yes</v>
      </c>
      <c r="P1501" s="7">
        <f t="shared" si="176"/>
        <v>2020</v>
      </c>
      <c r="Q1501" s="7">
        <f t="shared" si="177"/>
        <v>2021</v>
      </c>
      <c r="R1501" s="7">
        <f t="shared" si="178"/>
        <v>2022</v>
      </c>
      <c r="S1501" s="7">
        <f t="shared" si="179"/>
        <v>160</v>
      </c>
    </row>
    <row r="1502" spans="11:19" x14ac:dyDescent="0.35">
      <c r="K1502" t="s">
        <v>50</v>
      </c>
      <c r="L1502">
        <v>-121.430357833768</v>
      </c>
      <c r="M1502">
        <v>35.934480007962897</v>
      </c>
      <c r="N1502" s="2">
        <v>43988</v>
      </c>
      <c r="O1502" t="str">
        <f t="shared" si="175"/>
        <v>yes</v>
      </c>
      <c r="P1502" s="7">
        <f t="shared" si="176"/>
        <v>2020</v>
      </c>
      <c r="Q1502" s="7">
        <f t="shared" si="177"/>
        <v>2021</v>
      </c>
      <c r="R1502" s="7">
        <f t="shared" si="178"/>
        <v>2022</v>
      </c>
      <c r="S1502" s="7">
        <f t="shared" si="179"/>
        <v>158</v>
      </c>
    </row>
    <row r="1503" spans="11:19" x14ac:dyDescent="0.35">
      <c r="K1503" t="s">
        <v>50</v>
      </c>
      <c r="L1503">
        <v>-120.924063942209</v>
      </c>
      <c r="M1503">
        <v>35.897469922463401</v>
      </c>
      <c r="N1503" s="2">
        <v>43986</v>
      </c>
      <c r="O1503" t="str">
        <f t="shared" si="175"/>
        <v>yes</v>
      </c>
      <c r="P1503" s="7">
        <f t="shared" si="176"/>
        <v>2020</v>
      </c>
      <c r="Q1503" s="7">
        <f t="shared" si="177"/>
        <v>2021</v>
      </c>
      <c r="R1503" s="7">
        <f t="shared" si="178"/>
        <v>2022</v>
      </c>
      <c r="S1503" s="7">
        <f t="shared" si="179"/>
        <v>156</v>
      </c>
    </row>
    <row r="1504" spans="11:19" x14ac:dyDescent="0.35">
      <c r="K1504" t="s">
        <v>50</v>
      </c>
      <c r="L1504">
        <v>-121.022626572363</v>
      </c>
      <c r="M1504">
        <v>36.134957442753702</v>
      </c>
      <c r="N1504" s="2">
        <v>43968</v>
      </c>
      <c r="O1504" t="str">
        <f t="shared" si="175"/>
        <v>yes</v>
      </c>
      <c r="P1504" s="7">
        <f t="shared" si="176"/>
        <v>2020</v>
      </c>
      <c r="Q1504" s="7">
        <f t="shared" si="177"/>
        <v>2021</v>
      </c>
      <c r="R1504" s="7">
        <f t="shared" si="178"/>
        <v>2022</v>
      </c>
      <c r="S1504" s="7">
        <f t="shared" si="179"/>
        <v>138</v>
      </c>
    </row>
    <row r="1505" spans="11:19" x14ac:dyDescent="0.35">
      <c r="K1505" t="s">
        <v>50</v>
      </c>
      <c r="L1505">
        <v>-120.90807380528599</v>
      </c>
      <c r="M1505">
        <v>35.908631925018199</v>
      </c>
      <c r="N1505" s="2">
        <v>43711</v>
      </c>
      <c r="O1505" t="str">
        <f t="shared" si="175"/>
        <v>yes</v>
      </c>
      <c r="P1505" s="7">
        <f t="shared" si="176"/>
        <v>2019</v>
      </c>
      <c r="Q1505" s="7">
        <f t="shared" si="177"/>
        <v>2020</v>
      </c>
      <c r="R1505" s="7">
        <f t="shared" si="178"/>
        <v>2021</v>
      </c>
      <c r="S1505" s="7">
        <f t="shared" si="179"/>
        <v>246</v>
      </c>
    </row>
    <row r="1506" spans="11:19" x14ac:dyDescent="0.35">
      <c r="K1506" t="s">
        <v>50</v>
      </c>
      <c r="L1506">
        <v>-121.467159018096</v>
      </c>
      <c r="M1506">
        <v>36.0071735335695</v>
      </c>
      <c r="N1506" s="2">
        <v>43710</v>
      </c>
      <c r="O1506" t="str">
        <f t="shared" si="175"/>
        <v>yes</v>
      </c>
      <c r="P1506" s="7">
        <f t="shared" si="176"/>
        <v>2019</v>
      </c>
      <c r="Q1506" s="7">
        <f t="shared" si="177"/>
        <v>2020</v>
      </c>
      <c r="R1506" s="7">
        <f t="shared" si="178"/>
        <v>2021</v>
      </c>
      <c r="S1506" s="7">
        <f t="shared" si="179"/>
        <v>245</v>
      </c>
    </row>
    <row r="1507" spans="11:19" x14ac:dyDescent="0.35">
      <c r="K1507" t="s">
        <v>50</v>
      </c>
      <c r="L1507">
        <v>-121.01003757658199</v>
      </c>
      <c r="M1507">
        <v>35.910755188026002</v>
      </c>
      <c r="N1507" s="2">
        <v>43709</v>
      </c>
      <c r="O1507" t="str">
        <f t="shared" si="175"/>
        <v>yes</v>
      </c>
      <c r="P1507" s="7">
        <f t="shared" si="176"/>
        <v>2019</v>
      </c>
      <c r="Q1507" s="7">
        <f t="shared" si="177"/>
        <v>2020</v>
      </c>
      <c r="R1507" s="7">
        <f t="shared" si="178"/>
        <v>2021</v>
      </c>
      <c r="S1507" s="7">
        <f t="shared" si="179"/>
        <v>244</v>
      </c>
    </row>
    <row r="1508" spans="11:19" x14ac:dyDescent="0.35">
      <c r="K1508" t="s">
        <v>50</v>
      </c>
      <c r="L1508">
        <v>-120.978860916724</v>
      </c>
      <c r="M1508">
        <v>35.897600490674101</v>
      </c>
      <c r="N1508" s="2">
        <v>43675</v>
      </c>
      <c r="O1508" t="str">
        <f t="shared" ref="O1508:O1570" si="180">IF(N1508&gt;VLOOKUP(K1508, $A$2:$C$147,3), "yes", "no")</f>
        <v>yes</v>
      </c>
      <c r="P1508" s="7">
        <f t="shared" si="176"/>
        <v>2019</v>
      </c>
      <c r="Q1508" s="7">
        <f t="shared" si="177"/>
        <v>2020</v>
      </c>
      <c r="R1508" s="7">
        <f t="shared" si="178"/>
        <v>2021</v>
      </c>
      <c r="S1508" s="7">
        <f t="shared" si="179"/>
        <v>210</v>
      </c>
    </row>
    <row r="1509" spans="11:19" x14ac:dyDescent="0.35">
      <c r="K1509" t="s">
        <v>50</v>
      </c>
      <c r="L1509">
        <v>-121.082332984535</v>
      </c>
      <c r="M1509">
        <v>35.983356877201302</v>
      </c>
      <c r="N1509" s="2">
        <v>43667</v>
      </c>
      <c r="O1509" t="str">
        <f t="shared" si="180"/>
        <v>yes</v>
      </c>
      <c r="P1509" s="7">
        <f t="shared" ref="P1509:P1571" si="181">YEAR(N1509)</f>
        <v>2019</v>
      </c>
      <c r="Q1509" s="7">
        <f t="shared" ref="Q1509:Q1571" si="182">P1509+1</f>
        <v>2020</v>
      </c>
      <c r="R1509" s="7">
        <f t="shared" ref="R1509:R1571" si="183">P1509+2</f>
        <v>2021</v>
      </c>
      <c r="S1509" s="7">
        <f t="shared" ref="S1509:S1571" si="184">N1509-DATE(YEAR(N1509),1,0)</f>
        <v>202</v>
      </c>
    </row>
    <row r="1510" spans="11:19" x14ac:dyDescent="0.35">
      <c r="K1510" t="s">
        <v>50</v>
      </c>
      <c r="L1510">
        <v>-120.80459102776101</v>
      </c>
      <c r="M1510">
        <v>35.953873870406198</v>
      </c>
      <c r="N1510" s="2">
        <v>43655</v>
      </c>
      <c r="O1510" t="str">
        <f t="shared" si="180"/>
        <v>yes</v>
      </c>
      <c r="P1510" s="7">
        <f t="shared" si="181"/>
        <v>2019</v>
      </c>
      <c r="Q1510" s="7">
        <f t="shared" si="182"/>
        <v>2020</v>
      </c>
      <c r="R1510" s="7">
        <f t="shared" si="183"/>
        <v>2021</v>
      </c>
      <c r="S1510" s="7">
        <f t="shared" si="184"/>
        <v>190</v>
      </c>
    </row>
    <row r="1511" spans="11:19" x14ac:dyDescent="0.35">
      <c r="K1511" t="s">
        <v>50</v>
      </c>
      <c r="L1511">
        <v>-121.046238815658</v>
      </c>
      <c r="M1511">
        <v>36.209665750409499</v>
      </c>
      <c r="N1511" s="2">
        <v>43641</v>
      </c>
      <c r="O1511" t="str">
        <f t="shared" si="180"/>
        <v>yes</v>
      </c>
      <c r="P1511" s="7">
        <f t="shared" si="181"/>
        <v>2019</v>
      </c>
      <c r="Q1511" s="7">
        <f t="shared" si="182"/>
        <v>2020</v>
      </c>
      <c r="R1511" s="7">
        <f t="shared" si="183"/>
        <v>2021</v>
      </c>
      <c r="S1511" s="7">
        <f t="shared" si="184"/>
        <v>176</v>
      </c>
    </row>
    <row r="1512" spans="11:19" x14ac:dyDescent="0.35">
      <c r="K1512" t="s">
        <v>50</v>
      </c>
      <c r="L1512">
        <v>-120.86142163267</v>
      </c>
      <c r="M1512">
        <v>35.9411664941453</v>
      </c>
      <c r="N1512" s="2">
        <v>43628</v>
      </c>
      <c r="O1512" t="str">
        <f t="shared" si="180"/>
        <v>yes</v>
      </c>
      <c r="P1512" s="7">
        <f t="shared" si="181"/>
        <v>2019</v>
      </c>
      <c r="Q1512" s="7">
        <f t="shared" si="182"/>
        <v>2020</v>
      </c>
      <c r="R1512" s="7">
        <f t="shared" si="183"/>
        <v>2021</v>
      </c>
      <c r="S1512" s="7">
        <f t="shared" si="184"/>
        <v>163</v>
      </c>
    </row>
    <row r="1513" spans="11:19" x14ac:dyDescent="0.35">
      <c r="K1513" t="s">
        <v>50</v>
      </c>
      <c r="L1513">
        <v>-120.873966762818</v>
      </c>
      <c r="M1513">
        <v>35.905350438298399</v>
      </c>
      <c r="N1513" s="2">
        <v>43625</v>
      </c>
      <c r="O1513" t="str">
        <f t="shared" si="180"/>
        <v>yes</v>
      </c>
      <c r="P1513" s="7">
        <f t="shared" si="181"/>
        <v>2019</v>
      </c>
      <c r="Q1513" s="7">
        <f t="shared" si="182"/>
        <v>2020</v>
      </c>
      <c r="R1513" s="7">
        <f t="shared" si="183"/>
        <v>2021</v>
      </c>
      <c r="S1513" s="7">
        <f t="shared" si="184"/>
        <v>160</v>
      </c>
    </row>
    <row r="1514" spans="11:19" x14ac:dyDescent="0.35">
      <c r="K1514" t="s">
        <v>50</v>
      </c>
      <c r="L1514">
        <v>-121.105169247815</v>
      </c>
      <c r="M1514">
        <v>35.889969987069001</v>
      </c>
      <c r="N1514" s="2">
        <v>43624</v>
      </c>
      <c r="O1514" t="str">
        <f t="shared" si="180"/>
        <v>yes</v>
      </c>
      <c r="P1514" s="7">
        <f t="shared" si="181"/>
        <v>2019</v>
      </c>
      <c r="Q1514" s="7">
        <f t="shared" si="182"/>
        <v>2020</v>
      </c>
      <c r="R1514" s="7">
        <f t="shared" si="183"/>
        <v>2021</v>
      </c>
      <c r="S1514" s="7">
        <f t="shared" si="184"/>
        <v>159</v>
      </c>
    </row>
    <row r="1515" spans="11:19" x14ac:dyDescent="0.35">
      <c r="K1515" t="s">
        <v>50</v>
      </c>
      <c r="L1515">
        <v>-120.92665627799801</v>
      </c>
      <c r="M1515">
        <v>36.004957636316398</v>
      </c>
      <c r="N1515" s="2">
        <v>43615</v>
      </c>
      <c r="O1515" t="str">
        <f t="shared" si="180"/>
        <v>yes</v>
      </c>
      <c r="P1515" s="7">
        <f t="shared" si="181"/>
        <v>2019</v>
      </c>
      <c r="Q1515" s="7">
        <f t="shared" si="182"/>
        <v>2020</v>
      </c>
      <c r="R1515" s="7">
        <f t="shared" si="183"/>
        <v>2021</v>
      </c>
      <c r="S1515" s="7">
        <f t="shared" si="184"/>
        <v>150</v>
      </c>
    </row>
    <row r="1516" spans="11:19" x14ac:dyDescent="0.35">
      <c r="K1516" t="s">
        <v>50</v>
      </c>
      <c r="L1516">
        <v>-120.823856754587</v>
      </c>
      <c r="M1516">
        <v>36.008059234102703</v>
      </c>
      <c r="N1516" s="2">
        <v>43323</v>
      </c>
      <c r="O1516" t="str">
        <f t="shared" si="180"/>
        <v>yes</v>
      </c>
      <c r="P1516" s="7">
        <f t="shared" si="181"/>
        <v>2018</v>
      </c>
      <c r="Q1516" s="7">
        <f t="shared" si="182"/>
        <v>2019</v>
      </c>
      <c r="R1516" s="7">
        <f t="shared" si="183"/>
        <v>2020</v>
      </c>
      <c r="S1516" s="7">
        <f t="shared" si="184"/>
        <v>223</v>
      </c>
    </row>
    <row r="1517" spans="11:19" x14ac:dyDescent="0.35">
      <c r="K1517" t="s">
        <v>50</v>
      </c>
      <c r="L1517">
        <v>-120.734310885943</v>
      </c>
      <c r="M1517">
        <v>36.200420343620699</v>
      </c>
      <c r="N1517" s="2">
        <v>43278</v>
      </c>
      <c r="O1517" t="str">
        <f t="shared" si="180"/>
        <v>yes</v>
      </c>
      <c r="P1517" s="7">
        <f t="shared" si="181"/>
        <v>2018</v>
      </c>
      <c r="Q1517" s="7">
        <f t="shared" si="182"/>
        <v>2019</v>
      </c>
      <c r="R1517" s="7">
        <f t="shared" si="183"/>
        <v>2020</v>
      </c>
      <c r="S1517" s="7">
        <f t="shared" si="184"/>
        <v>178</v>
      </c>
    </row>
    <row r="1518" spans="11:19" x14ac:dyDescent="0.35">
      <c r="K1518" t="s">
        <v>50</v>
      </c>
      <c r="L1518">
        <v>-120.83757989317699</v>
      </c>
      <c r="M1518">
        <v>35.992039926662699</v>
      </c>
      <c r="N1518" s="2">
        <v>43277</v>
      </c>
      <c r="O1518" t="str">
        <f t="shared" si="180"/>
        <v>yes</v>
      </c>
      <c r="P1518" s="7">
        <f t="shared" si="181"/>
        <v>2018</v>
      </c>
      <c r="Q1518" s="7">
        <f t="shared" si="182"/>
        <v>2019</v>
      </c>
      <c r="R1518" s="7">
        <f t="shared" si="183"/>
        <v>2020</v>
      </c>
      <c r="S1518" s="7">
        <f t="shared" si="184"/>
        <v>177</v>
      </c>
    </row>
    <row r="1519" spans="11:19" x14ac:dyDescent="0.35">
      <c r="K1519" t="s">
        <v>50</v>
      </c>
      <c r="L1519">
        <v>-120.871466691195</v>
      </c>
      <c r="M1519">
        <v>36.3767203561409</v>
      </c>
      <c r="N1519" s="2">
        <v>43269</v>
      </c>
      <c r="O1519" t="str">
        <f t="shared" si="180"/>
        <v>yes</v>
      </c>
      <c r="P1519" s="7">
        <f t="shared" si="181"/>
        <v>2018</v>
      </c>
      <c r="Q1519" s="7">
        <f t="shared" si="182"/>
        <v>2019</v>
      </c>
      <c r="R1519" s="7">
        <f t="shared" si="183"/>
        <v>2020</v>
      </c>
      <c r="S1519" s="7">
        <f t="shared" si="184"/>
        <v>169</v>
      </c>
    </row>
    <row r="1520" spans="11:19" x14ac:dyDescent="0.35">
      <c r="K1520" t="s">
        <v>50</v>
      </c>
      <c r="L1520">
        <v>-120.896499479076</v>
      </c>
      <c r="M1520">
        <v>36.371787433071901</v>
      </c>
      <c r="N1520" s="2">
        <v>43263</v>
      </c>
      <c r="O1520" t="str">
        <f t="shared" si="180"/>
        <v>yes</v>
      </c>
      <c r="P1520" s="7">
        <f t="shared" si="181"/>
        <v>2018</v>
      </c>
      <c r="Q1520" s="7">
        <f t="shared" si="182"/>
        <v>2019</v>
      </c>
      <c r="R1520" s="7">
        <f t="shared" si="183"/>
        <v>2020</v>
      </c>
      <c r="S1520" s="7">
        <f t="shared" si="184"/>
        <v>163</v>
      </c>
    </row>
    <row r="1521" spans="11:19" x14ac:dyDescent="0.35">
      <c r="K1521" t="s">
        <v>50</v>
      </c>
      <c r="L1521">
        <v>-120.917691660096</v>
      </c>
      <c r="M1521">
        <v>36.1701733328442</v>
      </c>
      <c r="N1521" s="2">
        <v>42989</v>
      </c>
      <c r="O1521" t="str">
        <f t="shared" si="180"/>
        <v>yes</v>
      </c>
      <c r="P1521" s="7">
        <f t="shared" si="181"/>
        <v>2017</v>
      </c>
      <c r="Q1521" s="7">
        <f t="shared" si="182"/>
        <v>2018</v>
      </c>
      <c r="R1521" s="7">
        <f t="shared" si="183"/>
        <v>2019</v>
      </c>
      <c r="S1521" s="7">
        <f t="shared" si="184"/>
        <v>254</v>
      </c>
    </row>
    <row r="1522" spans="11:19" x14ac:dyDescent="0.35">
      <c r="K1522" t="s">
        <v>50</v>
      </c>
      <c r="L1522">
        <v>-120.747077101364</v>
      </c>
      <c r="M1522">
        <v>36.194474552513</v>
      </c>
      <c r="N1522" s="2">
        <v>42973</v>
      </c>
      <c r="O1522" t="str">
        <f t="shared" si="180"/>
        <v>yes</v>
      </c>
      <c r="P1522" s="7">
        <f t="shared" si="181"/>
        <v>2017</v>
      </c>
      <c r="Q1522" s="7">
        <f t="shared" si="182"/>
        <v>2018</v>
      </c>
      <c r="R1522" s="7">
        <f t="shared" si="183"/>
        <v>2019</v>
      </c>
      <c r="S1522" s="7">
        <f t="shared" si="184"/>
        <v>238</v>
      </c>
    </row>
    <row r="1523" spans="11:19" x14ac:dyDescent="0.35">
      <c r="K1523" t="s">
        <v>50</v>
      </c>
      <c r="L1523">
        <v>-121.04245742125001</v>
      </c>
      <c r="M1523">
        <v>36.240197206185798</v>
      </c>
      <c r="N1523" s="2">
        <v>42872</v>
      </c>
      <c r="O1523" t="str">
        <f t="shared" si="180"/>
        <v>yes</v>
      </c>
      <c r="P1523" s="7">
        <f t="shared" si="181"/>
        <v>2017</v>
      </c>
      <c r="Q1523" s="7">
        <f t="shared" si="182"/>
        <v>2018</v>
      </c>
      <c r="R1523" s="7">
        <f t="shared" si="183"/>
        <v>2019</v>
      </c>
      <c r="S1523" s="7">
        <f t="shared" si="184"/>
        <v>137</v>
      </c>
    </row>
    <row r="1524" spans="11:19" x14ac:dyDescent="0.35">
      <c r="K1524" t="s">
        <v>50</v>
      </c>
      <c r="L1524">
        <v>-120.91878324791401</v>
      </c>
      <c r="M1524">
        <v>36.152001204886098</v>
      </c>
      <c r="N1524" s="2">
        <v>42871</v>
      </c>
      <c r="O1524" t="str">
        <f t="shared" si="180"/>
        <v>yes</v>
      </c>
      <c r="P1524" s="7">
        <f t="shared" si="181"/>
        <v>2017</v>
      </c>
      <c r="Q1524" s="7">
        <f t="shared" si="182"/>
        <v>2018</v>
      </c>
      <c r="R1524" s="7">
        <f t="shared" si="183"/>
        <v>2019</v>
      </c>
      <c r="S1524" s="7">
        <f t="shared" si="184"/>
        <v>136</v>
      </c>
    </row>
    <row r="1525" spans="11:19" x14ac:dyDescent="0.35">
      <c r="K1525" t="s">
        <v>50</v>
      </c>
      <c r="L1525">
        <v>-121.010260567182</v>
      </c>
      <c r="M1525">
        <v>36.126783229011103</v>
      </c>
      <c r="N1525" s="2">
        <v>42596</v>
      </c>
      <c r="O1525" t="str">
        <f t="shared" si="180"/>
        <v>yes</v>
      </c>
      <c r="P1525" s="7">
        <f t="shared" si="181"/>
        <v>2016</v>
      </c>
      <c r="Q1525" s="7">
        <f t="shared" si="182"/>
        <v>2017</v>
      </c>
      <c r="R1525" s="7">
        <f t="shared" si="183"/>
        <v>2018</v>
      </c>
      <c r="S1525" s="7">
        <f t="shared" si="184"/>
        <v>227</v>
      </c>
    </row>
    <row r="1526" spans="11:19" x14ac:dyDescent="0.35">
      <c r="K1526" t="s">
        <v>50</v>
      </c>
      <c r="L1526">
        <v>-120.939238681942</v>
      </c>
      <c r="M1526">
        <v>36.197048333620899</v>
      </c>
      <c r="N1526" s="2">
        <v>42545</v>
      </c>
      <c r="O1526" t="str">
        <f t="shared" si="180"/>
        <v>yes</v>
      </c>
      <c r="P1526" s="7">
        <f t="shared" si="181"/>
        <v>2016</v>
      </c>
      <c r="Q1526" s="7">
        <f t="shared" si="182"/>
        <v>2017</v>
      </c>
      <c r="R1526" s="7">
        <f t="shared" si="183"/>
        <v>2018</v>
      </c>
      <c r="S1526" s="7">
        <f t="shared" si="184"/>
        <v>176</v>
      </c>
    </row>
    <row r="1527" spans="11:19" x14ac:dyDescent="0.35">
      <c r="K1527" t="s">
        <v>50</v>
      </c>
      <c r="L1527">
        <v>-121.280033126201</v>
      </c>
      <c r="M1527">
        <v>36.124408970713503</v>
      </c>
      <c r="N1527" s="2">
        <v>42542</v>
      </c>
      <c r="O1527" t="str">
        <f t="shared" si="180"/>
        <v>yes</v>
      </c>
      <c r="P1527" s="7">
        <f t="shared" si="181"/>
        <v>2016</v>
      </c>
      <c r="Q1527" s="7">
        <f t="shared" si="182"/>
        <v>2017</v>
      </c>
      <c r="R1527" s="7">
        <f t="shared" si="183"/>
        <v>2018</v>
      </c>
      <c r="S1527" s="7">
        <f t="shared" si="184"/>
        <v>173</v>
      </c>
    </row>
    <row r="1528" spans="11:19" x14ac:dyDescent="0.35">
      <c r="K1528" t="s">
        <v>50</v>
      </c>
      <c r="L1528">
        <v>-120.78887403438</v>
      </c>
      <c r="M1528">
        <v>36.228852466521097</v>
      </c>
      <c r="N1528" s="2">
        <v>42542</v>
      </c>
      <c r="O1528" t="str">
        <f t="shared" si="180"/>
        <v>yes</v>
      </c>
      <c r="P1528" s="7">
        <f t="shared" si="181"/>
        <v>2016</v>
      </c>
      <c r="Q1528" s="7">
        <f t="shared" si="182"/>
        <v>2017</v>
      </c>
      <c r="R1528" s="7">
        <f t="shared" si="183"/>
        <v>2018</v>
      </c>
      <c r="S1528" s="7">
        <f t="shared" si="184"/>
        <v>173</v>
      </c>
    </row>
    <row r="1529" spans="11:19" x14ac:dyDescent="0.35">
      <c r="K1529" t="s">
        <v>50</v>
      </c>
      <c r="L1529">
        <v>-121.109464351005</v>
      </c>
      <c r="M1529">
        <v>36.103493338800298</v>
      </c>
      <c r="N1529" s="2">
        <v>41761</v>
      </c>
      <c r="O1529" t="str">
        <f t="shared" si="180"/>
        <v>yes</v>
      </c>
      <c r="P1529" s="7">
        <f t="shared" si="181"/>
        <v>2014</v>
      </c>
      <c r="Q1529" s="7">
        <f t="shared" si="182"/>
        <v>2015</v>
      </c>
      <c r="R1529" s="7">
        <f t="shared" si="183"/>
        <v>2016</v>
      </c>
      <c r="S1529" s="7">
        <f t="shared" si="184"/>
        <v>122</v>
      </c>
    </row>
    <row r="1530" spans="11:19" x14ac:dyDescent="0.35">
      <c r="K1530" t="s">
        <v>50</v>
      </c>
      <c r="L1530">
        <v>-120.901955573922</v>
      </c>
      <c r="M1530">
        <v>36.154780359305498</v>
      </c>
      <c r="N1530" s="2">
        <v>41454</v>
      </c>
      <c r="O1530" t="str">
        <f t="shared" si="180"/>
        <v>yes</v>
      </c>
      <c r="P1530" s="7">
        <f t="shared" si="181"/>
        <v>2013</v>
      </c>
      <c r="Q1530" s="7">
        <f t="shared" si="182"/>
        <v>2014</v>
      </c>
      <c r="R1530" s="7">
        <f t="shared" si="183"/>
        <v>2015</v>
      </c>
      <c r="S1530" s="7">
        <f t="shared" si="184"/>
        <v>180</v>
      </c>
    </row>
    <row r="1531" spans="11:19" x14ac:dyDescent="0.35">
      <c r="K1531" t="s">
        <v>50</v>
      </c>
      <c r="L1531">
        <v>-120.867460075671</v>
      </c>
      <c r="M1531">
        <v>35.972972216276197</v>
      </c>
      <c r="N1531" s="2">
        <v>41234</v>
      </c>
      <c r="O1531" t="str">
        <f t="shared" si="180"/>
        <v>yes</v>
      </c>
      <c r="P1531" s="7">
        <f t="shared" si="181"/>
        <v>2012</v>
      </c>
      <c r="Q1531" s="7">
        <f t="shared" si="182"/>
        <v>2013</v>
      </c>
      <c r="R1531" s="7">
        <f t="shared" si="183"/>
        <v>2014</v>
      </c>
      <c r="S1531" s="7">
        <f t="shared" si="184"/>
        <v>326</v>
      </c>
    </row>
    <row r="1532" spans="11:19" x14ac:dyDescent="0.35">
      <c r="K1532" t="s">
        <v>50</v>
      </c>
      <c r="L1532">
        <v>-121.136945074086</v>
      </c>
      <c r="M1532">
        <v>36.001577527742597</v>
      </c>
      <c r="N1532" s="2">
        <v>41112</v>
      </c>
      <c r="O1532" t="str">
        <f t="shared" si="180"/>
        <v>yes</v>
      </c>
      <c r="P1532" s="7">
        <f t="shared" si="181"/>
        <v>2012</v>
      </c>
      <c r="Q1532" s="7">
        <f t="shared" si="182"/>
        <v>2013</v>
      </c>
      <c r="R1532" s="7">
        <f t="shared" si="183"/>
        <v>2014</v>
      </c>
      <c r="S1532" s="7">
        <f t="shared" si="184"/>
        <v>204</v>
      </c>
    </row>
    <row r="1533" spans="11:19" x14ac:dyDescent="0.35">
      <c r="K1533" t="s">
        <v>50</v>
      </c>
      <c r="L1533">
        <v>-121.112254216444</v>
      </c>
      <c r="M1533">
        <v>35.983445272516697</v>
      </c>
      <c r="N1533" s="2">
        <v>40964</v>
      </c>
      <c r="O1533" t="str">
        <f t="shared" si="180"/>
        <v>yes</v>
      </c>
      <c r="P1533" s="7">
        <f t="shared" si="181"/>
        <v>2012</v>
      </c>
      <c r="Q1533" s="7">
        <f t="shared" si="182"/>
        <v>2013</v>
      </c>
      <c r="R1533" s="7">
        <f t="shared" si="183"/>
        <v>2014</v>
      </c>
      <c r="S1533" s="7">
        <f t="shared" si="184"/>
        <v>56</v>
      </c>
    </row>
    <row r="1534" spans="11:19" x14ac:dyDescent="0.35">
      <c r="K1534" t="s">
        <v>50</v>
      </c>
      <c r="L1534">
        <v>-120.97247331294599</v>
      </c>
      <c r="M1534">
        <v>36.1480083508268</v>
      </c>
      <c r="N1534" s="2">
        <v>40917</v>
      </c>
      <c r="O1534" t="str">
        <f t="shared" si="180"/>
        <v>yes</v>
      </c>
      <c r="P1534" s="7">
        <f t="shared" si="181"/>
        <v>2012</v>
      </c>
      <c r="Q1534" s="7">
        <f t="shared" si="182"/>
        <v>2013</v>
      </c>
      <c r="R1534" s="7">
        <f t="shared" si="183"/>
        <v>2014</v>
      </c>
      <c r="S1534" s="7">
        <f t="shared" si="184"/>
        <v>9</v>
      </c>
    </row>
    <row r="1535" spans="11:19" x14ac:dyDescent="0.35">
      <c r="K1535" t="s">
        <v>50</v>
      </c>
      <c r="L1535">
        <v>-120.7447860722</v>
      </c>
      <c r="M1535">
        <v>36.185752383539601</v>
      </c>
      <c r="N1535" s="2">
        <v>40878</v>
      </c>
      <c r="O1535" t="str">
        <f t="shared" si="180"/>
        <v>yes</v>
      </c>
      <c r="P1535" s="7">
        <f t="shared" si="181"/>
        <v>2011</v>
      </c>
      <c r="Q1535" s="7">
        <f t="shared" si="182"/>
        <v>2012</v>
      </c>
      <c r="R1535" s="7">
        <f t="shared" si="183"/>
        <v>2013</v>
      </c>
      <c r="S1535" s="7">
        <f t="shared" si="184"/>
        <v>335</v>
      </c>
    </row>
    <row r="1536" spans="11:19" x14ac:dyDescent="0.35">
      <c r="K1536" t="s">
        <v>50</v>
      </c>
      <c r="L1536">
        <v>-120.97703489687299</v>
      </c>
      <c r="M1536">
        <v>36.291916327088302</v>
      </c>
      <c r="N1536" s="2">
        <v>40806</v>
      </c>
      <c r="O1536" t="str">
        <f t="shared" si="180"/>
        <v>yes</v>
      </c>
      <c r="P1536" s="7">
        <f t="shared" si="181"/>
        <v>2011</v>
      </c>
      <c r="Q1536" s="7">
        <f t="shared" si="182"/>
        <v>2012</v>
      </c>
      <c r="R1536" s="7">
        <f t="shared" si="183"/>
        <v>2013</v>
      </c>
      <c r="S1536" s="7">
        <f t="shared" si="184"/>
        <v>263</v>
      </c>
    </row>
    <row r="1537" spans="11:19" x14ac:dyDescent="0.35">
      <c r="K1537" t="s">
        <v>50</v>
      </c>
      <c r="L1537">
        <v>-121.101939492653</v>
      </c>
      <c r="M1537">
        <v>36.027890318545097</v>
      </c>
      <c r="N1537" s="2">
        <v>40784</v>
      </c>
      <c r="O1537" t="str">
        <f t="shared" si="180"/>
        <v>yes</v>
      </c>
      <c r="P1537" s="7">
        <f t="shared" si="181"/>
        <v>2011</v>
      </c>
      <c r="Q1537" s="7">
        <f t="shared" si="182"/>
        <v>2012</v>
      </c>
      <c r="R1537" s="7">
        <f t="shared" si="183"/>
        <v>2013</v>
      </c>
      <c r="S1537" s="7">
        <f t="shared" si="184"/>
        <v>241</v>
      </c>
    </row>
    <row r="1538" spans="11:19" x14ac:dyDescent="0.35">
      <c r="K1538" t="s">
        <v>50</v>
      </c>
      <c r="L1538">
        <v>-121.257540598772</v>
      </c>
      <c r="M1538">
        <v>36.170017347008098</v>
      </c>
      <c r="N1538" s="2">
        <v>40774</v>
      </c>
      <c r="O1538" t="str">
        <f t="shared" si="180"/>
        <v>yes</v>
      </c>
      <c r="P1538" s="7">
        <f t="shared" si="181"/>
        <v>2011</v>
      </c>
      <c r="Q1538" s="7">
        <f t="shared" si="182"/>
        <v>2012</v>
      </c>
      <c r="R1538" s="7">
        <f t="shared" si="183"/>
        <v>2013</v>
      </c>
      <c r="S1538" s="7">
        <f t="shared" si="184"/>
        <v>231</v>
      </c>
    </row>
    <row r="1539" spans="11:19" x14ac:dyDescent="0.35">
      <c r="K1539" t="s">
        <v>50</v>
      </c>
      <c r="L1539">
        <v>-120.82723921346501</v>
      </c>
      <c r="M1539">
        <v>35.937992088958197</v>
      </c>
      <c r="N1539" s="2">
        <v>40767</v>
      </c>
      <c r="O1539" t="str">
        <f t="shared" si="180"/>
        <v>yes</v>
      </c>
      <c r="P1539" s="7">
        <f t="shared" si="181"/>
        <v>2011</v>
      </c>
      <c r="Q1539" s="7">
        <f t="shared" si="182"/>
        <v>2012</v>
      </c>
      <c r="R1539" s="7">
        <f t="shared" si="183"/>
        <v>2013</v>
      </c>
      <c r="S1539" s="7">
        <f t="shared" si="184"/>
        <v>224</v>
      </c>
    </row>
    <row r="1540" spans="11:19" x14ac:dyDescent="0.35">
      <c r="K1540" t="s">
        <v>50</v>
      </c>
      <c r="L1540">
        <v>-120.913770119521</v>
      </c>
      <c r="M1540">
        <v>36.081869151350602</v>
      </c>
      <c r="N1540" s="2">
        <v>40751</v>
      </c>
      <c r="O1540" t="str">
        <f t="shared" si="180"/>
        <v>yes</v>
      </c>
      <c r="P1540" s="7">
        <f t="shared" si="181"/>
        <v>2011</v>
      </c>
      <c r="Q1540" s="7">
        <f t="shared" si="182"/>
        <v>2012</v>
      </c>
      <c r="R1540" s="7">
        <f t="shared" si="183"/>
        <v>2013</v>
      </c>
      <c r="S1540" s="7">
        <f t="shared" si="184"/>
        <v>208</v>
      </c>
    </row>
    <row r="1541" spans="11:19" x14ac:dyDescent="0.35">
      <c r="K1541" t="s">
        <v>50</v>
      </c>
      <c r="L1541">
        <v>-120.967783410968</v>
      </c>
      <c r="M1541">
        <v>36.156399159717097</v>
      </c>
      <c r="N1541" s="2">
        <v>40749</v>
      </c>
      <c r="O1541" t="str">
        <f t="shared" si="180"/>
        <v>yes</v>
      </c>
      <c r="P1541" s="7">
        <f t="shared" si="181"/>
        <v>2011</v>
      </c>
      <c r="Q1541" s="7">
        <f t="shared" si="182"/>
        <v>2012</v>
      </c>
      <c r="R1541" s="7">
        <f t="shared" si="183"/>
        <v>2013</v>
      </c>
      <c r="S1541" s="7">
        <f t="shared" si="184"/>
        <v>206</v>
      </c>
    </row>
    <row r="1542" spans="11:19" x14ac:dyDescent="0.35">
      <c r="K1542" t="s">
        <v>50</v>
      </c>
      <c r="L1542">
        <v>-120.93042149913801</v>
      </c>
      <c r="M1542">
        <v>36.313026727251398</v>
      </c>
      <c r="N1542" s="2">
        <v>40724</v>
      </c>
      <c r="O1542" t="str">
        <f t="shared" si="180"/>
        <v>yes</v>
      </c>
      <c r="P1542" s="7">
        <f t="shared" si="181"/>
        <v>2011</v>
      </c>
      <c r="Q1542" s="7">
        <f t="shared" si="182"/>
        <v>2012</v>
      </c>
      <c r="R1542" s="7">
        <f t="shared" si="183"/>
        <v>2013</v>
      </c>
      <c r="S1542" s="7">
        <f t="shared" si="184"/>
        <v>181</v>
      </c>
    </row>
    <row r="1543" spans="11:19" x14ac:dyDescent="0.35">
      <c r="K1543" t="s">
        <v>50</v>
      </c>
      <c r="L1543">
        <v>-121.01166202436499</v>
      </c>
      <c r="M1543">
        <v>35.907460725955801</v>
      </c>
      <c r="N1543" s="2">
        <v>40696</v>
      </c>
      <c r="O1543" t="str">
        <f t="shared" si="180"/>
        <v>yes</v>
      </c>
      <c r="P1543" s="7">
        <f t="shared" si="181"/>
        <v>2011</v>
      </c>
      <c r="Q1543" s="7">
        <f t="shared" si="182"/>
        <v>2012</v>
      </c>
      <c r="R1543" s="7">
        <f t="shared" si="183"/>
        <v>2013</v>
      </c>
      <c r="S1543" s="7">
        <f t="shared" si="184"/>
        <v>153</v>
      </c>
    </row>
    <row r="1544" spans="11:19" x14ac:dyDescent="0.35">
      <c r="K1544" t="s">
        <v>50</v>
      </c>
      <c r="L1544">
        <v>-120.89718199297801</v>
      </c>
      <c r="M1544">
        <v>36.033933251247603</v>
      </c>
      <c r="N1544" s="2">
        <v>40692</v>
      </c>
      <c r="O1544" t="str">
        <f t="shared" si="180"/>
        <v>yes</v>
      </c>
      <c r="P1544" s="7">
        <f t="shared" si="181"/>
        <v>2011</v>
      </c>
      <c r="Q1544" s="7">
        <f t="shared" si="182"/>
        <v>2012</v>
      </c>
      <c r="R1544" s="7">
        <f t="shared" si="183"/>
        <v>2013</v>
      </c>
      <c r="S1544" s="7">
        <f t="shared" si="184"/>
        <v>149</v>
      </c>
    </row>
    <row r="1545" spans="11:19" x14ac:dyDescent="0.35">
      <c r="K1545" t="s">
        <v>50</v>
      </c>
      <c r="L1545">
        <v>-121.009880575325</v>
      </c>
      <c r="M1545">
        <v>35.894131023225903</v>
      </c>
      <c r="N1545" s="2">
        <v>40487</v>
      </c>
      <c r="O1545" t="str">
        <f t="shared" si="180"/>
        <v>yes</v>
      </c>
      <c r="P1545" s="7">
        <f t="shared" si="181"/>
        <v>2010</v>
      </c>
      <c r="Q1545" s="7">
        <f t="shared" si="182"/>
        <v>2011</v>
      </c>
      <c r="R1545" s="7">
        <f t="shared" si="183"/>
        <v>2012</v>
      </c>
      <c r="S1545" s="7">
        <f t="shared" si="184"/>
        <v>309</v>
      </c>
    </row>
    <row r="1546" spans="11:19" x14ac:dyDescent="0.35">
      <c r="K1546" t="s">
        <v>50</v>
      </c>
      <c r="L1546">
        <v>-121.048128529656</v>
      </c>
      <c r="M1546">
        <v>35.9307580879696</v>
      </c>
      <c r="N1546" s="2">
        <v>40381</v>
      </c>
      <c r="O1546" t="str">
        <f t="shared" si="180"/>
        <v>yes</v>
      </c>
      <c r="P1546" s="7">
        <f t="shared" si="181"/>
        <v>2010</v>
      </c>
      <c r="Q1546" s="7">
        <f t="shared" si="182"/>
        <v>2011</v>
      </c>
      <c r="R1546" s="7">
        <f t="shared" si="183"/>
        <v>2012</v>
      </c>
      <c r="S1546" s="7">
        <f t="shared" si="184"/>
        <v>203</v>
      </c>
    </row>
    <row r="1547" spans="11:19" x14ac:dyDescent="0.35">
      <c r="K1547" t="s">
        <v>50</v>
      </c>
      <c r="L1547">
        <v>-121.271896902314</v>
      </c>
      <c r="M1547">
        <v>35.900805627588099</v>
      </c>
      <c r="N1547" s="2">
        <v>40369</v>
      </c>
      <c r="O1547" t="str">
        <f t="shared" si="180"/>
        <v>yes</v>
      </c>
      <c r="P1547" s="7">
        <f t="shared" si="181"/>
        <v>2010</v>
      </c>
      <c r="Q1547" s="7">
        <f t="shared" si="182"/>
        <v>2011</v>
      </c>
      <c r="R1547" s="7">
        <f t="shared" si="183"/>
        <v>2012</v>
      </c>
      <c r="S1547" s="7">
        <f t="shared" si="184"/>
        <v>191</v>
      </c>
    </row>
    <row r="1548" spans="11:19" x14ac:dyDescent="0.35">
      <c r="K1548" t="s">
        <v>50</v>
      </c>
      <c r="L1548">
        <v>-121.43221249550299</v>
      </c>
      <c r="M1548">
        <v>35.9132484273429</v>
      </c>
      <c r="N1548" s="2">
        <v>40351</v>
      </c>
      <c r="O1548" t="str">
        <f t="shared" si="180"/>
        <v>yes</v>
      </c>
      <c r="P1548" s="7">
        <f t="shared" si="181"/>
        <v>2010</v>
      </c>
      <c r="Q1548" s="7">
        <f t="shared" si="182"/>
        <v>2011</v>
      </c>
      <c r="R1548" s="7">
        <f t="shared" si="183"/>
        <v>2012</v>
      </c>
      <c r="S1548" s="7">
        <f t="shared" si="184"/>
        <v>173</v>
      </c>
    </row>
    <row r="1549" spans="11:19" x14ac:dyDescent="0.35">
      <c r="K1549" t="s">
        <v>50</v>
      </c>
      <c r="L1549">
        <v>-120.96793049752</v>
      </c>
      <c r="M1549">
        <v>36.149128992976699</v>
      </c>
      <c r="N1549" s="2">
        <v>40335</v>
      </c>
      <c r="O1549" t="str">
        <f t="shared" si="180"/>
        <v>yes</v>
      </c>
      <c r="P1549" s="7">
        <f t="shared" si="181"/>
        <v>2010</v>
      </c>
      <c r="Q1549" s="7">
        <f t="shared" si="182"/>
        <v>2011</v>
      </c>
      <c r="R1549" s="7">
        <f t="shared" si="183"/>
        <v>2012</v>
      </c>
      <c r="S1549" s="7">
        <f t="shared" si="184"/>
        <v>157</v>
      </c>
    </row>
    <row r="1550" spans="11:19" x14ac:dyDescent="0.35">
      <c r="K1550" t="s">
        <v>50</v>
      </c>
      <c r="L1550">
        <v>-121.038771315635</v>
      </c>
      <c r="M1550">
        <v>35.861212824412597</v>
      </c>
      <c r="N1550" s="2">
        <v>40053</v>
      </c>
      <c r="O1550" t="str">
        <f t="shared" si="180"/>
        <v>yes</v>
      </c>
      <c r="P1550" s="7">
        <f t="shared" si="181"/>
        <v>2009</v>
      </c>
      <c r="Q1550" s="7">
        <f t="shared" si="182"/>
        <v>2010</v>
      </c>
      <c r="R1550" s="7">
        <f t="shared" si="183"/>
        <v>2011</v>
      </c>
      <c r="S1550" s="7">
        <f t="shared" si="184"/>
        <v>240</v>
      </c>
    </row>
    <row r="1551" spans="11:19" x14ac:dyDescent="0.35">
      <c r="K1551" t="s">
        <v>50</v>
      </c>
      <c r="L1551">
        <v>-121.385029418554</v>
      </c>
      <c r="M1551">
        <v>35.990428791337102</v>
      </c>
      <c r="N1551" s="2">
        <v>40038</v>
      </c>
      <c r="O1551" t="str">
        <f t="shared" si="180"/>
        <v>yes</v>
      </c>
      <c r="P1551" s="7">
        <f t="shared" si="181"/>
        <v>2009</v>
      </c>
      <c r="Q1551" s="7">
        <f t="shared" si="182"/>
        <v>2010</v>
      </c>
      <c r="R1551" s="7">
        <f t="shared" si="183"/>
        <v>2011</v>
      </c>
      <c r="S1551" s="7">
        <f t="shared" si="184"/>
        <v>225</v>
      </c>
    </row>
    <row r="1552" spans="11:19" x14ac:dyDescent="0.35">
      <c r="K1552" t="s">
        <v>50</v>
      </c>
      <c r="L1552">
        <v>-120.878000116697</v>
      </c>
      <c r="M1552">
        <v>36.001956544573197</v>
      </c>
      <c r="N1552" s="2">
        <v>39991</v>
      </c>
      <c r="O1552" t="str">
        <f t="shared" si="180"/>
        <v>yes</v>
      </c>
      <c r="P1552" s="7">
        <f t="shared" si="181"/>
        <v>2009</v>
      </c>
      <c r="Q1552" s="7">
        <f t="shared" si="182"/>
        <v>2010</v>
      </c>
      <c r="R1552" s="7">
        <f t="shared" si="183"/>
        <v>2011</v>
      </c>
      <c r="S1552" s="7">
        <f t="shared" si="184"/>
        <v>178</v>
      </c>
    </row>
    <row r="1553" spans="11:19" x14ac:dyDescent="0.35">
      <c r="K1553" t="s">
        <v>50</v>
      </c>
      <c r="L1553">
        <v>-120.826756333966</v>
      </c>
      <c r="M1553">
        <v>35.933445916742997</v>
      </c>
      <c r="N1553" s="2">
        <v>39977</v>
      </c>
      <c r="O1553" t="str">
        <f t="shared" si="180"/>
        <v>yes</v>
      </c>
      <c r="P1553" s="7">
        <f t="shared" si="181"/>
        <v>2009</v>
      </c>
      <c r="Q1553" s="7">
        <f t="shared" si="182"/>
        <v>2010</v>
      </c>
      <c r="R1553" s="7">
        <f t="shared" si="183"/>
        <v>2011</v>
      </c>
      <c r="S1553" s="7">
        <f t="shared" si="184"/>
        <v>164</v>
      </c>
    </row>
    <row r="1554" spans="11:19" x14ac:dyDescent="0.35">
      <c r="K1554" t="s">
        <v>50</v>
      </c>
      <c r="L1554">
        <v>-121.14146491599701</v>
      </c>
      <c r="M1554">
        <v>36.175024529605501</v>
      </c>
      <c r="N1554" s="2">
        <v>39617</v>
      </c>
      <c r="O1554" t="str">
        <f t="shared" si="180"/>
        <v>yes</v>
      </c>
      <c r="P1554" s="7">
        <f t="shared" si="181"/>
        <v>2008</v>
      </c>
      <c r="Q1554" s="7">
        <f t="shared" si="182"/>
        <v>2009</v>
      </c>
      <c r="R1554" s="7">
        <f t="shared" si="183"/>
        <v>2010</v>
      </c>
      <c r="S1554" s="7">
        <f t="shared" si="184"/>
        <v>170</v>
      </c>
    </row>
    <row r="1555" spans="11:19" x14ac:dyDescent="0.35">
      <c r="K1555" t="s">
        <v>50</v>
      </c>
      <c r="L1555">
        <v>-121.07966921291801</v>
      </c>
      <c r="M1555">
        <v>35.819690101018097</v>
      </c>
      <c r="N1555" s="2">
        <v>39214</v>
      </c>
      <c r="O1555" t="str">
        <f t="shared" si="180"/>
        <v>yes</v>
      </c>
      <c r="P1555" s="7">
        <f t="shared" si="181"/>
        <v>2007</v>
      </c>
      <c r="Q1555" s="7">
        <f t="shared" si="182"/>
        <v>2008</v>
      </c>
      <c r="R1555" s="7">
        <f t="shared" si="183"/>
        <v>2009</v>
      </c>
      <c r="S1555" s="7">
        <f t="shared" si="184"/>
        <v>132</v>
      </c>
    </row>
    <row r="1556" spans="11:19" x14ac:dyDescent="0.35">
      <c r="K1556" t="s">
        <v>51</v>
      </c>
      <c r="L1556">
        <v>-116.534220852579</v>
      </c>
      <c r="M1556">
        <v>33.586145097062897</v>
      </c>
      <c r="N1556" s="2">
        <v>43315</v>
      </c>
      <c r="O1556" t="str">
        <f t="shared" si="180"/>
        <v>yes</v>
      </c>
      <c r="P1556" s="7">
        <f t="shared" si="181"/>
        <v>2018</v>
      </c>
      <c r="Q1556" s="7">
        <f t="shared" si="182"/>
        <v>2019</v>
      </c>
      <c r="R1556" s="7">
        <f t="shared" si="183"/>
        <v>2020</v>
      </c>
      <c r="S1556" s="7">
        <f t="shared" si="184"/>
        <v>215</v>
      </c>
    </row>
    <row r="1557" spans="11:19" x14ac:dyDescent="0.35">
      <c r="K1557" t="s">
        <v>51</v>
      </c>
      <c r="L1557">
        <v>-116.54576382938301</v>
      </c>
      <c r="M1557">
        <v>33.766037292526399</v>
      </c>
      <c r="N1557" s="2">
        <v>43291</v>
      </c>
      <c r="O1557" t="str">
        <f t="shared" si="180"/>
        <v>yes</v>
      </c>
      <c r="P1557" s="7">
        <f t="shared" si="181"/>
        <v>2018</v>
      </c>
      <c r="Q1557" s="7">
        <f t="shared" si="182"/>
        <v>2019</v>
      </c>
      <c r="R1557" s="7">
        <f t="shared" si="183"/>
        <v>2020</v>
      </c>
      <c r="S1557" s="7">
        <f t="shared" si="184"/>
        <v>191</v>
      </c>
    </row>
    <row r="1558" spans="11:19" x14ac:dyDescent="0.35">
      <c r="K1558" t="s">
        <v>51</v>
      </c>
      <c r="L1558">
        <v>-116.562808317158</v>
      </c>
      <c r="M1558">
        <v>33.575735903404102</v>
      </c>
      <c r="N1558" s="2">
        <v>42231</v>
      </c>
      <c r="O1558" t="str">
        <f t="shared" si="180"/>
        <v>yes</v>
      </c>
      <c r="P1558" s="7">
        <f t="shared" si="181"/>
        <v>2015</v>
      </c>
      <c r="Q1558" s="7">
        <f t="shared" si="182"/>
        <v>2016</v>
      </c>
      <c r="R1558" s="7">
        <f t="shared" si="183"/>
        <v>2017</v>
      </c>
      <c r="S1558" s="7">
        <f t="shared" si="184"/>
        <v>227</v>
      </c>
    </row>
    <row r="1559" spans="11:19" x14ac:dyDescent="0.35">
      <c r="K1559" t="s">
        <v>51</v>
      </c>
      <c r="L1559">
        <v>-116.329842983638</v>
      </c>
      <c r="M1559">
        <v>33.549725235579999</v>
      </c>
      <c r="N1559" s="2">
        <v>41137</v>
      </c>
      <c r="O1559" t="str">
        <f t="shared" si="180"/>
        <v>yes</v>
      </c>
      <c r="P1559" s="7">
        <f t="shared" si="181"/>
        <v>2012</v>
      </c>
      <c r="Q1559" s="7">
        <f t="shared" si="182"/>
        <v>2013</v>
      </c>
      <c r="R1559" s="7">
        <f t="shared" si="183"/>
        <v>2014</v>
      </c>
      <c r="S1559" s="7">
        <f t="shared" si="184"/>
        <v>229</v>
      </c>
    </row>
    <row r="1560" spans="11:19" x14ac:dyDescent="0.35">
      <c r="K1560" t="s">
        <v>51</v>
      </c>
      <c r="L1560">
        <v>-116.54195506241</v>
      </c>
      <c r="M1560">
        <v>33.766579648059199</v>
      </c>
      <c r="N1560" s="2">
        <v>40795</v>
      </c>
      <c r="O1560" t="str">
        <f t="shared" si="180"/>
        <v>yes</v>
      </c>
      <c r="P1560" s="7">
        <f t="shared" si="181"/>
        <v>2011</v>
      </c>
      <c r="Q1560" s="7">
        <f t="shared" si="182"/>
        <v>2012</v>
      </c>
      <c r="R1560" s="7">
        <f t="shared" si="183"/>
        <v>2013</v>
      </c>
      <c r="S1560" s="7">
        <f t="shared" si="184"/>
        <v>252</v>
      </c>
    </row>
    <row r="1561" spans="11:19" x14ac:dyDescent="0.35">
      <c r="K1561" t="s">
        <v>52</v>
      </c>
      <c r="L1561">
        <v>-121.654283960472</v>
      </c>
      <c r="M1561">
        <v>36.417177485412701</v>
      </c>
      <c r="N1561" s="2">
        <v>44080</v>
      </c>
      <c r="O1561" t="str">
        <f t="shared" si="180"/>
        <v>yes</v>
      </c>
      <c r="P1561" s="7">
        <f t="shared" si="181"/>
        <v>2020</v>
      </c>
      <c r="Q1561" s="7">
        <f t="shared" si="182"/>
        <v>2021</v>
      </c>
      <c r="R1561" s="7">
        <f t="shared" si="183"/>
        <v>2022</v>
      </c>
      <c r="S1561" s="7">
        <f t="shared" si="184"/>
        <v>250</v>
      </c>
    </row>
    <row r="1562" spans="11:19" x14ac:dyDescent="0.35">
      <c r="K1562" t="s">
        <v>52</v>
      </c>
      <c r="L1562">
        <v>-121.721728805453</v>
      </c>
      <c r="M1562">
        <v>36.326231700684097</v>
      </c>
      <c r="N1562" s="2">
        <v>42656</v>
      </c>
      <c r="O1562" t="str">
        <f t="shared" si="180"/>
        <v>yes</v>
      </c>
      <c r="P1562" s="7">
        <f t="shared" si="181"/>
        <v>2016</v>
      </c>
      <c r="Q1562" s="7">
        <f t="shared" si="182"/>
        <v>2017</v>
      </c>
      <c r="R1562" s="7">
        <f t="shared" si="183"/>
        <v>2018</v>
      </c>
      <c r="S1562" s="7">
        <f t="shared" si="184"/>
        <v>287</v>
      </c>
    </row>
    <row r="1563" spans="11:19" x14ac:dyDescent="0.35">
      <c r="K1563" t="s">
        <v>52</v>
      </c>
      <c r="L1563">
        <v>-121.739698751109</v>
      </c>
      <c r="M1563">
        <v>36.573247684947198</v>
      </c>
      <c r="N1563" s="2">
        <v>42268</v>
      </c>
      <c r="O1563" t="str">
        <f t="shared" si="180"/>
        <v>yes</v>
      </c>
      <c r="P1563" s="7">
        <f t="shared" si="181"/>
        <v>2015</v>
      </c>
      <c r="Q1563" s="7">
        <f t="shared" si="182"/>
        <v>2016</v>
      </c>
      <c r="R1563" s="7">
        <f t="shared" si="183"/>
        <v>2017</v>
      </c>
      <c r="S1563" s="7">
        <f t="shared" si="184"/>
        <v>264</v>
      </c>
    </row>
    <row r="1564" spans="11:19" x14ac:dyDescent="0.35">
      <c r="K1564" t="s">
        <v>53</v>
      </c>
      <c r="L1564">
        <v>-117.45855761038101</v>
      </c>
      <c r="M1564">
        <v>34.302524397702001</v>
      </c>
      <c r="N1564" s="2">
        <v>44335</v>
      </c>
      <c r="O1564" t="str">
        <f t="shared" si="180"/>
        <v>yes</v>
      </c>
      <c r="P1564" s="7">
        <f t="shared" si="181"/>
        <v>2021</v>
      </c>
      <c r="Q1564" s="7">
        <f t="shared" si="182"/>
        <v>2022</v>
      </c>
      <c r="R1564" s="7">
        <f t="shared" si="183"/>
        <v>2023</v>
      </c>
      <c r="S1564" s="7">
        <f t="shared" si="184"/>
        <v>139</v>
      </c>
    </row>
    <row r="1565" spans="11:19" x14ac:dyDescent="0.35">
      <c r="K1565" t="s">
        <v>53</v>
      </c>
      <c r="L1565">
        <v>-117.43208452126601</v>
      </c>
      <c r="M1565">
        <v>34.245022417863403</v>
      </c>
      <c r="N1565" s="2">
        <v>44320</v>
      </c>
      <c r="O1565" t="str">
        <f t="shared" si="180"/>
        <v>yes</v>
      </c>
      <c r="P1565" s="7">
        <f t="shared" si="181"/>
        <v>2021</v>
      </c>
      <c r="Q1565" s="7">
        <f t="shared" si="182"/>
        <v>2022</v>
      </c>
      <c r="R1565" s="7">
        <f t="shared" si="183"/>
        <v>2023</v>
      </c>
      <c r="S1565" s="7">
        <f t="shared" si="184"/>
        <v>124</v>
      </c>
    </row>
    <row r="1566" spans="11:19" x14ac:dyDescent="0.35">
      <c r="K1566" t="s">
        <v>53</v>
      </c>
      <c r="L1566">
        <v>-117.428560647799</v>
      </c>
      <c r="M1566">
        <v>34.209636845253897</v>
      </c>
      <c r="N1566" s="2">
        <v>44191</v>
      </c>
      <c r="O1566" t="str">
        <f t="shared" si="180"/>
        <v>yes</v>
      </c>
      <c r="P1566" s="7">
        <f t="shared" si="181"/>
        <v>2020</v>
      </c>
      <c r="Q1566" s="7">
        <f t="shared" si="182"/>
        <v>2021</v>
      </c>
      <c r="R1566" s="7">
        <f t="shared" si="183"/>
        <v>2022</v>
      </c>
      <c r="S1566" s="7">
        <f t="shared" si="184"/>
        <v>361</v>
      </c>
    </row>
    <row r="1567" spans="11:19" x14ac:dyDescent="0.35">
      <c r="K1567" t="s">
        <v>53</v>
      </c>
      <c r="L1567">
        <v>-117.480244136099</v>
      </c>
      <c r="M1567">
        <v>34.257585858899503</v>
      </c>
      <c r="N1567" s="2">
        <v>44044</v>
      </c>
      <c r="O1567" t="str">
        <f t="shared" si="180"/>
        <v>yes</v>
      </c>
      <c r="P1567" s="7">
        <f t="shared" si="181"/>
        <v>2020</v>
      </c>
      <c r="Q1567" s="7">
        <f t="shared" si="182"/>
        <v>2021</v>
      </c>
      <c r="R1567" s="7">
        <f t="shared" si="183"/>
        <v>2022</v>
      </c>
      <c r="S1567" s="7">
        <f t="shared" si="184"/>
        <v>214</v>
      </c>
    </row>
    <row r="1568" spans="11:19" x14ac:dyDescent="0.35">
      <c r="K1568" t="s">
        <v>53</v>
      </c>
      <c r="L1568">
        <v>-117.442250934999</v>
      </c>
      <c r="M1568">
        <v>34.251314334963801</v>
      </c>
      <c r="N1568" s="2">
        <v>44038</v>
      </c>
      <c r="O1568" t="str">
        <f t="shared" si="180"/>
        <v>yes</v>
      </c>
      <c r="P1568" s="7">
        <f t="shared" si="181"/>
        <v>2020</v>
      </c>
      <c r="Q1568" s="7">
        <f t="shared" si="182"/>
        <v>2021</v>
      </c>
      <c r="R1568" s="7">
        <f t="shared" si="183"/>
        <v>2022</v>
      </c>
      <c r="S1568" s="7">
        <f t="shared" si="184"/>
        <v>208</v>
      </c>
    </row>
    <row r="1569" spans="11:19" x14ac:dyDescent="0.35">
      <c r="K1569" t="s">
        <v>53</v>
      </c>
      <c r="L1569">
        <v>-117.44229251621699</v>
      </c>
      <c r="M1569">
        <v>34.1808487771697</v>
      </c>
      <c r="N1569" s="2">
        <v>44002</v>
      </c>
      <c r="O1569" t="str">
        <f t="shared" si="180"/>
        <v>yes</v>
      </c>
      <c r="P1569" s="7">
        <f t="shared" si="181"/>
        <v>2020</v>
      </c>
      <c r="Q1569" s="7">
        <f t="shared" si="182"/>
        <v>2021</v>
      </c>
      <c r="R1569" s="7">
        <f t="shared" si="183"/>
        <v>2022</v>
      </c>
      <c r="S1569" s="7">
        <f t="shared" si="184"/>
        <v>172</v>
      </c>
    </row>
    <row r="1570" spans="11:19" x14ac:dyDescent="0.35">
      <c r="K1570" t="s">
        <v>53</v>
      </c>
      <c r="L1570">
        <v>-117.28349700005</v>
      </c>
      <c r="M1570">
        <v>34.182288977241001</v>
      </c>
      <c r="N1570" s="2">
        <v>43774</v>
      </c>
      <c r="O1570" t="str">
        <f t="shared" si="180"/>
        <v>yes</v>
      </c>
      <c r="P1570" s="7">
        <f t="shared" si="181"/>
        <v>2019</v>
      </c>
      <c r="Q1570" s="7">
        <f t="shared" si="182"/>
        <v>2020</v>
      </c>
      <c r="R1570" s="7">
        <f t="shared" si="183"/>
        <v>2021</v>
      </c>
      <c r="S1570" s="7">
        <f t="shared" si="184"/>
        <v>309</v>
      </c>
    </row>
    <row r="1571" spans="11:19" x14ac:dyDescent="0.35">
      <c r="K1571" t="s">
        <v>53</v>
      </c>
      <c r="L1571">
        <v>-117.308542220614</v>
      </c>
      <c r="M1571">
        <v>34.189735435152798</v>
      </c>
      <c r="N1571" s="2">
        <v>43388</v>
      </c>
      <c r="O1571" t="str">
        <f t="shared" ref="O1571:O1624" si="185">IF(N1571&gt;VLOOKUP(K1571, $A$2:$C$147,3), "yes", "no")</f>
        <v>yes</v>
      </c>
      <c r="P1571" s="7">
        <f t="shared" si="181"/>
        <v>2018</v>
      </c>
      <c r="Q1571" s="7">
        <f t="shared" si="182"/>
        <v>2019</v>
      </c>
      <c r="R1571" s="7">
        <f t="shared" si="183"/>
        <v>2020</v>
      </c>
      <c r="S1571" s="7">
        <f t="shared" si="184"/>
        <v>288</v>
      </c>
    </row>
    <row r="1572" spans="11:19" x14ac:dyDescent="0.35">
      <c r="K1572" t="s">
        <v>53</v>
      </c>
      <c r="L1572">
        <v>-117.435092484181</v>
      </c>
      <c r="M1572">
        <v>34.242398911559299</v>
      </c>
      <c r="N1572" s="2">
        <v>43388</v>
      </c>
      <c r="O1572" t="str">
        <f t="shared" si="185"/>
        <v>yes</v>
      </c>
      <c r="P1572" s="7">
        <f t="shared" ref="P1572:P1625" si="186">YEAR(N1572)</f>
        <v>2018</v>
      </c>
      <c r="Q1572" s="7">
        <f t="shared" ref="Q1572:Q1625" si="187">P1572+1</f>
        <v>2019</v>
      </c>
      <c r="R1572" s="7">
        <f t="shared" ref="R1572:R1625" si="188">P1572+2</f>
        <v>2020</v>
      </c>
      <c r="S1572" s="7">
        <f t="shared" ref="S1572:S1625" si="189">N1572-DATE(YEAR(N1572),1,0)</f>
        <v>288</v>
      </c>
    </row>
    <row r="1573" spans="11:19" x14ac:dyDescent="0.35">
      <c r="K1573" t="s">
        <v>53</v>
      </c>
      <c r="L1573">
        <v>-117.429360649662</v>
      </c>
      <c r="M1573">
        <v>34.243744879534297</v>
      </c>
      <c r="N1573" s="2">
        <v>43301</v>
      </c>
      <c r="O1573" t="str">
        <f t="shared" si="185"/>
        <v>yes</v>
      </c>
      <c r="P1573" s="7">
        <f t="shared" si="186"/>
        <v>2018</v>
      </c>
      <c r="Q1573" s="7">
        <f t="shared" si="187"/>
        <v>2019</v>
      </c>
      <c r="R1573" s="7">
        <f t="shared" si="188"/>
        <v>2020</v>
      </c>
      <c r="S1573" s="7">
        <f t="shared" si="189"/>
        <v>201</v>
      </c>
    </row>
    <row r="1574" spans="11:19" x14ac:dyDescent="0.35">
      <c r="K1574" t="s">
        <v>53</v>
      </c>
      <c r="L1574">
        <v>-117.27146633686201</v>
      </c>
      <c r="M1574">
        <v>34.1980221455307</v>
      </c>
      <c r="N1574" s="2">
        <v>42954</v>
      </c>
      <c r="O1574" t="str">
        <f t="shared" si="185"/>
        <v>yes</v>
      </c>
      <c r="P1574" s="7">
        <f t="shared" si="186"/>
        <v>2017</v>
      </c>
      <c r="Q1574" s="7">
        <f t="shared" si="187"/>
        <v>2018</v>
      </c>
      <c r="R1574" s="7">
        <f t="shared" si="188"/>
        <v>2019</v>
      </c>
      <c r="S1574" s="7">
        <f t="shared" si="189"/>
        <v>219</v>
      </c>
    </row>
    <row r="1575" spans="11:19" x14ac:dyDescent="0.35">
      <c r="K1575" t="s">
        <v>53</v>
      </c>
      <c r="L1575">
        <v>-117.34357909486</v>
      </c>
      <c r="M1575">
        <v>34.277375926874299</v>
      </c>
      <c r="N1575" s="2">
        <v>42922</v>
      </c>
      <c r="O1575" t="str">
        <f t="shared" si="185"/>
        <v>yes</v>
      </c>
      <c r="P1575" s="7">
        <f t="shared" si="186"/>
        <v>2017</v>
      </c>
      <c r="Q1575" s="7">
        <f t="shared" si="187"/>
        <v>2018</v>
      </c>
      <c r="R1575" s="7">
        <f t="shared" si="188"/>
        <v>2019</v>
      </c>
      <c r="S1575" s="7">
        <f t="shared" si="189"/>
        <v>187</v>
      </c>
    </row>
    <row r="1576" spans="11:19" x14ac:dyDescent="0.35">
      <c r="K1576" t="s">
        <v>53</v>
      </c>
      <c r="L1576">
        <v>-117.350813322166</v>
      </c>
      <c r="M1576">
        <v>34.2099596566743</v>
      </c>
      <c r="N1576" s="2">
        <v>42911</v>
      </c>
      <c r="O1576" t="str">
        <f t="shared" si="185"/>
        <v>yes</v>
      </c>
      <c r="P1576" s="7">
        <f t="shared" si="186"/>
        <v>2017</v>
      </c>
      <c r="Q1576" s="7">
        <f t="shared" si="187"/>
        <v>2018</v>
      </c>
      <c r="R1576" s="7">
        <f t="shared" si="188"/>
        <v>2019</v>
      </c>
      <c r="S1576" s="7">
        <f t="shared" si="189"/>
        <v>176</v>
      </c>
    </row>
    <row r="1577" spans="11:19" x14ac:dyDescent="0.35">
      <c r="K1577" t="s">
        <v>53</v>
      </c>
      <c r="L1577">
        <v>-117.385633383526</v>
      </c>
      <c r="M1577">
        <v>34.226280807837803</v>
      </c>
      <c r="N1577" s="2">
        <v>42910</v>
      </c>
      <c r="O1577" t="str">
        <f t="shared" si="185"/>
        <v>yes</v>
      </c>
      <c r="P1577" s="7">
        <f t="shared" si="186"/>
        <v>2017</v>
      </c>
      <c r="Q1577" s="7">
        <f t="shared" si="187"/>
        <v>2018</v>
      </c>
      <c r="R1577" s="7">
        <f t="shared" si="188"/>
        <v>2019</v>
      </c>
      <c r="S1577" s="7">
        <f t="shared" si="189"/>
        <v>175</v>
      </c>
    </row>
    <row r="1578" spans="11:19" x14ac:dyDescent="0.35">
      <c r="K1578" t="s">
        <v>53</v>
      </c>
      <c r="L1578">
        <v>-117.452130962227</v>
      </c>
      <c r="M1578">
        <v>34.3046648351119</v>
      </c>
      <c r="N1578" s="2">
        <v>42855</v>
      </c>
      <c r="O1578" t="str">
        <f t="shared" si="185"/>
        <v>yes</v>
      </c>
      <c r="P1578" s="7">
        <f t="shared" si="186"/>
        <v>2017</v>
      </c>
      <c r="Q1578" s="7">
        <f t="shared" si="187"/>
        <v>2018</v>
      </c>
      <c r="R1578" s="7">
        <f t="shared" si="188"/>
        <v>2019</v>
      </c>
      <c r="S1578" s="7">
        <f t="shared" si="189"/>
        <v>120</v>
      </c>
    </row>
    <row r="1579" spans="11:19" x14ac:dyDescent="0.35">
      <c r="K1579" t="s">
        <v>53</v>
      </c>
      <c r="L1579">
        <v>-117.43127408098</v>
      </c>
      <c r="M1579">
        <v>34.244285683318999</v>
      </c>
      <c r="N1579" s="2">
        <v>42617</v>
      </c>
      <c r="O1579" t="str">
        <f t="shared" si="185"/>
        <v>yes</v>
      </c>
      <c r="P1579" s="7">
        <f t="shared" si="186"/>
        <v>2016</v>
      </c>
      <c r="Q1579" s="7">
        <f t="shared" si="187"/>
        <v>2017</v>
      </c>
      <c r="R1579" s="7">
        <f t="shared" si="188"/>
        <v>2018</v>
      </c>
      <c r="S1579" s="7">
        <f t="shared" si="189"/>
        <v>248</v>
      </c>
    </row>
    <row r="1580" spans="11:19" x14ac:dyDescent="0.35">
      <c r="K1580" t="s">
        <v>53</v>
      </c>
      <c r="L1580">
        <v>-117.451045491038</v>
      </c>
      <c r="M1580">
        <v>34.327513531218798</v>
      </c>
      <c r="N1580" s="2">
        <v>42574</v>
      </c>
      <c r="O1580" t="str">
        <f t="shared" si="185"/>
        <v>yes</v>
      </c>
      <c r="P1580" s="7">
        <f t="shared" si="186"/>
        <v>2016</v>
      </c>
      <c r="Q1580" s="7">
        <f t="shared" si="187"/>
        <v>2017</v>
      </c>
      <c r="R1580" s="7">
        <f t="shared" si="188"/>
        <v>2018</v>
      </c>
      <c r="S1580" s="7">
        <f t="shared" si="189"/>
        <v>205</v>
      </c>
    </row>
    <row r="1581" spans="11:19" x14ac:dyDescent="0.35">
      <c r="K1581" t="s">
        <v>53</v>
      </c>
      <c r="L1581">
        <v>-117.467538277584</v>
      </c>
      <c r="M1581">
        <v>34.314207399747197</v>
      </c>
      <c r="N1581" s="2">
        <v>42221</v>
      </c>
      <c r="O1581" t="str">
        <f t="shared" si="185"/>
        <v>yes</v>
      </c>
      <c r="P1581" s="7">
        <f t="shared" si="186"/>
        <v>2015</v>
      </c>
      <c r="Q1581" s="7">
        <f t="shared" si="187"/>
        <v>2016</v>
      </c>
      <c r="R1581" s="7">
        <f t="shared" si="188"/>
        <v>2017</v>
      </c>
      <c r="S1581" s="7">
        <f t="shared" si="189"/>
        <v>217</v>
      </c>
    </row>
    <row r="1582" spans="11:19" x14ac:dyDescent="0.35">
      <c r="K1582" t="s">
        <v>53</v>
      </c>
      <c r="L1582">
        <v>-117.430580482766</v>
      </c>
      <c r="M1582">
        <v>34.242541052028997</v>
      </c>
      <c r="N1582" s="2">
        <v>41590</v>
      </c>
      <c r="O1582" t="str">
        <f t="shared" si="185"/>
        <v>yes</v>
      </c>
      <c r="P1582" s="7">
        <f t="shared" si="186"/>
        <v>2013</v>
      </c>
      <c r="Q1582" s="7">
        <f t="shared" si="187"/>
        <v>2014</v>
      </c>
      <c r="R1582" s="7">
        <f t="shared" si="188"/>
        <v>2015</v>
      </c>
      <c r="S1582" s="7">
        <f t="shared" si="189"/>
        <v>316</v>
      </c>
    </row>
    <row r="1583" spans="11:19" x14ac:dyDescent="0.35">
      <c r="K1583" t="s">
        <v>53</v>
      </c>
      <c r="L1583">
        <v>-117.431512032122</v>
      </c>
      <c r="M1583">
        <v>34.211854779401001</v>
      </c>
      <c r="N1583" s="2">
        <v>41541</v>
      </c>
      <c r="O1583" t="str">
        <f t="shared" si="185"/>
        <v>yes</v>
      </c>
      <c r="P1583" s="7">
        <f t="shared" si="186"/>
        <v>2013</v>
      </c>
      <c r="Q1583" s="7">
        <f t="shared" si="187"/>
        <v>2014</v>
      </c>
      <c r="R1583" s="7">
        <f t="shared" si="188"/>
        <v>2015</v>
      </c>
      <c r="S1583" s="7">
        <f t="shared" si="189"/>
        <v>267</v>
      </c>
    </row>
    <row r="1584" spans="11:19" x14ac:dyDescent="0.35">
      <c r="K1584" t="s">
        <v>53</v>
      </c>
      <c r="L1584">
        <v>-117.35905238788099</v>
      </c>
      <c r="M1584">
        <v>34.173327470592298</v>
      </c>
      <c r="N1584" s="2">
        <v>41536</v>
      </c>
      <c r="O1584" t="str">
        <f t="shared" si="185"/>
        <v>yes</v>
      </c>
      <c r="P1584" s="7">
        <f t="shared" si="186"/>
        <v>2013</v>
      </c>
      <c r="Q1584" s="7">
        <f t="shared" si="187"/>
        <v>2014</v>
      </c>
      <c r="R1584" s="7">
        <f t="shared" si="188"/>
        <v>2015</v>
      </c>
      <c r="S1584" s="7">
        <f t="shared" si="189"/>
        <v>262</v>
      </c>
    </row>
    <row r="1585" spans="11:19" x14ac:dyDescent="0.35">
      <c r="K1585" t="s">
        <v>53</v>
      </c>
      <c r="L1585">
        <v>-117.455344727377</v>
      </c>
      <c r="M1585">
        <v>34.301933573038603</v>
      </c>
      <c r="N1585" s="2">
        <v>41503</v>
      </c>
      <c r="O1585" t="str">
        <f t="shared" si="185"/>
        <v>yes</v>
      </c>
      <c r="P1585" s="7">
        <f t="shared" si="186"/>
        <v>2013</v>
      </c>
      <c r="Q1585" s="7">
        <f t="shared" si="187"/>
        <v>2014</v>
      </c>
      <c r="R1585" s="7">
        <f t="shared" si="188"/>
        <v>2015</v>
      </c>
      <c r="S1585" s="7">
        <f t="shared" si="189"/>
        <v>229</v>
      </c>
    </row>
    <row r="1586" spans="11:19" x14ac:dyDescent="0.35">
      <c r="K1586" t="s">
        <v>53</v>
      </c>
      <c r="L1586">
        <v>-117.448206886606</v>
      </c>
      <c r="M1586">
        <v>34.2573342951531</v>
      </c>
      <c r="N1586" s="2">
        <v>41490</v>
      </c>
      <c r="O1586" t="str">
        <f t="shared" si="185"/>
        <v>yes</v>
      </c>
      <c r="P1586" s="7">
        <f t="shared" si="186"/>
        <v>2013</v>
      </c>
      <c r="Q1586" s="7">
        <f t="shared" si="187"/>
        <v>2014</v>
      </c>
      <c r="R1586" s="7">
        <f t="shared" si="188"/>
        <v>2015</v>
      </c>
      <c r="S1586" s="7">
        <f t="shared" si="189"/>
        <v>216</v>
      </c>
    </row>
    <row r="1587" spans="11:19" x14ac:dyDescent="0.35">
      <c r="K1587" t="s">
        <v>53</v>
      </c>
      <c r="L1587">
        <v>-117.432267217035</v>
      </c>
      <c r="M1587">
        <v>34.232772029168203</v>
      </c>
      <c r="N1587" s="2">
        <v>41409</v>
      </c>
      <c r="O1587" t="str">
        <f t="shared" si="185"/>
        <v>yes</v>
      </c>
      <c r="P1587" s="7">
        <f t="shared" si="186"/>
        <v>2013</v>
      </c>
      <c r="Q1587" s="7">
        <f t="shared" si="187"/>
        <v>2014</v>
      </c>
      <c r="R1587" s="7">
        <f t="shared" si="188"/>
        <v>2015</v>
      </c>
      <c r="S1587" s="7">
        <f t="shared" si="189"/>
        <v>135</v>
      </c>
    </row>
    <row r="1588" spans="11:19" x14ac:dyDescent="0.35">
      <c r="K1588" t="s">
        <v>53</v>
      </c>
      <c r="L1588">
        <v>-117.440084782439</v>
      </c>
      <c r="M1588">
        <v>34.181464802874302</v>
      </c>
      <c r="N1588" s="2">
        <v>41407</v>
      </c>
      <c r="O1588" t="str">
        <f t="shared" si="185"/>
        <v>yes</v>
      </c>
      <c r="P1588" s="7">
        <f t="shared" si="186"/>
        <v>2013</v>
      </c>
      <c r="Q1588" s="7">
        <f t="shared" si="187"/>
        <v>2014</v>
      </c>
      <c r="R1588" s="7">
        <f t="shared" si="188"/>
        <v>2015</v>
      </c>
      <c r="S1588" s="7">
        <f t="shared" si="189"/>
        <v>133</v>
      </c>
    </row>
    <row r="1589" spans="11:19" x14ac:dyDescent="0.35">
      <c r="K1589" t="s">
        <v>53</v>
      </c>
      <c r="L1589">
        <v>-117.44271433902399</v>
      </c>
      <c r="M1589">
        <v>34.255408791394203</v>
      </c>
      <c r="N1589" s="2">
        <v>41218</v>
      </c>
      <c r="O1589" t="str">
        <f t="shared" si="185"/>
        <v>yes</v>
      </c>
      <c r="P1589" s="7">
        <f t="shared" si="186"/>
        <v>2012</v>
      </c>
      <c r="Q1589" s="7">
        <f t="shared" si="187"/>
        <v>2013</v>
      </c>
      <c r="R1589" s="7">
        <f t="shared" si="188"/>
        <v>2014</v>
      </c>
      <c r="S1589" s="7">
        <f t="shared" si="189"/>
        <v>310</v>
      </c>
    </row>
    <row r="1590" spans="11:19" x14ac:dyDescent="0.35">
      <c r="K1590" t="s">
        <v>53</v>
      </c>
      <c r="L1590">
        <v>-117.419208916196</v>
      </c>
      <c r="M1590">
        <v>34.2346749760043</v>
      </c>
      <c r="N1590" s="2">
        <v>41172</v>
      </c>
      <c r="O1590" t="str">
        <f t="shared" si="185"/>
        <v>yes</v>
      </c>
      <c r="P1590" s="7">
        <f t="shared" si="186"/>
        <v>2012</v>
      </c>
      <c r="Q1590" s="7">
        <f t="shared" si="187"/>
        <v>2013</v>
      </c>
      <c r="R1590" s="7">
        <f t="shared" si="188"/>
        <v>2014</v>
      </c>
      <c r="S1590" s="7">
        <f t="shared" si="189"/>
        <v>264</v>
      </c>
    </row>
    <row r="1591" spans="11:19" x14ac:dyDescent="0.35">
      <c r="K1591" t="s">
        <v>53</v>
      </c>
      <c r="L1591">
        <v>-117.24787898049399</v>
      </c>
      <c r="M1591">
        <v>34.335122852031297</v>
      </c>
      <c r="N1591" s="2">
        <v>41114</v>
      </c>
      <c r="O1591" t="str">
        <f t="shared" si="185"/>
        <v>yes</v>
      </c>
      <c r="P1591" s="7">
        <f t="shared" si="186"/>
        <v>2012</v>
      </c>
      <c r="Q1591" s="7">
        <f t="shared" si="187"/>
        <v>2013</v>
      </c>
      <c r="R1591" s="7">
        <f t="shared" si="188"/>
        <v>2014</v>
      </c>
      <c r="S1591" s="7">
        <f t="shared" si="189"/>
        <v>206</v>
      </c>
    </row>
    <row r="1592" spans="11:19" x14ac:dyDescent="0.35">
      <c r="K1592" t="s">
        <v>53</v>
      </c>
      <c r="L1592">
        <v>-117.501341456822</v>
      </c>
      <c r="M1592">
        <v>34.263755012007003</v>
      </c>
      <c r="N1592" s="2">
        <v>41084</v>
      </c>
      <c r="O1592" t="str">
        <f t="shared" si="185"/>
        <v>yes</v>
      </c>
      <c r="P1592" s="7">
        <f t="shared" si="186"/>
        <v>2012</v>
      </c>
      <c r="Q1592" s="7">
        <f t="shared" si="187"/>
        <v>2013</v>
      </c>
      <c r="R1592" s="7">
        <f t="shared" si="188"/>
        <v>2014</v>
      </c>
      <c r="S1592" s="7">
        <f t="shared" si="189"/>
        <v>176</v>
      </c>
    </row>
    <row r="1593" spans="11:19" x14ac:dyDescent="0.35">
      <c r="K1593" t="s">
        <v>53</v>
      </c>
      <c r="L1593">
        <v>-117.393783591486</v>
      </c>
      <c r="M1593">
        <v>34.343380769037999</v>
      </c>
      <c r="N1593" s="2">
        <v>41075</v>
      </c>
      <c r="O1593" t="str">
        <f t="shared" si="185"/>
        <v>yes</v>
      </c>
      <c r="P1593" s="7">
        <f t="shared" si="186"/>
        <v>2012</v>
      </c>
      <c r="Q1593" s="7">
        <f t="shared" si="187"/>
        <v>2013</v>
      </c>
      <c r="R1593" s="7">
        <f t="shared" si="188"/>
        <v>2014</v>
      </c>
      <c r="S1593" s="7">
        <f t="shared" si="189"/>
        <v>167</v>
      </c>
    </row>
    <row r="1594" spans="11:19" x14ac:dyDescent="0.35">
      <c r="K1594" t="s">
        <v>53</v>
      </c>
      <c r="L1594">
        <v>-117.16522758913</v>
      </c>
      <c r="M1594">
        <v>34.3525983181474</v>
      </c>
      <c r="N1594" s="2">
        <v>41071</v>
      </c>
      <c r="O1594" t="str">
        <f t="shared" si="185"/>
        <v>yes</v>
      </c>
      <c r="P1594" s="7">
        <f t="shared" si="186"/>
        <v>2012</v>
      </c>
      <c r="Q1594" s="7">
        <f t="shared" si="187"/>
        <v>2013</v>
      </c>
      <c r="R1594" s="7">
        <f t="shared" si="188"/>
        <v>2014</v>
      </c>
      <c r="S1594" s="7">
        <f t="shared" si="189"/>
        <v>163</v>
      </c>
    </row>
    <row r="1595" spans="11:19" x14ac:dyDescent="0.35">
      <c r="K1595" t="s">
        <v>53</v>
      </c>
      <c r="L1595">
        <v>-117.307553047027</v>
      </c>
      <c r="M1595">
        <v>34.225812337156398</v>
      </c>
      <c r="N1595" s="2">
        <v>40922</v>
      </c>
      <c r="O1595" t="str">
        <f t="shared" si="185"/>
        <v>yes</v>
      </c>
      <c r="P1595" s="7">
        <f t="shared" si="186"/>
        <v>2012</v>
      </c>
      <c r="Q1595" s="7">
        <f t="shared" si="187"/>
        <v>2013</v>
      </c>
      <c r="R1595" s="7">
        <f t="shared" si="188"/>
        <v>2014</v>
      </c>
      <c r="S1595" s="7">
        <f t="shared" si="189"/>
        <v>14</v>
      </c>
    </row>
    <row r="1596" spans="11:19" x14ac:dyDescent="0.35">
      <c r="K1596" t="s">
        <v>53</v>
      </c>
      <c r="L1596">
        <v>-117.43309105479599</v>
      </c>
      <c r="M1596">
        <v>34.251713093825501</v>
      </c>
      <c r="N1596" s="2">
        <v>40778</v>
      </c>
      <c r="O1596" t="str">
        <f t="shared" si="185"/>
        <v>yes</v>
      </c>
      <c r="P1596" s="7">
        <f t="shared" si="186"/>
        <v>2011</v>
      </c>
      <c r="Q1596" s="7">
        <f t="shared" si="187"/>
        <v>2012</v>
      </c>
      <c r="R1596" s="7">
        <f t="shared" si="188"/>
        <v>2013</v>
      </c>
      <c r="S1596" s="7">
        <f t="shared" si="189"/>
        <v>235</v>
      </c>
    </row>
    <row r="1597" spans="11:19" x14ac:dyDescent="0.35">
      <c r="K1597" t="s">
        <v>53</v>
      </c>
      <c r="L1597">
        <v>-117.207523913579</v>
      </c>
      <c r="M1597">
        <v>34.338807865846498</v>
      </c>
      <c r="N1597" s="2">
        <v>40760</v>
      </c>
      <c r="O1597" t="str">
        <f t="shared" si="185"/>
        <v>yes</v>
      </c>
      <c r="P1597" s="7">
        <f t="shared" si="186"/>
        <v>2011</v>
      </c>
      <c r="Q1597" s="7">
        <f t="shared" si="187"/>
        <v>2012</v>
      </c>
      <c r="R1597" s="7">
        <f t="shared" si="188"/>
        <v>2013</v>
      </c>
      <c r="S1597" s="7">
        <f t="shared" si="189"/>
        <v>217</v>
      </c>
    </row>
    <row r="1598" spans="11:19" x14ac:dyDescent="0.35">
      <c r="K1598" t="s">
        <v>53</v>
      </c>
      <c r="L1598">
        <v>-117.169206771004</v>
      </c>
      <c r="M1598">
        <v>34.347232252754701</v>
      </c>
      <c r="N1598" s="2">
        <v>40756</v>
      </c>
      <c r="O1598" t="str">
        <f t="shared" si="185"/>
        <v>yes</v>
      </c>
      <c r="P1598" s="7">
        <f t="shared" si="186"/>
        <v>2011</v>
      </c>
      <c r="Q1598" s="7">
        <f t="shared" si="187"/>
        <v>2012</v>
      </c>
      <c r="R1598" s="7">
        <f t="shared" si="188"/>
        <v>2013</v>
      </c>
      <c r="S1598" s="7">
        <f t="shared" si="189"/>
        <v>213</v>
      </c>
    </row>
    <row r="1599" spans="11:19" x14ac:dyDescent="0.35">
      <c r="K1599" t="s">
        <v>53</v>
      </c>
      <c r="L1599">
        <v>-117.126506402308</v>
      </c>
      <c r="M1599">
        <v>34.378435358522303</v>
      </c>
      <c r="N1599" s="2">
        <v>40704</v>
      </c>
      <c r="O1599" t="str">
        <f t="shared" si="185"/>
        <v>yes</v>
      </c>
      <c r="P1599" s="7">
        <f t="shared" si="186"/>
        <v>2011</v>
      </c>
      <c r="Q1599" s="7">
        <f t="shared" si="187"/>
        <v>2012</v>
      </c>
      <c r="R1599" s="7">
        <f t="shared" si="188"/>
        <v>2013</v>
      </c>
      <c r="S1599" s="7">
        <f t="shared" si="189"/>
        <v>161</v>
      </c>
    </row>
    <row r="1600" spans="11:19" x14ac:dyDescent="0.35">
      <c r="K1600" t="s">
        <v>53</v>
      </c>
      <c r="L1600">
        <v>-117.239108529848</v>
      </c>
      <c r="M1600">
        <v>34.342338412189001</v>
      </c>
      <c r="N1600" s="2">
        <v>40665</v>
      </c>
      <c r="O1600" t="str">
        <f t="shared" si="185"/>
        <v>yes</v>
      </c>
      <c r="P1600" s="7">
        <f t="shared" si="186"/>
        <v>2011</v>
      </c>
      <c r="Q1600" s="7">
        <f t="shared" si="187"/>
        <v>2012</v>
      </c>
      <c r="R1600" s="7">
        <f t="shared" si="188"/>
        <v>2013</v>
      </c>
      <c r="S1600" s="7">
        <f t="shared" si="189"/>
        <v>122</v>
      </c>
    </row>
    <row r="1601" spans="11:19" x14ac:dyDescent="0.35">
      <c r="K1601" t="s">
        <v>53</v>
      </c>
      <c r="L1601">
        <v>-117.282742282261</v>
      </c>
      <c r="M1601">
        <v>34.182556890419598</v>
      </c>
      <c r="N1601" s="2">
        <v>40488</v>
      </c>
      <c r="O1601" t="str">
        <f t="shared" si="185"/>
        <v>yes</v>
      </c>
      <c r="P1601" s="7">
        <f t="shared" si="186"/>
        <v>2010</v>
      </c>
      <c r="Q1601" s="7">
        <f t="shared" si="187"/>
        <v>2011</v>
      </c>
      <c r="R1601" s="7">
        <f t="shared" si="188"/>
        <v>2012</v>
      </c>
      <c r="S1601" s="7">
        <f t="shared" si="189"/>
        <v>310</v>
      </c>
    </row>
    <row r="1602" spans="11:19" x14ac:dyDescent="0.35">
      <c r="K1602" t="s">
        <v>53</v>
      </c>
      <c r="L1602">
        <v>-117.320175233762</v>
      </c>
      <c r="M1602">
        <v>34.283121436920801</v>
      </c>
      <c r="N1602" s="2">
        <v>40407</v>
      </c>
      <c r="O1602" t="str">
        <f t="shared" si="185"/>
        <v>yes</v>
      </c>
      <c r="P1602" s="7">
        <f t="shared" si="186"/>
        <v>2010</v>
      </c>
      <c r="Q1602" s="7">
        <f t="shared" si="187"/>
        <v>2011</v>
      </c>
      <c r="R1602" s="7">
        <f t="shared" si="188"/>
        <v>2012</v>
      </c>
      <c r="S1602" s="7">
        <f t="shared" si="189"/>
        <v>229</v>
      </c>
    </row>
    <row r="1603" spans="11:19" x14ac:dyDescent="0.35">
      <c r="K1603" t="s">
        <v>53</v>
      </c>
      <c r="L1603">
        <v>-117.54123731664301</v>
      </c>
      <c r="M1603">
        <v>34.309858517629301</v>
      </c>
      <c r="N1603" s="2">
        <v>40110</v>
      </c>
      <c r="O1603" t="str">
        <f t="shared" si="185"/>
        <v>yes</v>
      </c>
      <c r="P1603" s="7">
        <f t="shared" si="186"/>
        <v>2009</v>
      </c>
      <c r="Q1603" s="7">
        <f t="shared" si="187"/>
        <v>2010</v>
      </c>
      <c r="R1603" s="7">
        <f t="shared" si="188"/>
        <v>2011</v>
      </c>
      <c r="S1603" s="7">
        <f t="shared" si="189"/>
        <v>297</v>
      </c>
    </row>
    <row r="1604" spans="11:19" x14ac:dyDescent="0.35">
      <c r="K1604" t="s">
        <v>53</v>
      </c>
      <c r="L1604">
        <v>-117.449139403448</v>
      </c>
      <c r="M1604">
        <v>34.2757223396261</v>
      </c>
      <c r="N1604" s="2">
        <v>39685</v>
      </c>
      <c r="O1604" t="str">
        <f t="shared" si="185"/>
        <v>yes</v>
      </c>
      <c r="P1604" s="7">
        <f t="shared" si="186"/>
        <v>2008</v>
      </c>
      <c r="Q1604" s="7">
        <f t="shared" si="187"/>
        <v>2009</v>
      </c>
      <c r="R1604" s="7">
        <f t="shared" si="188"/>
        <v>2010</v>
      </c>
      <c r="S1604" s="7">
        <f t="shared" si="189"/>
        <v>238</v>
      </c>
    </row>
    <row r="1605" spans="11:19" x14ac:dyDescent="0.35">
      <c r="K1605" t="s">
        <v>53</v>
      </c>
      <c r="L1605">
        <v>-117.43266018056499</v>
      </c>
      <c r="M1605">
        <v>34.240597574730998</v>
      </c>
      <c r="N1605" s="2">
        <v>39622</v>
      </c>
      <c r="O1605" t="str">
        <f t="shared" si="185"/>
        <v>yes</v>
      </c>
      <c r="P1605" s="7">
        <f t="shared" si="186"/>
        <v>2008</v>
      </c>
      <c r="Q1605" s="7">
        <f t="shared" si="187"/>
        <v>2009</v>
      </c>
      <c r="R1605" s="7">
        <f t="shared" si="188"/>
        <v>2010</v>
      </c>
      <c r="S1605" s="7">
        <f t="shared" si="189"/>
        <v>175</v>
      </c>
    </row>
    <row r="1606" spans="11:19" x14ac:dyDescent="0.35">
      <c r="K1606" t="s">
        <v>53</v>
      </c>
      <c r="L1606">
        <v>-117.226602870775</v>
      </c>
      <c r="M1606">
        <v>34.268069651134802</v>
      </c>
      <c r="N1606" s="2">
        <v>39447</v>
      </c>
      <c r="O1606" t="str">
        <f t="shared" si="185"/>
        <v>yes</v>
      </c>
      <c r="P1606" s="7">
        <f t="shared" si="186"/>
        <v>2007</v>
      </c>
      <c r="Q1606" s="7">
        <f t="shared" si="187"/>
        <v>2008</v>
      </c>
      <c r="R1606" s="7">
        <f t="shared" si="188"/>
        <v>2009</v>
      </c>
      <c r="S1606" s="7">
        <f t="shared" si="189"/>
        <v>365</v>
      </c>
    </row>
    <row r="1607" spans="11:19" x14ac:dyDescent="0.35">
      <c r="K1607" t="s">
        <v>53</v>
      </c>
      <c r="L1607">
        <v>-117.093151295547</v>
      </c>
      <c r="M1607">
        <v>34.231975165612397</v>
      </c>
      <c r="N1607" s="2">
        <v>39400</v>
      </c>
      <c r="O1607" t="str">
        <f t="shared" si="185"/>
        <v>yes</v>
      </c>
      <c r="P1607" s="7">
        <f t="shared" si="186"/>
        <v>2007</v>
      </c>
      <c r="Q1607" s="7">
        <f t="shared" si="187"/>
        <v>2008</v>
      </c>
      <c r="R1607" s="7">
        <f t="shared" si="188"/>
        <v>2009</v>
      </c>
      <c r="S1607" s="7">
        <f t="shared" si="189"/>
        <v>318</v>
      </c>
    </row>
    <row r="1608" spans="11:19" x14ac:dyDescent="0.35">
      <c r="K1608" t="s">
        <v>53</v>
      </c>
      <c r="L1608">
        <v>-117.37508128890499</v>
      </c>
      <c r="M1608">
        <v>34.213997280608098</v>
      </c>
      <c r="N1608" s="2">
        <v>39379</v>
      </c>
      <c r="O1608" t="str">
        <f t="shared" si="185"/>
        <v>yes</v>
      </c>
      <c r="P1608" s="7">
        <f t="shared" si="186"/>
        <v>2007</v>
      </c>
      <c r="Q1608" s="7">
        <f t="shared" si="187"/>
        <v>2008</v>
      </c>
      <c r="R1608" s="7">
        <f t="shared" si="188"/>
        <v>2009</v>
      </c>
      <c r="S1608" s="7">
        <f t="shared" si="189"/>
        <v>297</v>
      </c>
    </row>
    <row r="1609" spans="11:19" x14ac:dyDescent="0.35">
      <c r="K1609" t="s">
        <v>53</v>
      </c>
      <c r="L1609">
        <v>-117.4157296881</v>
      </c>
      <c r="M1609">
        <v>34.211952746679202</v>
      </c>
      <c r="N1609" s="2">
        <v>39378</v>
      </c>
      <c r="O1609" t="str">
        <f t="shared" si="185"/>
        <v>yes</v>
      </c>
      <c r="P1609" s="7">
        <f t="shared" si="186"/>
        <v>2007</v>
      </c>
      <c r="Q1609" s="7">
        <f t="shared" si="187"/>
        <v>2008</v>
      </c>
      <c r="R1609" s="7">
        <f t="shared" si="188"/>
        <v>2009</v>
      </c>
      <c r="S1609" s="7">
        <f t="shared" si="189"/>
        <v>296</v>
      </c>
    </row>
    <row r="1610" spans="11:19" x14ac:dyDescent="0.35">
      <c r="K1610" t="s">
        <v>53</v>
      </c>
      <c r="L1610">
        <v>-117.40902539943799</v>
      </c>
      <c r="M1610">
        <v>34.2149516561512</v>
      </c>
      <c r="N1610" s="2">
        <v>39377</v>
      </c>
      <c r="O1610" t="str">
        <f t="shared" si="185"/>
        <v>yes</v>
      </c>
      <c r="P1610" s="7">
        <f t="shared" si="186"/>
        <v>2007</v>
      </c>
      <c r="Q1610" s="7">
        <f t="shared" si="187"/>
        <v>2008</v>
      </c>
      <c r="R1610" s="7">
        <f t="shared" si="188"/>
        <v>2009</v>
      </c>
      <c r="S1610" s="7">
        <f t="shared" si="189"/>
        <v>295</v>
      </c>
    </row>
    <row r="1611" spans="11:19" x14ac:dyDescent="0.35">
      <c r="K1611" t="s">
        <v>53</v>
      </c>
      <c r="L1611">
        <v>-117.408569044494</v>
      </c>
      <c r="M1611">
        <v>34.223675012685298</v>
      </c>
      <c r="N1611" s="2">
        <v>39377</v>
      </c>
      <c r="O1611" t="str">
        <f t="shared" si="185"/>
        <v>yes</v>
      </c>
      <c r="P1611" s="7">
        <f t="shared" si="186"/>
        <v>2007</v>
      </c>
      <c r="Q1611" s="7">
        <f t="shared" si="187"/>
        <v>2008</v>
      </c>
      <c r="R1611" s="7">
        <f t="shared" si="188"/>
        <v>2009</v>
      </c>
      <c r="S1611" s="7">
        <f t="shared" si="189"/>
        <v>295</v>
      </c>
    </row>
    <row r="1612" spans="11:19" x14ac:dyDescent="0.35">
      <c r="K1612" t="s">
        <v>53</v>
      </c>
      <c r="L1612">
        <v>-117.42784047472399</v>
      </c>
      <c r="M1612">
        <v>34.3209113060772</v>
      </c>
      <c r="N1612" s="2">
        <v>39328</v>
      </c>
      <c r="O1612" t="str">
        <f t="shared" si="185"/>
        <v>yes</v>
      </c>
      <c r="P1612" s="7">
        <f t="shared" si="186"/>
        <v>2007</v>
      </c>
      <c r="Q1612" s="7">
        <f t="shared" si="187"/>
        <v>2008</v>
      </c>
      <c r="R1612" s="7">
        <f t="shared" si="188"/>
        <v>2009</v>
      </c>
      <c r="S1612" s="7">
        <f t="shared" si="189"/>
        <v>246</v>
      </c>
    </row>
    <row r="1613" spans="11:19" x14ac:dyDescent="0.35">
      <c r="K1613" t="s">
        <v>53</v>
      </c>
      <c r="L1613">
        <v>-117.187041914571</v>
      </c>
      <c r="M1613">
        <v>34.351701770376302</v>
      </c>
      <c r="N1613" s="2">
        <v>39306</v>
      </c>
      <c r="O1613" t="str">
        <f t="shared" si="185"/>
        <v>yes</v>
      </c>
      <c r="P1613" s="7">
        <f t="shared" si="186"/>
        <v>2007</v>
      </c>
      <c r="Q1613" s="7">
        <f t="shared" si="187"/>
        <v>2008</v>
      </c>
      <c r="R1613" s="7">
        <f t="shared" si="188"/>
        <v>2009</v>
      </c>
      <c r="S1613" s="7">
        <f t="shared" si="189"/>
        <v>224</v>
      </c>
    </row>
    <row r="1614" spans="11:19" x14ac:dyDescent="0.35">
      <c r="K1614" t="s">
        <v>53</v>
      </c>
      <c r="L1614">
        <v>-117.42825334941099</v>
      </c>
      <c r="M1614">
        <v>34.2257481359145</v>
      </c>
      <c r="N1614" s="2">
        <v>39298</v>
      </c>
      <c r="O1614" t="str">
        <f t="shared" si="185"/>
        <v>yes</v>
      </c>
      <c r="P1614" s="7">
        <f t="shared" si="186"/>
        <v>2007</v>
      </c>
      <c r="Q1614" s="7">
        <f t="shared" si="187"/>
        <v>2008</v>
      </c>
      <c r="R1614" s="7">
        <f t="shared" si="188"/>
        <v>2009</v>
      </c>
      <c r="S1614" s="7">
        <f t="shared" si="189"/>
        <v>216</v>
      </c>
    </row>
    <row r="1615" spans="11:19" x14ac:dyDescent="0.35">
      <c r="K1615" t="s">
        <v>53</v>
      </c>
      <c r="L1615">
        <v>-117.43021876893</v>
      </c>
      <c r="M1615">
        <v>34.242585999610299</v>
      </c>
      <c r="N1615" s="2">
        <v>39276</v>
      </c>
      <c r="O1615" t="str">
        <f t="shared" si="185"/>
        <v>yes</v>
      </c>
      <c r="P1615" s="7">
        <f t="shared" si="186"/>
        <v>2007</v>
      </c>
      <c r="Q1615" s="7">
        <f t="shared" si="187"/>
        <v>2008</v>
      </c>
      <c r="R1615" s="7">
        <f t="shared" si="188"/>
        <v>2009</v>
      </c>
      <c r="S1615" s="7">
        <f t="shared" si="189"/>
        <v>194</v>
      </c>
    </row>
    <row r="1616" spans="11:19" x14ac:dyDescent="0.35">
      <c r="K1616" t="s">
        <v>53</v>
      </c>
      <c r="L1616">
        <v>-117.135800445001</v>
      </c>
      <c r="M1616">
        <v>34.2809688905445</v>
      </c>
      <c r="N1616" s="2">
        <v>39252</v>
      </c>
      <c r="O1616" t="str">
        <f t="shared" si="185"/>
        <v>yes</v>
      </c>
      <c r="P1616" s="7">
        <f t="shared" si="186"/>
        <v>2007</v>
      </c>
      <c r="Q1616" s="7">
        <f t="shared" si="187"/>
        <v>2008</v>
      </c>
      <c r="R1616" s="7">
        <f t="shared" si="188"/>
        <v>2009</v>
      </c>
      <c r="S1616" s="7">
        <f t="shared" si="189"/>
        <v>170</v>
      </c>
    </row>
    <row r="1617" spans="11:19" x14ac:dyDescent="0.35">
      <c r="K1617" t="s">
        <v>53</v>
      </c>
      <c r="L1617">
        <v>-117.546176634961</v>
      </c>
      <c r="M1617">
        <v>34.294791592905398</v>
      </c>
      <c r="N1617" s="2">
        <v>39236</v>
      </c>
      <c r="O1617" t="str">
        <f t="shared" si="185"/>
        <v>yes</v>
      </c>
      <c r="P1617" s="7">
        <f t="shared" si="186"/>
        <v>2007</v>
      </c>
      <c r="Q1617" s="7">
        <f t="shared" si="187"/>
        <v>2008</v>
      </c>
      <c r="R1617" s="7">
        <f t="shared" si="188"/>
        <v>2009</v>
      </c>
      <c r="S1617" s="7">
        <f t="shared" si="189"/>
        <v>154</v>
      </c>
    </row>
    <row r="1618" spans="11:19" x14ac:dyDescent="0.35">
      <c r="K1618" t="s">
        <v>53</v>
      </c>
      <c r="L1618">
        <v>-117.465606995843</v>
      </c>
      <c r="M1618">
        <v>34.327756908534099</v>
      </c>
      <c r="N1618" s="2">
        <v>39226</v>
      </c>
      <c r="O1618" t="str">
        <f t="shared" si="185"/>
        <v>yes</v>
      </c>
      <c r="P1618" s="7">
        <f t="shared" si="186"/>
        <v>2007</v>
      </c>
      <c r="Q1618" s="7">
        <f t="shared" si="187"/>
        <v>2008</v>
      </c>
      <c r="R1618" s="7">
        <f t="shared" si="188"/>
        <v>2009</v>
      </c>
      <c r="S1618" s="7">
        <f t="shared" si="189"/>
        <v>144</v>
      </c>
    </row>
    <row r="1619" spans="11:19" x14ac:dyDescent="0.35">
      <c r="K1619" t="s">
        <v>53</v>
      </c>
      <c r="L1619">
        <v>-117.455486433918</v>
      </c>
      <c r="M1619">
        <v>34.328463168121701</v>
      </c>
      <c r="N1619" s="2">
        <v>39225</v>
      </c>
      <c r="O1619" t="str">
        <f t="shared" si="185"/>
        <v>yes</v>
      </c>
      <c r="P1619" s="7">
        <f t="shared" si="186"/>
        <v>2007</v>
      </c>
      <c r="Q1619" s="7">
        <f t="shared" si="187"/>
        <v>2008</v>
      </c>
      <c r="R1619" s="7">
        <f t="shared" si="188"/>
        <v>2009</v>
      </c>
      <c r="S1619" s="7">
        <f t="shared" si="189"/>
        <v>143</v>
      </c>
    </row>
    <row r="1620" spans="11:19" x14ac:dyDescent="0.35">
      <c r="K1620" t="s">
        <v>54</v>
      </c>
      <c r="L1620">
        <v>-118.19257178451799</v>
      </c>
      <c r="M1620">
        <v>34.956031351197801</v>
      </c>
      <c r="N1620" s="2">
        <v>44311</v>
      </c>
      <c r="O1620" t="str">
        <f t="shared" si="185"/>
        <v>yes</v>
      </c>
      <c r="P1620" s="7">
        <f t="shared" si="186"/>
        <v>2021</v>
      </c>
      <c r="Q1620" s="7">
        <f t="shared" si="187"/>
        <v>2022</v>
      </c>
      <c r="R1620" s="7">
        <f t="shared" si="188"/>
        <v>2023</v>
      </c>
      <c r="S1620" s="7">
        <f t="shared" si="189"/>
        <v>115</v>
      </c>
    </row>
    <row r="1621" spans="11:19" x14ac:dyDescent="0.35">
      <c r="K1621" t="s">
        <v>54</v>
      </c>
      <c r="L1621">
        <v>-118.19965531224901</v>
      </c>
      <c r="M1621">
        <v>34.959347834987099</v>
      </c>
      <c r="N1621" s="2">
        <v>44305</v>
      </c>
      <c r="O1621" t="str">
        <f t="shared" si="185"/>
        <v>yes</v>
      </c>
      <c r="P1621" s="7">
        <f t="shared" si="186"/>
        <v>2021</v>
      </c>
      <c r="Q1621" s="7">
        <f t="shared" si="187"/>
        <v>2022</v>
      </c>
      <c r="R1621" s="7">
        <f t="shared" si="188"/>
        <v>2023</v>
      </c>
      <c r="S1621" s="7">
        <f t="shared" si="189"/>
        <v>109</v>
      </c>
    </row>
    <row r="1622" spans="11:19" x14ac:dyDescent="0.35">
      <c r="K1622" t="s">
        <v>54</v>
      </c>
      <c r="L1622">
        <v>-118.271612750636</v>
      </c>
      <c r="M1622">
        <v>35.093666434231302</v>
      </c>
      <c r="N1622" s="2">
        <v>44027</v>
      </c>
      <c r="O1622" t="str">
        <f t="shared" si="185"/>
        <v>yes</v>
      </c>
      <c r="P1622" s="7">
        <f t="shared" si="186"/>
        <v>2020</v>
      </c>
      <c r="Q1622" s="7">
        <f t="shared" si="187"/>
        <v>2021</v>
      </c>
      <c r="R1622" s="7">
        <f t="shared" si="188"/>
        <v>2022</v>
      </c>
      <c r="S1622" s="7">
        <f t="shared" si="189"/>
        <v>197</v>
      </c>
    </row>
    <row r="1623" spans="11:19" x14ac:dyDescent="0.35">
      <c r="K1623" t="s">
        <v>55</v>
      </c>
      <c r="L1623">
        <v>-119.06148331574001</v>
      </c>
      <c r="M1623">
        <v>36.554176253761902</v>
      </c>
      <c r="N1623" s="2">
        <v>44327</v>
      </c>
      <c r="O1623" t="str">
        <f t="shared" si="185"/>
        <v>yes</v>
      </c>
      <c r="P1623" s="7">
        <f t="shared" si="186"/>
        <v>2021</v>
      </c>
      <c r="Q1623" s="7">
        <f t="shared" si="187"/>
        <v>2022</v>
      </c>
      <c r="R1623" s="7">
        <f t="shared" si="188"/>
        <v>2023</v>
      </c>
      <c r="S1623" s="7">
        <f t="shared" si="189"/>
        <v>131</v>
      </c>
    </row>
    <row r="1624" spans="11:19" x14ac:dyDescent="0.35">
      <c r="K1624" t="s">
        <v>55</v>
      </c>
      <c r="L1624">
        <v>-118.81601476386901</v>
      </c>
      <c r="M1624">
        <v>36.8169658369697</v>
      </c>
      <c r="N1624" s="2">
        <v>44273</v>
      </c>
      <c r="O1624" t="str">
        <f t="shared" si="185"/>
        <v>yes</v>
      </c>
      <c r="P1624" s="7">
        <f t="shared" si="186"/>
        <v>2021</v>
      </c>
      <c r="Q1624" s="7">
        <f t="shared" si="187"/>
        <v>2022</v>
      </c>
      <c r="R1624" s="7">
        <f t="shared" si="188"/>
        <v>2023</v>
      </c>
      <c r="S1624" s="7">
        <f t="shared" si="189"/>
        <v>77</v>
      </c>
    </row>
    <row r="1625" spans="11:19" x14ac:dyDescent="0.35">
      <c r="K1625" t="s">
        <v>55</v>
      </c>
      <c r="L1625">
        <v>-118.53813854669001</v>
      </c>
      <c r="M1625">
        <v>36.350685944052401</v>
      </c>
      <c r="N1625" s="2">
        <v>44200</v>
      </c>
      <c r="O1625" t="str">
        <f t="shared" ref="O1625:O1641" si="190">IF(N1625&gt;VLOOKUP(K1625, $A$2:$C$147,3), "yes", "no")</f>
        <v>yes</v>
      </c>
      <c r="P1625" s="7">
        <f t="shared" si="186"/>
        <v>2021</v>
      </c>
      <c r="Q1625" s="7">
        <f t="shared" si="187"/>
        <v>2022</v>
      </c>
      <c r="R1625" s="7">
        <f t="shared" si="188"/>
        <v>2023</v>
      </c>
      <c r="S1625" s="7">
        <f t="shared" si="189"/>
        <v>4</v>
      </c>
    </row>
    <row r="1626" spans="11:19" x14ac:dyDescent="0.35">
      <c r="K1626" t="s">
        <v>55</v>
      </c>
      <c r="L1626">
        <v>-118.546078115885</v>
      </c>
      <c r="M1626">
        <v>36.217057608807998</v>
      </c>
      <c r="N1626" s="2">
        <v>44200</v>
      </c>
      <c r="O1626" t="str">
        <f t="shared" si="190"/>
        <v>yes</v>
      </c>
      <c r="P1626" s="7">
        <f t="shared" ref="P1626:P1641" si="191">YEAR(N1626)</f>
        <v>2021</v>
      </c>
      <c r="Q1626" s="7">
        <f t="shared" ref="Q1626:Q1641" si="192">P1626+1</f>
        <v>2022</v>
      </c>
      <c r="R1626" s="7">
        <f t="shared" ref="R1626:R1641" si="193">P1626+2</f>
        <v>2023</v>
      </c>
      <c r="S1626" s="7">
        <f t="shared" ref="S1626:S1641" si="194">N1626-DATE(YEAR(N1626),1,0)</f>
        <v>4</v>
      </c>
    </row>
    <row r="1627" spans="11:19" x14ac:dyDescent="0.35">
      <c r="K1627" t="s">
        <v>55</v>
      </c>
      <c r="L1627">
        <v>-118.551611554779</v>
      </c>
      <c r="M1627">
        <v>36.727192118244197</v>
      </c>
      <c r="N1627" s="2">
        <v>44194</v>
      </c>
      <c r="O1627" t="str">
        <f t="shared" si="190"/>
        <v>yes</v>
      </c>
      <c r="P1627" s="7">
        <f t="shared" si="191"/>
        <v>2020</v>
      </c>
      <c r="Q1627" s="7">
        <f t="shared" si="192"/>
        <v>2021</v>
      </c>
      <c r="R1627" s="7">
        <f t="shared" si="193"/>
        <v>2022</v>
      </c>
      <c r="S1627" s="7">
        <f t="shared" si="194"/>
        <v>364</v>
      </c>
    </row>
    <row r="1628" spans="11:19" x14ac:dyDescent="0.35">
      <c r="K1628" t="s">
        <v>55</v>
      </c>
      <c r="L1628">
        <v>-119.035049894431</v>
      </c>
      <c r="M1628">
        <v>36.712194973317899</v>
      </c>
      <c r="N1628" s="2">
        <v>44038</v>
      </c>
      <c r="O1628" t="str">
        <f t="shared" si="190"/>
        <v>yes</v>
      </c>
      <c r="P1628" s="7">
        <f t="shared" si="191"/>
        <v>2020</v>
      </c>
      <c r="Q1628" s="7">
        <f t="shared" si="192"/>
        <v>2021</v>
      </c>
      <c r="R1628" s="7">
        <f t="shared" si="193"/>
        <v>2022</v>
      </c>
      <c r="S1628" s="7">
        <f t="shared" si="194"/>
        <v>208</v>
      </c>
    </row>
    <row r="1629" spans="11:19" x14ac:dyDescent="0.35">
      <c r="K1629" t="s">
        <v>55</v>
      </c>
      <c r="L1629">
        <v>-119.172519058106</v>
      </c>
      <c r="M1629">
        <v>36.5539491580112</v>
      </c>
      <c r="N1629" s="2">
        <v>44007</v>
      </c>
      <c r="O1629" t="str">
        <f t="shared" si="190"/>
        <v>yes</v>
      </c>
      <c r="P1629" s="7">
        <f t="shared" si="191"/>
        <v>2020</v>
      </c>
      <c r="Q1629" s="7">
        <f t="shared" si="192"/>
        <v>2021</v>
      </c>
      <c r="R1629" s="7">
        <f t="shared" si="193"/>
        <v>2022</v>
      </c>
      <c r="S1629" s="7">
        <f t="shared" si="194"/>
        <v>177</v>
      </c>
    </row>
    <row r="1630" spans="11:19" x14ac:dyDescent="0.35">
      <c r="K1630" t="s">
        <v>55</v>
      </c>
      <c r="L1630">
        <v>-118.825761575432</v>
      </c>
      <c r="M1630">
        <v>36.369618165527001</v>
      </c>
      <c r="N1630" s="2">
        <v>44003</v>
      </c>
      <c r="O1630" t="str">
        <f t="shared" si="190"/>
        <v>yes</v>
      </c>
      <c r="P1630" s="7">
        <f t="shared" si="191"/>
        <v>2020</v>
      </c>
      <c r="Q1630" s="7">
        <f t="shared" si="192"/>
        <v>2021</v>
      </c>
      <c r="R1630" s="7">
        <f t="shared" si="193"/>
        <v>2022</v>
      </c>
      <c r="S1630" s="7">
        <f t="shared" si="194"/>
        <v>173</v>
      </c>
    </row>
    <row r="1631" spans="11:19" x14ac:dyDescent="0.35">
      <c r="K1631" t="s">
        <v>55</v>
      </c>
      <c r="L1631">
        <v>-119.00937089895901</v>
      </c>
      <c r="M1631">
        <v>36.4408191790533</v>
      </c>
      <c r="N1631" s="2">
        <v>43714</v>
      </c>
      <c r="O1631" t="str">
        <f t="shared" si="190"/>
        <v>yes</v>
      </c>
      <c r="P1631" s="7">
        <f t="shared" si="191"/>
        <v>2019</v>
      </c>
      <c r="Q1631" s="7">
        <f t="shared" si="192"/>
        <v>2020</v>
      </c>
      <c r="R1631" s="7">
        <f t="shared" si="193"/>
        <v>2021</v>
      </c>
      <c r="S1631" s="7">
        <f t="shared" si="194"/>
        <v>249</v>
      </c>
    </row>
    <row r="1632" spans="11:19" x14ac:dyDescent="0.35">
      <c r="K1632" t="s">
        <v>55</v>
      </c>
      <c r="L1632">
        <v>-118.57979330783699</v>
      </c>
      <c r="M1632">
        <v>36.219744412855</v>
      </c>
      <c r="N1632" s="2">
        <v>43451</v>
      </c>
      <c r="O1632" t="str">
        <f t="shared" si="190"/>
        <v>yes</v>
      </c>
      <c r="P1632" s="7">
        <f t="shared" si="191"/>
        <v>2018</v>
      </c>
      <c r="Q1632" s="7">
        <f t="shared" si="192"/>
        <v>2019</v>
      </c>
      <c r="R1632" s="7">
        <f t="shared" si="193"/>
        <v>2020</v>
      </c>
      <c r="S1632" s="7">
        <f t="shared" si="194"/>
        <v>351</v>
      </c>
    </row>
    <row r="1633" spans="11:19" x14ac:dyDescent="0.35">
      <c r="K1633" t="s">
        <v>55</v>
      </c>
      <c r="L1633">
        <v>-118.63014690234201</v>
      </c>
      <c r="M1633">
        <v>36.229676523591102</v>
      </c>
      <c r="N1633" s="2">
        <v>43451</v>
      </c>
      <c r="O1633" t="str">
        <f t="shared" si="190"/>
        <v>yes</v>
      </c>
      <c r="P1633" s="7">
        <f t="shared" si="191"/>
        <v>2018</v>
      </c>
      <c r="Q1633" s="7">
        <f t="shared" si="192"/>
        <v>2019</v>
      </c>
      <c r="R1633" s="7">
        <f t="shared" si="193"/>
        <v>2020</v>
      </c>
      <c r="S1633" s="7">
        <f t="shared" si="194"/>
        <v>351</v>
      </c>
    </row>
    <row r="1634" spans="11:19" x14ac:dyDescent="0.35">
      <c r="K1634" t="s">
        <v>55</v>
      </c>
      <c r="L1634">
        <v>-118.684099895275</v>
      </c>
      <c r="M1634">
        <v>36.2655421261613</v>
      </c>
      <c r="N1634" s="2">
        <v>43451</v>
      </c>
      <c r="O1634" t="str">
        <f t="shared" si="190"/>
        <v>yes</v>
      </c>
      <c r="P1634" s="7">
        <f t="shared" si="191"/>
        <v>2018</v>
      </c>
      <c r="Q1634" s="7">
        <f t="shared" si="192"/>
        <v>2019</v>
      </c>
      <c r="R1634" s="7">
        <f t="shared" si="193"/>
        <v>2020</v>
      </c>
      <c r="S1634" s="7">
        <f t="shared" si="194"/>
        <v>351</v>
      </c>
    </row>
    <row r="1635" spans="11:19" x14ac:dyDescent="0.35">
      <c r="K1635" t="s">
        <v>55</v>
      </c>
      <c r="L1635">
        <v>-118.73353956626801</v>
      </c>
      <c r="M1635">
        <v>36.409408328574003</v>
      </c>
      <c r="N1635" s="2">
        <v>43438</v>
      </c>
      <c r="O1635" t="str">
        <f t="shared" si="190"/>
        <v>yes</v>
      </c>
      <c r="P1635" s="7">
        <f t="shared" si="191"/>
        <v>2018</v>
      </c>
      <c r="Q1635" s="7">
        <f t="shared" si="192"/>
        <v>2019</v>
      </c>
      <c r="R1635" s="7">
        <f t="shared" si="193"/>
        <v>2020</v>
      </c>
      <c r="S1635" s="7">
        <f t="shared" si="194"/>
        <v>338</v>
      </c>
    </row>
    <row r="1636" spans="11:19" x14ac:dyDescent="0.35">
      <c r="K1636" t="s">
        <v>55</v>
      </c>
      <c r="L1636">
        <v>-118.681011767602</v>
      </c>
      <c r="M1636">
        <v>36.320603569275399</v>
      </c>
      <c r="N1636" s="2">
        <v>43438</v>
      </c>
      <c r="O1636" t="str">
        <f t="shared" si="190"/>
        <v>yes</v>
      </c>
      <c r="P1636" s="7">
        <f t="shared" si="191"/>
        <v>2018</v>
      </c>
      <c r="Q1636" s="7">
        <f t="shared" si="192"/>
        <v>2019</v>
      </c>
      <c r="R1636" s="7">
        <f t="shared" si="193"/>
        <v>2020</v>
      </c>
      <c r="S1636" s="7">
        <f t="shared" si="194"/>
        <v>338</v>
      </c>
    </row>
    <row r="1637" spans="11:19" x14ac:dyDescent="0.35">
      <c r="K1637" t="s">
        <v>55</v>
      </c>
      <c r="L1637">
        <v>-118.740512718898</v>
      </c>
      <c r="M1637">
        <v>36.563142556074297</v>
      </c>
      <c r="N1637" s="2">
        <v>43432</v>
      </c>
      <c r="O1637" t="str">
        <f t="shared" si="190"/>
        <v>yes</v>
      </c>
      <c r="P1637" s="7">
        <f t="shared" si="191"/>
        <v>2018</v>
      </c>
      <c r="Q1637" s="7">
        <f t="shared" si="192"/>
        <v>2019</v>
      </c>
      <c r="R1637" s="7">
        <f t="shared" si="193"/>
        <v>2020</v>
      </c>
      <c r="S1637" s="7">
        <f t="shared" si="194"/>
        <v>332</v>
      </c>
    </row>
    <row r="1638" spans="11:19" x14ac:dyDescent="0.35">
      <c r="K1638" t="s">
        <v>56</v>
      </c>
      <c r="L1638">
        <v>-120.845789866952</v>
      </c>
      <c r="M1638">
        <v>38.207124126630802</v>
      </c>
      <c r="N1638" s="2">
        <v>44320</v>
      </c>
      <c r="O1638" t="str">
        <f t="shared" si="190"/>
        <v>yes</v>
      </c>
      <c r="P1638" s="7">
        <f t="shared" si="191"/>
        <v>2021</v>
      </c>
      <c r="Q1638" s="7">
        <f t="shared" si="192"/>
        <v>2022</v>
      </c>
      <c r="R1638" s="7">
        <f t="shared" si="193"/>
        <v>2023</v>
      </c>
      <c r="S1638" s="7">
        <f t="shared" si="194"/>
        <v>124</v>
      </c>
    </row>
    <row r="1639" spans="11:19" x14ac:dyDescent="0.35">
      <c r="K1639" t="s">
        <v>56</v>
      </c>
      <c r="L1639">
        <v>-120.75236331401</v>
      </c>
      <c r="M1639">
        <v>37.999111113637603</v>
      </c>
      <c r="N1639" s="2">
        <v>44071</v>
      </c>
      <c r="O1639" t="str">
        <f t="shared" si="190"/>
        <v>yes</v>
      </c>
      <c r="P1639" s="7">
        <f t="shared" si="191"/>
        <v>2020</v>
      </c>
      <c r="Q1639" s="7">
        <f t="shared" si="192"/>
        <v>2021</v>
      </c>
      <c r="R1639" s="7">
        <f t="shared" si="193"/>
        <v>2022</v>
      </c>
      <c r="S1639" s="7">
        <f t="shared" si="194"/>
        <v>241</v>
      </c>
    </row>
    <row r="1640" spans="11:19" x14ac:dyDescent="0.35">
      <c r="K1640" t="s">
        <v>56</v>
      </c>
      <c r="L1640">
        <v>-120.706165709589</v>
      </c>
      <c r="M1640">
        <v>38.070625238728503</v>
      </c>
      <c r="N1640" s="2">
        <v>44005</v>
      </c>
      <c r="O1640" t="str">
        <f t="shared" si="190"/>
        <v>yes</v>
      </c>
      <c r="P1640" s="7">
        <f t="shared" si="191"/>
        <v>2020</v>
      </c>
      <c r="Q1640" s="7">
        <f t="shared" si="192"/>
        <v>2021</v>
      </c>
      <c r="R1640" s="7">
        <f t="shared" si="193"/>
        <v>2022</v>
      </c>
      <c r="S1640" s="7">
        <f t="shared" si="194"/>
        <v>175</v>
      </c>
    </row>
    <row r="1641" spans="11:19" x14ac:dyDescent="0.35">
      <c r="K1641" t="s">
        <v>56</v>
      </c>
      <c r="L1641">
        <v>-121.076120351912</v>
      </c>
      <c r="M1641">
        <v>38.242345987156902</v>
      </c>
      <c r="N1641" s="2">
        <v>43999</v>
      </c>
      <c r="O1641" t="str">
        <f t="shared" si="190"/>
        <v>yes</v>
      </c>
      <c r="P1641" s="7">
        <f t="shared" si="191"/>
        <v>2020</v>
      </c>
      <c r="Q1641" s="7">
        <f t="shared" si="192"/>
        <v>2021</v>
      </c>
      <c r="R1641" s="7">
        <f t="shared" si="193"/>
        <v>2022</v>
      </c>
      <c r="S1641" s="7">
        <f t="shared" si="194"/>
        <v>169</v>
      </c>
    </row>
    <row r="1642" spans="11:19" x14ac:dyDescent="0.35">
      <c r="K1642" t="s">
        <v>57</v>
      </c>
      <c r="L1642">
        <v>-120.47127869102999</v>
      </c>
      <c r="M1642">
        <v>34.594613232727298</v>
      </c>
      <c r="N1642" s="2">
        <v>44081</v>
      </c>
      <c r="O1642" t="str">
        <f t="shared" ref="O1642:O1677" si="195">IF(N1642&gt;VLOOKUP(K1642, $A$2:$C$147,3), "yes", "no")</f>
        <v>yes</v>
      </c>
      <c r="P1642" s="7">
        <f t="shared" ref="P1642:P1678" si="196">YEAR(N1642)</f>
        <v>2020</v>
      </c>
      <c r="Q1642" s="7">
        <f t="shared" ref="Q1642:Q1678" si="197">P1642+1</f>
        <v>2021</v>
      </c>
      <c r="R1642" s="7">
        <f t="shared" ref="R1642:R1678" si="198">P1642+2</f>
        <v>2022</v>
      </c>
      <c r="S1642" s="7">
        <f t="shared" ref="S1642:S1678" si="199">N1642-DATE(YEAR(N1642),1,0)</f>
        <v>251</v>
      </c>
    </row>
    <row r="1643" spans="11:19" x14ac:dyDescent="0.35">
      <c r="K1643" t="s">
        <v>57</v>
      </c>
      <c r="L1643">
        <v>-120.34775833352499</v>
      </c>
      <c r="M1643">
        <v>34.6341122155101</v>
      </c>
      <c r="N1643" s="2">
        <v>43691</v>
      </c>
      <c r="O1643" t="str">
        <f t="shared" si="195"/>
        <v>yes</v>
      </c>
      <c r="P1643" s="7">
        <f t="shared" si="196"/>
        <v>2019</v>
      </c>
      <c r="Q1643" s="7">
        <f t="shared" si="197"/>
        <v>2020</v>
      </c>
      <c r="R1643" s="7">
        <f t="shared" si="198"/>
        <v>2021</v>
      </c>
      <c r="S1643" s="7">
        <f t="shared" si="199"/>
        <v>226</v>
      </c>
    </row>
    <row r="1644" spans="11:19" x14ac:dyDescent="0.35">
      <c r="K1644" t="s">
        <v>57</v>
      </c>
      <c r="L1644">
        <v>-120.356216867546</v>
      </c>
      <c r="M1644">
        <v>34.588749411416501</v>
      </c>
      <c r="N1644" s="2">
        <v>43083</v>
      </c>
      <c r="O1644" t="str">
        <f t="shared" si="195"/>
        <v>yes</v>
      </c>
      <c r="P1644" s="7">
        <f t="shared" si="196"/>
        <v>2017</v>
      </c>
      <c r="Q1644" s="7">
        <f t="shared" si="197"/>
        <v>2018</v>
      </c>
      <c r="R1644" s="7">
        <f t="shared" si="198"/>
        <v>2019</v>
      </c>
      <c r="S1644" s="7">
        <f t="shared" si="199"/>
        <v>348</v>
      </c>
    </row>
    <row r="1645" spans="11:19" x14ac:dyDescent="0.35">
      <c r="K1645" t="s">
        <v>57</v>
      </c>
      <c r="L1645">
        <v>-120.431227799957</v>
      </c>
      <c r="M1645">
        <v>34.707660150299198</v>
      </c>
      <c r="N1645" s="2">
        <v>43012</v>
      </c>
      <c r="O1645" t="str">
        <f t="shared" si="195"/>
        <v>yes</v>
      </c>
      <c r="P1645" s="7">
        <f t="shared" si="196"/>
        <v>2017</v>
      </c>
      <c r="Q1645" s="7">
        <f t="shared" si="197"/>
        <v>2018</v>
      </c>
      <c r="R1645" s="7">
        <f t="shared" si="198"/>
        <v>2019</v>
      </c>
      <c r="S1645" s="7">
        <f t="shared" si="199"/>
        <v>277</v>
      </c>
    </row>
    <row r="1646" spans="11:19" x14ac:dyDescent="0.35">
      <c r="K1646" t="s">
        <v>57</v>
      </c>
      <c r="L1646">
        <v>-120.58574991443599</v>
      </c>
      <c r="M1646">
        <v>34.595679972127002</v>
      </c>
      <c r="N1646" s="2">
        <v>42641</v>
      </c>
      <c r="O1646" t="str">
        <f t="shared" si="195"/>
        <v>yes</v>
      </c>
      <c r="P1646" s="7">
        <f t="shared" si="196"/>
        <v>2016</v>
      </c>
      <c r="Q1646" s="7">
        <f t="shared" si="197"/>
        <v>2017</v>
      </c>
      <c r="R1646" s="7">
        <f t="shared" si="198"/>
        <v>2018</v>
      </c>
      <c r="S1646" s="7">
        <f t="shared" si="199"/>
        <v>272</v>
      </c>
    </row>
    <row r="1647" spans="11:19" x14ac:dyDescent="0.35">
      <c r="K1647" t="s">
        <v>57</v>
      </c>
      <c r="L1647">
        <v>-120.546631365034</v>
      </c>
      <c r="M1647">
        <v>34.733156888138303</v>
      </c>
      <c r="N1647" s="2">
        <v>42641</v>
      </c>
      <c r="O1647" t="str">
        <f t="shared" si="195"/>
        <v>yes</v>
      </c>
      <c r="P1647" s="7">
        <f t="shared" si="196"/>
        <v>2016</v>
      </c>
      <c r="Q1647" s="7">
        <f t="shared" si="197"/>
        <v>2017</v>
      </c>
      <c r="R1647" s="7">
        <f t="shared" si="198"/>
        <v>2018</v>
      </c>
      <c r="S1647" s="7">
        <f t="shared" si="199"/>
        <v>272</v>
      </c>
    </row>
    <row r="1648" spans="11:19" x14ac:dyDescent="0.35">
      <c r="K1648" t="s">
        <v>57</v>
      </c>
      <c r="L1648">
        <v>-120.416732287191</v>
      </c>
      <c r="M1648">
        <v>34.689547385923703</v>
      </c>
      <c r="N1648" s="2">
        <v>42185</v>
      </c>
      <c r="O1648" t="str">
        <f t="shared" si="195"/>
        <v>yes</v>
      </c>
      <c r="P1648" s="7">
        <f t="shared" si="196"/>
        <v>2015</v>
      </c>
      <c r="Q1648" s="7">
        <f t="shared" si="197"/>
        <v>2016</v>
      </c>
      <c r="R1648" s="7">
        <f t="shared" si="198"/>
        <v>2017</v>
      </c>
      <c r="S1648" s="7">
        <f t="shared" si="199"/>
        <v>181</v>
      </c>
    </row>
    <row r="1649" spans="11:19" x14ac:dyDescent="0.35">
      <c r="K1649" t="s">
        <v>57</v>
      </c>
      <c r="L1649">
        <v>-120.45125080387299</v>
      </c>
      <c r="M1649">
        <v>34.616420960614299</v>
      </c>
      <c r="N1649" s="2">
        <v>41778</v>
      </c>
      <c r="O1649" t="str">
        <f t="shared" si="195"/>
        <v>yes</v>
      </c>
      <c r="P1649" s="7">
        <f t="shared" si="196"/>
        <v>2014</v>
      </c>
      <c r="Q1649" s="7">
        <f t="shared" si="197"/>
        <v>2015</v>
      </c>
      <c r="R1649" s="7">
        <f t="shared" si="198"/>
        <v>2016</v>
      </c>
      <c r="S1649" s="7">
        <f t="shared" si="199"/>
        <v>139</v>
      </c>
    </row>
    <row r="1650" spans="11:19" x14ac:dyDescent="0.35">
      <c r="K1650" t="s">
        <v>57</v>
      </c>
      <c r="L1650">
        <v>-120.583424477101</v>
      </c>
      <c r="M1650">
        <v>34.654692006378198</v>
      </c>
      <c r="N1650" s="2">
        <v>40481</v>
      </c>
      <c r="O1650" t="str">
        <f t="shared" si="195"/>
        <v>yes</v>
      </c>
      <c r="P1650" s="7">
        <f t="shared" si="196"/>
        <v>2010</v>
      </c>
      <c r="Q1650" s="7">
        <f t="shared" si="197"/>
        <v>2011</v>
      </c>
      <c r="R1650" s="7">
        <f t="shared" si="198"/>
        <v>2012</v>
      </c>
      <c r="S1650" s="7">
        <f t="shared" si="199"/>
        <v>303</v>
      </c>
    </row>
    <row r="1651" spans="11:19" x14ac:dyDescent="0.35">
      <c r="K1651" t="s">
        <v>58</v>
      </c>
      <c r="L1651">
        <v>-118.490272552495</v>
      </c>
      <c r="M1651">
        <v>33.434653741462</v>
      </c>
      <c r="N1651" s="2">
        <v>44185</v>
      </c>
      <c r="O1651" t="str">
        <f t="shared" si="195"/>
        <v>yes</v>
      </c>
      <c r="P1651" s="7">
        <f t="shared" si="196"/>
        <v>2020</v>
      </c>
      <c r="Q1651" s="7">
        <f t="shared" si="197"/>
        <v>2021</v>
      </c>
      <c r="R1651" s="7">
        <f t="shared" si="198"/>
        <v>2022</v>
      </c>
      <c r="S1651" s="7">
        <f t="shared" si="199"/>
        <v>355</v>
      </c>
    </row>
    <row r="1652" spans="11:19" x14ac:dyDescent="0.35">
      <c r="K1652" t="s">
        <v>58</v>
      </c>
      <c r="L1652">
        <v>-118.39593132505</v>
      </c>
      <c r="M1652">
        <v>33.376182565891398</v>
      </c>
      <c r="N1652" s="2">
        <v>40934</v>
      </c>
      <c r="O1652" t="str">
        <f t="shared" si="195"/>
        <v>yes</v>
      </c>
      <c r="P1652" s="7">
        <f t="shared" si="196"/>
        <v>2012</v>
      </c>
      <c r="Q1652" s="7">
        <f t="shared" si="197"/>
        <v>2013</v>
      </c>
      <c r="R1652" s="7">
        <f t="shared" si="198"/>
        <v>2014</v>
      </c>
      <c r="S1652" s="7">
        <f t="shared" si="199"/>
        <v>26</v>
      </c>
    </row>
    <row r="1653" spans="11:19" x14ac:dyDescent="0.35">
      <c r="K1653" t="s">
        <v>58</v>
      </c>
      <c r="L1653">
        <v>-118.496882642919</v>
      </c>
      <c r="M1653">
        <v>33.433100186348902</v>
      </c>
      <c r="N1653" s="2">
        <v>40665</v>
      </c>
      <c r="O1653" t="str">
        <f t="shared" si="195"/>
        <v>yes</v>
      </c>
      <c r="P1653" s="7">
        <f t="shared" si="196"/>
        <v>2011</v>
      </c>
      <c r="Q1653" s="7">
        <f t="shared" si="197"/>
        <v>2012</v>
      </c>
      <c r="R1653" s="7">
        <f t="shared" si="198"/>
        <v>2013</v>
      </c>
      <c r="S1653" s="7">
        <f t="shared" si="199"/>
        <v>122</v>
      </c>
    </row>
    <row r="1654" spans="11:19" x14ac:dyDescent="0.35">
      <c r="K1654" t="s">
        <v>58</v>
      </c>
      <c r="L1654">
        <v>-118.393285546689</v>
      </c>
      <c r="M1654">
        <v>33.405761931710202</v>
      </c>
      <c r="N1654" s="2">
        <v>40369</v>
      </c>
      <c r="O1654" t="str">
        <f t="shared" si="195"/>
        <v>yes</v>
      </c>
      <c r="P1654" s="7">
        <f t="shared" si="196"/>
        <v>2010</v>
      </c>
      <c r="Q1654" s="7">
        <f t="shared" si="197"/>
        <v>2011</v>
      </c>
      <c r="R1654" s="7">
        <f t="shared" si="198"/>
        <v>2012</v>
      </c>
      <c r="S1654" s="7">
        <f t="shared" si="199"/>
        <v>191</v>
      </c>
    </row>
    <row r="1655" spans="11:19" x14ac:dyDescent="0.35">
      <c r="K1655" t="s">
        <v>58</v>
      </c>
      <c r="L1655">
        <v>-118.35929282741699</v>
      </c>
      <c r="M1655">
        <v>33.752148949246298</v>
      </c>
      <c r="N1655" s="2">
        <v>40053</v>
      </c>
      <c r="O1655" t="str">
        <f t="shared" si="195"/>
        <v>yes</v>
      </c>
      <c r="P1655" s="7">
        <f t="shared" si="196"/>
        <v>2009</v>
      </c>
      <c r="Q1655" s="7">
        <f t="shared" si="197"/>
        <v>2010</v>
      </c>
      <c r="R1655" s="7">
        <f t="shared" si="198"/>
        <v>2011</v>
      </c>
      <c r="S1655" s="7">
        <f t="shared" si="199"/>
        <v>240</v>
      </c>
    </row>
    <row r="1656" spans="11:19" x14ac:dyDescent="0.35">
      <c r="K1656" t="s">
        <v>58</v>
      </c>
      <c r="L1656">
        <v>-118.364583256755</v>
      </c>
      <c r="M1656">
        <v>33.359808380927397</v>
      </c>
      <c r="N1656" s="2">
        <v>39219</v>
      </c>
      <c r="O1656" t="str">
        <f t="shared" si="195"/>
        <v>yes</v>
      </c>
      <c r="P1656" s="7">
        <f t="shared" si="196"/>
        <v>2007</v>
      </c>
      <c r="Q1656" s="7">
        <f t="shared" si="197"/>
        <v>2008</v>
      </c>
      <c r="R1656" s="7">
        <f t="shared" si="198"/>
        <v>2009</v>
      </c>
      <c r="S1656" s="7">
        <f t="shared" si="199"/>
        <v>137</v>
      </c>
    </row>
    <row r="1657" spans="11:19" x14ac:dyDescent="0.35">
      <c r="K1657" t="s">
        <v>59</v>
      </c>
      <c r="L1657">
        <v>-120.65104188036401</v>
      </c>
      <c r="M1657">
        <v>37.1841526223863</v>
      </c>
      <c r="N1657" s="2">
        <v>44082</v>
      </c>
      <c r="O1657" t="str">
        <f t="shared" si="195"/>
        <v>yes</v>
      </c>
      <c r="P1657" s="7">
        <f t="shared" si="196"/>
        <v>2020</v>
      </c>
      <c r="Q1657" s="7">
        <f t="shared" si="197"/>
        <v>2021</v>
      </c>
      <c r="R1657" s="7">
        <f t="shared" si="198"/>
        <v>2022</v>
      </c>
      <c r="S1657" s="7">
        <f t="shared" si="199"/>
        <v>252</v>
      </c>
    </row>
    <row r="1658" spans="11:19" x14ac:dyDescent="0.35">
      <c r="K1658" t="s">
        <v>59</v>
      </c>
      <c r="L1658">
        <v>-120.847730451646</v>
      </c>
      <c r="M1658">
        <v>37.269949283798603</v>
      </c>
      <c r="N1658" s="2">
        <v>43667</v>
      </c>
      <c r="O1658" t="str">
        <f t="shared" si="195"/>
        <v>yes</v>
      </c>
      <c r="P1658" s="7">
        <f t="shared" si="196"/>
        <v>2019</v>
      </c>
      <c r="Q1658" s="7">
        <f t="shared" si="197"/>
        <v>2020</v>
      </c>
      <c r="R1658" s="7">
        <f t="shared" si="198"/>
        <v>2021</v>
      </c>
      <c r="S1658" s="7">
        <f t="shared" si="199"/>
        <v>202</v>
      </c>
    </row>
    <row r="1659" spans="11:19" x14ac:dyDescent="0.35">
      <c r="K1659" t="s">
        <v>59</v>
      </c>
      <c r="L1659">
        <v>-120.63251274512101</v>
      </c>
      <c r="M1659">
        <v>37.177375758663203</v>
      </c>
      <c r="N1659" s="2">
        <v>43403</v>
      </c>
      <c r="O1659" t="str">
        <f t="shared" si="195"/>
        <v>yes</v>
      </c>
      <c r="P1659" s="7">
        <f t="shared" si="196"/>
        <v>2018</v>
      </c>
      <c r="Q1659" s="7">
        <f t="shared" si="197"/>
        <v>2019</v>
      </c>
      <c r="R1659" s="7">
        <f t="shared" si="198"/>
        <v>2020</v>
      </c>
      <c r="S1659" s="7">
        <f t="shared" si="199"/>
        <v>303</v>
      </c>
    </row>
    <row r="1660" spans="11:19" x14ac:dyDescent="0.35">
      <c r="K1660" t="s">
        <v>59</v>
      </c>
      <c r="L1660">
        <v>-120.726214597561</v>
      </c>
      <c r="M1660">
        <v>37.296880009815503</v>
      </c>
      <c r="N1660" s="2">
        <v>42661</v>
      </c>
      <c r="O1660" t="str">
        <f t="shared" si="195"/>
        <v>yes</v>
      </c>
      <c r="P1660" s="7">
        <f t="shared" si="196"/>
        <v>2016</v>
      </c>
      <c r="Q1660" s="7">
        <f t="shared" si="197"/>
        <v>2017</v>
      </c>
      <c r="R1660" s="7">
        <f t="shared" si="198"/>
        <v>2018</v>
      </c>
      <c r="S1660" s="7">
        <f t="shared" si="199"/>
        <v>292</v>
      </c>
    </row>
    <row r="1661" spans="11:19" x14ac:dyDescent="0.35">
      <c r="K1661" t="s">
        <v>59</v>
      </c>
      <c r="L1661">
        <v>-120.660876068359</v>
      </c>
      <c r="M1661">
        <v>37.1834779837356</v>
      </c>
      <c r="N1661" s="2">
        <v>42564</v>
      </c>
      <c r="O1661" t="str">
        <f t="shared" si="195"/>
        <v>yes</v>
      </c>
      <c r="P1661" s="7">
        <f t="shared" si="196"/>
        <v>2016</v>
      </c>
      <c r="Q1661" s="7">
        <f t="shared" si="197"/>
        <v>2017</v>
      </c>
      <c r="R1661" s="7">
        <f t="shared" si="198"/>
        <v>2018</v>
      </c>
      <c r="S1661" s="7">
        <f t="shared" si="199"/>
        <v>195</v>
      </c>
    </row>
    <row r="1662" spans="11:19" x14ac:dyDescent="0.35">
      <c r="K1662" t="s">
        <v>59</v>
      </c>
      <c r="L1662">
        <v>-121.141800063955</v>
      </c>
      <c r="M1662">
        <v>37.1565423949096</v>
      </c>
      <c r="N1662" s="2">
        <v>42207</v>
      </c>
      <c r="O1662" t="str">
        <f t="shared" si="195"/>
        <v>yes</v>
      </c>
      <c r="P1662" s="7">
        <f t="shared" si="196"/>
        <v>2015</v>
      </c>
      <c r="Q1662" s="7">
        <f t="shared" si="197"/>
        <v>2016</v>
      </c>
      <c r="R1662" s="7">
        <f t="shared" si="198"/>
        <v>2017</v>
      </c>
      <c r="S1662" s="7">
        <f t="shared" si="199"/>
        <v>203</v>
      </c>
    </row>
    <row r="1663" spans="11:19" x14ac:dyDescent="0.35">
      <c r="K1663" t="s">
        <v>59</v>
      </c>
      <c r="L1663">
        <v>-120.92958678727101</v>
      </c>
      <c r="M1663">
        <v>37.300012604396301</v>
      </c>
      <c r="N1663" s="2">
        <v>41422</v>
      </c>
      <c r="O1663" t="str">
        <f t="shared" si="195"/>
        <v>yes</v>
      </c>
      <c r="P1663" s="7">
        <f t="shared" si="196"/>
        <v>2013</v>
      </c>
      <c r="Q1663" s="7">
        <f t="shared" si="197"/>
        <v>2014</v>
      </c>
      <c r="R1663" s="7">
        <f t="shared" si="198"/>
        <v>2015</v>
      </c>
      <c r="S1663" s="7">
        <f t="shared" si="199"/>
        <v>148</v>
      </c>
    </row>
    <row r="1664" spans="11:19" x14ac:dyDescent="0.35">
      <c r="K1664" t="s">
        <v>59</v>
      </c>
      <c r="L1664">
        <v>-121.079267388406</v>
      </c>
      <c r="M1664">
        <v>37.079615969418597</v>
      </c>
      <c r="N1664" s="2">
        <v>40747</v>
      </c>
      <c r="O1664" t="str">
        <f t="shared" si="195"/>
        <v>yes</v>
      </c>
      <c r="P1664" s="7">
        <f t="shared" si="196"/>
        <v>2011</v>
      </c>
      <c r="Q1664" s="7">
        <f t="shared" si="197"/>
        <v>2012</v>
      </c>
      <c r="R1664" s="7">
        <f t="shared" si="198"/>
        <v>2013</v>
      </c>
      <c r="S1664" s="7">
        <f t="shared" si="199"/>
        <v>204</v>
      </c>
    </row>
    <row r="1665" spans="11:19" x14ac:dyDescent="0.35">
      <c r="K1665" t="s">
        <v>59</v>
      </c>
      <c r="L1665">
        <v>-120.875011743344</v>
      </c>
      <c r="M1665">
        <v>37.2252892528155</v>
      </c>
      <c r="N1665" s="2">
        <v>40306</v>
      </c>
      <c r="O1665" t="str">
        <f t="shared" si="195"/>
        <v>yes</v>
      </c>
      <c r="P1665" s="7">
        <f t="shared" si="196"/>
        <v>2010</v>
      </c>
      <c r="Q1665" s="7">
        <f t="shared" si="197"/>
        <v>2011</v>
      </c>
      <c r="R1665" s="7">
        <f t="shared" si="198"/>
        <v>2012</v>
      </c>
      <c r="S1665" s="7">
        <f t="shared" si="199"/>
        <v>128</v>
      </c>
    </row>
    <row r="1666" spans="11:19" x14ac:dyDescent="0.35">
      <c r="K1666" t="s">
        <v>59</v>
      </c>
      <c r="L1666">
        <v>-120.834581744357</v>
      </c>
      <c r="M1666">
        <v>37.279096123909</v>
      </c>
      <c r="N1666" s="2">
        <v>40299</v>
      </c>
      <c r="O1666" t="str">
        <f t="shared" si="195"/>
        <v>yes</v>
      </c>
      <c r="P1666" s="7">
        <f t="shared" si="196"/>
        <v>2010</v>
      </c>
      <c r="Q1666" s="7">
        <f t="shared" si="197"/>
        <v>2011</v>
      </c>
      <c r="R1666" s="7">
        <f t="shared" si="198"/>
        <v>2012</v>
      </c>
      <c r="S1666" s="7">
        <f t="shared" si="199"/>
        <v>121</v>
      </c>
    </row>
    <row r="1667" spans="11:19" x14ac:dyDescent="0.35">
      <c r="K1667" t="s">
        <v>59</v>
      </c>
      <c r="L1667">
        <v>-121.074011982584</v>
      </c>
      <c r="M1667">
        <v>37.080081644489802</v>
      </c>
      <c r="N1667" s="2">
        <v>39651</v>
      </c>
      <c r="O1667" t="str">
        <f t="shared" si="195"/>
        <v>yes</v>
      </c>
      <c r="P1667" s="7">
        <f t="shared" si="196"/>
        <v>2008</v>
      </c>
      <c r="Q1667" s="7">
        <f t="shared" si="197"/>
        <v>2009</v>
      </c>
      <c r="R1667" s="7">
        <f t="shared" si="198"/>
        <v>2010</v>
      </c>
      <c r="S1667" s="7">
        <f t="shared" si="199"/>
        <v>204</v>
      </c>
    </row>
    <row r="1668" spans="11:19" x14ac:dyDescent="0.35">
      <c r="K1668" t="s">
        <v>60</v>
      </c>
      <c r="L1668">
        <v>-121.86755345470699</v>
      </c>
      <c r="M1668">
        <v>41.9423663466766</v>
      </c>
      <c r="N1668" s="2">
        <v>44299</v>
      </c>
      <c r="O1668" t="str">
        <f t="shared" si="195"/>
        <v>yes</v>
      </c>
      <c r="P1668" s="7">
        <f t="shared" si="196"/>
        <v>2021</v>
      </c>
      <c r="Q1668" s="7">
        <f t="shared" si="197"/>
        <v>2022</v>
      </c>
      <c r="R1668" s="7">
        <f t="shared" si="198"/>
        <v>2023</v>
      </c>
      <c r="S1668" s="7">
        <f t="shared" si="199"/>
        <v>103</v>
      </c>
    </row>
    <row r="1669" spans="11:19" x14ac:dyDescent="0.35">
      <c r="K1669" t="s">
        <v>60</v>
      </c>
      <c r="L1669">
        <v>-122.084457543361</v>
      </c>
      <c r="M1669">
        <v>41.840520355385401</v>
      </c>
      <c r="N1669" s="2">
        <v>44291</v>
      </c>
      <c r="O1669" t="str">
        <f t="shared" si="195"/>
        <v>yes</v>
      </c>
      <c r="P1669" s="7">
        <f t="shared" si="196"/>
        <v>2021</v>
      </c>
      <c r="Q1669" s="7">
        <f t="shared" si="197"/>
        <v>2022</v>
      </c>
      <c r="R1669" s="7">
        <f t="shared" si="198"/>
        <v>2023</v>
      </c>
      <c r="S1669" s="7">
        <f t="shared" si="199"/>
        <v>95</v>
      </c>
    </row>
    <row r="1670" spans="11:19" x14ac:dyDescent="0.35">
      <c r="K1670" t="s">
        <v>60</v>
      </c>
      <c r="L1670">
        <v>-121.743804329537</v>
      </c>
      <c r="M1670">
        <v>41.752805260890902</v>
      </c>
      <c r="N1670" s="2">
        <v>44036</v>
      </c>
      <c r="O1670" t="str">
        <f t="shared" si="195"/>
        <v>yes</v>
      </c>
      <c r="P1670" s="7">
        <f t="shared" si="196"/>
        <v>2020</v>
      </c>
      <c r="Q1670" s="7">
        <f t="shared" si="197"/>
        <v>2021</v>
      </c>
      <c r="R1670" s="7">
        <f t="shared" si="198"/>
        <v>2022</v>
      </c>
      <c r="S1670" s="7">
        <f t="shared" si="199"/>
        <v>206</v>
      </c>
    </row>
    <row r="1671" spans="11:19" x14ac:dyDescent="0.35">
      <c r="K1671" t="s">
        <v>60</v>
      </c>
      <c r="L1671">
        <v>-121.77748199077401</v>
      </c>
      <c r="M1671">
        <v>41.426748775710102</v>
      </c>
      <c r="N1671" s="2">
        <v>43962</v>
      </c>
      <c r="O1671" t="str">
        <f t="shared" si="195"/>
        <v>yes</v>
      </c>
      <c r="P1671" s="7">
        <f t="shared" si="196"/>
        <v>2020</v>
      </c>
      <c r="Q1671" s="7">
        <f t="shared" si="197"/>
        <v>2021</v>
      </c>
      <c r="R1671" s="7">
        <f t="shared" si="198"/>
        <v>2022</v>
      </c>
      <c r="S1671" s="7">
        <f t="shared" si="199"/>
        <v>132</v>
      </c>
    </row>
    <row r="1672" spans="11:19" x14ac:dyDescent="0.35">
      <c r="K1672" t="s">
        <v>60</v>
      </c>
      <c r="L1672">
        <v>-121.92090666318499</v>
      </c>
      <c r="M1672">
        <v>42.002681849069702</v>
      </c>
      <c r="N1672" s="2">
        <v>43133</v>
      </c>
      <c r="O1672" t="str">
        <f t="shared" si="195"/>
        <v>yes</v>
      </c>
      <c r="P1672" s="7">
        <f t="shared" si="196"/>
        <v>2018</v>
      </c>
      <c r="Q1672" s="7">
        <f t="shared" si="197"/>
        <v>2019</v>
      </c>
      <c r="R1672" s="7">
        <f t="shared" si="198"/>
        <v>2020</v>
      </c>
      <c r="S1672" s="7">
        <f t="shared" si="199"/>
        <v>33</v>
      </c>
    </row>
    <row r="1673" spans="11:19" x14ac:dyDescent="0.35">
      <c r="K1673" t="s">
        <v>60</v>
      </c>
      <c r="L1673">
        <v>-121.897202122487</v>
      </c>
      <c r="M1673">
        <v>41.9938012734765</v>
      </c>
      <c r="N1673" s="2">
        <v>42982</v>
      </c>
      <c r="O1673" t="str">
        <f t="shared" si="195"/>
        <v>yes</v>
      </c>
      <c r="P1673" s="7">
        <f t="shared" si="196"/>
        <v>2017</v>
      </c>
      <c r="Q1673" s="7">
        <f t="shared" si="197"/>
        <v>2018</v>
      </c>
      <c r="R1673" s="7">
        <f t="shared" si="198"/>
        <v>2019</v>
      </c>
      <c r="S1673" s="7">
        <f t="shared" si="199"/>
        <v>247</v>
      </c>
    </row>
    <row r="1674" spans="11:19" x14ac:dyDescent="0.35">
      <c r="K1674" t="s">
        <v>60</v>
      </c>
      <c r="L1674">
        <v>-121.965020413302</v>
      </c>
      <c r="M1674">
        <v>41.976652878495102</v>
      </c>
      <c r="N1674" s="2">
        <v>42974</v>
      </c>
      <c r="O1674" t="str">
        <f t="shared" si="195"/>
        <v>yes</v>
      </c>
      <c r="P1674" s="7">
        <f t="shared" si="196"/>
        <v>2017</v>
      </c>
      <c r="Q1674" s="7">
        <f t="shared" si="197"/>
        <v>2018</v>
      </c>
      <c r="R1674" s="7">
        <f t="shared" si="198"/>
        <v>2019</v>
      </c>
      <c r="S1674" s="7">
        <f t="shared" si="199"/>
        <v>239</v>
      </c>
    </row>
    <row r="1675" spans="11:19" x14ac:dyDescent="0.35">
      <c r="K1675" t="s">
        <v>60</v>
      </c>
      <c r="L1675">
        <v>-121.832111916375</v>
      </c>
      <c r="M1675">
        <v>41.998548955506301</v>
      </c>
      <c r="N1675" s="2">
        <v>42966</v>
      </c>
      <c r="O1675" t="str">
        <f t="shared" si="195"/>
        <v>yes</v>
      </c>
      <c r="P1675" s="7">
        <f t="shared" si="196"/>
        <v>2017</v>
      </c>
      <c r="Q1675" s="7">
        <f t="shared" si="197"/>
        <v>2018</v>
      </c>
      <c r="R1675" s="7">
        <f t="shared" si="198"/>
        <v>2019</v>
      </c>
      <c r="S1675" s="7">
        <f t="shared" si="199"/>
        <v>231</v>
      </c>
    </row>
    <row r="1676" spans="11:19" x14ac:dyDescent="0.35">
      <c r="K1676" t="s">
        <v>60</v>
      </c>
      <c r="L1676">
        <v>-121.981102634728</v>
      </c>
      <c r="M1676">
        <v>41.983493338352503</v>
      </c>
      <c r="N1676" s="2">
        <v>42945</v>
      </c>
      <c r="O1676" t="str">
        <f t="shared" si="195"/>
        <v>yes</v>
      </c>
      <c r="P1676" s="7">
        <f t="shared" si="196"/>
        <v>2017</v>
      </c>
      <c r="Q1676" s="7">
        <f t="shared" si="197"/>
        <v>2018</v>
      </c>
      <c r="R1676" s="7">
        <f t="shared" si="198"/>
        <v>2019</v>
      </c>
      <c r="S1676" s="7">
        <f t="shared" si="199"/>
        <v>210</v>
      </c>
    </row>
    <row r="1677" spans="11:19" x14ac:dyDescent="0.35">
      <c r="K1677" t="s">
        <v>60</v>
      </c>
      <c r="L1677">
        <v>-121.887592855571</v>
      </c>
      <c r="M1677">
        <v>41.951706372875698</v>
      </c>
      <c r="N1677" s="2">
        <v>42917</v>
      </c>
      <c r="O1677" t="str">
        <f t="shared" si="195"/>
        <v>yes</v>
      </c>
      <c r="P1677" s="7">
        <f t="shared" si="196"/>
        <v>2017</v>
      </c>
      <c r="Q1677" s="7">
        <f t="shared" si="197"/>
        <v>2018</v>
      </c>
      <c r="R1677" s="7">
        <f t="shared" si="198"/>
        <v>2019</v>
      </c>
      <c r="S1677" s="7">
        <f t="shared" si="199"/>
        <v>182</v>
      </c>
    </row>
    <row r="1678" spans="11:19" x14ac:dyDescent="0.35">
      <c r="K1678" t="s">
        <v>60</v>
      </c>
      <c r="L1678">
        <v>-121.934222591864</v>
      </c>
      <c r="M1678">
        <v>41.833939128236302</v>
      </c>
      <c r="N1678" s="2">
        <v>42915</v>
      </c>
      <c r="O1678" t="str">
        <f t="shared" ref="O1678:O1726" si="200">IF(N1678&gt;VLOOKUP(K1678, $A$2:$C$147,3), "yes", "no")</f>
        <v>yes</v>
      </c>
      <c r="P1678" s="7">
        <f t="shared" si="196"/>
        <v>2017</v>
      </c>
      <c r="Q1678" s="7">
        <f t="shared" si="197"/>
        <v>2018</v>
      </c>
      <c r="R1678" s="7">
        <f t="shared" si="198"/>
        <v>2019</v>
      </c>
      <c r="S1678" s="7">
        <f t="shared" si="199"/>
        <v>180</v>
      </c>
    </row>
    <row r="1679" spans="11:19" x14ac:dyDescent="0.35">
      <c r="K1679" t="s">
        <v>60</v>
      </c>
      <c r="L1679">
        <v>-122.026615766022</v>
      </c>
      <c r="M1679">
        <v>41.644804326475303</v>
      </c>
      <c r="N1679" s="2">
        <v>42267</v>
      </c>
      <c r="O1679" t="str">
        <f t="shared" si="200"/>
        <v>yes</v>
      </c>
      <c r="P1679" s="7">
        <f t="shared" ref="P1679:P1726" si="201">YEAR(N1679)</f>
        <v>2015</v>
      </c>
      <c r="Q1679" s="7">
        <f t="shared" ref="Q1679:Q1726" si="202">P1679+1</f>
        <v>2016</v>
      </c>
      <c r="R1679" s="7">
        <f t="shared" ref="R1679:R1726" si="203">P1679+2</f>
        <v>2017</v>
      </c>
      <c r="S1679" s="7">
        <f t="shared" ref="S1679:S1726" si="204">N1679-DATE(YEAR(N1679),1,0)</f>
        <v>263</v>
      </c>
    </row>
    <row r="1680" spans="11:19" x14ac:dyDescent="0.35">
      <c r="K1680" t="s">
        <v>60</v>
      </c>
      <c r="L1680">
        <v>-121.87237715984701</v>
      </c>
      <c r="M1680">
        <v>41.634815224117801</v>
      </c>
      <c r="N1680" s="2">
        <v>42238</v>
      </c>
      <c r="O1680" t="str">
        <f t="shared" si="200"/>
        <v>yes</v>
      </c>
      <c r="P1680" s="7">
        <f t="shared" si="201"/>
        <v>2015</v>
      </c>
      <c r="Q1680" s="7">
        <f t="shared" si="202"/>
        <v>2016</v>
      </c>
      <c r="R1680" s="7">
        <f t="shared" si="203"/>
        <v>2017</v>
      </c>
      <c r="S1680" s="7">
        <f t="shared" si="204"/>
        <v>234</v>
      </c>
    </row>
    <row r="1681" spans="11:19" x14ac:dyDescent="0.35">
      <c r="K1681" t="s">
        <v>60</v>
      </c>
      <c r="L1681">
        <v>-121.88991658610701</v>
      </c>
      <c r="M1681">
        <v>42.001263201590398</v>
      </c>
      <c r="N1681" s="2">
        <v>42206</v>
      </c>
      <c r="O1681" t="str">
        <f t="shared" si="200"/>
        <v>yes</v>
      </c>
      <c r="P1681" s="7">
        <f t="shared" si="201"/>
        <v>2015</v>
      </c>
      <c r="Q1681" s="7">
        <f t="shared" si="202"/>
        <v>2016</v>
      </c>
      <c r="R1681" s="7">
        <f t="shared" si="203"/>
        <v>2017</v>
      </c>
      <c r="S1681" s="7">
        <f t="shared" si="204"/>
        <v>202</v>
      </c>
    </row>
    <row r="1682" spans="11:19" x14ac:dyDescent="0.35">
      <c r="K1682" t="s">
        <v>61</v>
      </c>
      <c r="L1682">
        <v>-119.411400185844</v>
      </c>
      <c r="M1682">
        <v>38.557854124587401</v>
      </c>
      <c r="N1682" s="2">
        <v>44165</v>
      </c>
      <c r="O1682" t="str">
        <f t="shared" si="200"/>
        <v>yes</v>
      </c>
      <c r="P1682" s="7">
        <f t="shared" si="201"/>
        <v>2020</v>
      </c>
      <c r="Q1682" s="7">
        <f t="shared" si="202"/>
        <v>2021</v>
      </c>
      <c r="R1682" s="7">
        <f t="shared" si="203"/>
        <v>2022</v>
      </c>
      <c r="S1682" s="7">
        <f t="shared" si="204"/>
        <v>335</v>
      </c>
    </row>
    <row r="1683" spans="11:19" x14ac:dyDescent="0.35">
      <c r="K1683" t="s">
        <v>61</v>
      </c>
      <c r="L1683">
        <v>-119.565915851317</v>
      </c>
      <c r="M1683">
        <v>38.522439302246703</v>
      </c>
      <c r="N1683" s="2">
        <v>44148</v>
      </c>
      <c r="O1683" t="str">
        <f t="shared" si="200"/>
        <v>yes</v>
      </c>
      <c r="P1683" s="7">
        <f t="shared" si="201"/>
        <v>2020</v>
      </c>
      <c r="Q1683" s="7">
        <f t="shared" si="202"/>
        <v>2021</v>
      </c>
      <c r="R1683" s="7">
        <f t="shared" si="203"/>
        <v>2022</v>
      </c>
      <c r="S1683" s="7">
        <f t="shared" si="204"/>
        <v>318</v>
      </c>
    </row>
    <row r="1684" spans="11:19" x14ac:dyDescent="0.35">
      <c r="K1684" t="s">
        <v>61</v>
      </c>
      <c r="L1684">
        <v>-118.975967303834</v>
      </c>
      <c r="M1684">
        <v>38.275481053562999</v>
      </c>
      <c r="N1684" s="2">
        <v>44014</v>
      </c>
      <c r="O1684" t="str">
        <f t="shared" si="200"/>
        <v>yes</v>
      </c>
      <c r="P1684" s="7">
        <f t="shared" si="201"/>
        <v>2020</v>
      </c>
      <c r="Q1684" s="7">
        <f t="shared" si="202"/>
        <v>2021</v>
      </c>
      <c r="R1684" s="7">
        <f t="shared" si="203"/>
        <v>2022</v>
      </c>
      <c r="S1684" s="7">
        <f t="shared" si="204"/>
        <v>184</v>
      </c>
    </row>
    <row r="1685" spans="11:19" x14ac:dyDescent="0.35">
      <c r="K1685" t="s">
        <v>61</v>
      </c>
      <c r="L1685">
        <v>-119.20025935657399</v>
      </c>
      <c r="M1685">
        <v>38.362588203311702</v>
      </c>
      <c r="N1685" s="2">
        <v>43998</v>
      </c>
      <c r="O1685" t="str">
        <f t="shared" si="200"/>
        <v>yes</v>
      </c>
      <c r="P1685" s="7">
        <f t="shared" si="201"/>
        <v>2020</v>
      </c>
      <c r="Q1685" s="7">
        <f t="shared" si="202"/>
        <v>2021</v>
      </c>
      <c r="R1685" s="7">
        <f t="shared" si="203"/>
        <v>2022</v>
      </c>
      <c r="S1685" s="7">
        <f t="shared" si="204"/>
        <v>168</v>
      </c>
    </row>
    <row r="1686" spans="11:19" x14ac:dyDescent="0.35">
      <c r="K1686" t="s">
        <v>61</v>
      </c>
      <c r="L1686">
        <v>-120.158743423827</v>
      </c>
      <c r="M1686">
        <v>38.7049778722265</v>
      </c>
      <c r="N1686" s="2">
        <v>43809</v>
      </c>
      <c r="O1686" t="str">
        <f t="shared" si="200"/>
        <v>yes</v>
      </c>
      <c r="P1686" s="7">
        <f t="shared" si="201"/>
        <v>2019</v>
      </c>
      <c r="Q1686" s="7">
        <f t="shared" si="202"/>
        <v>2020</v>
      </c>
      <c r="R1686" s="7">
        <f t="shared" si="203"/>
        <v>2021</v>
      </c>
      <c r="S1686" s="7">
        <f t="shared" si="204"/>
        <v>344</v>
      </c>
    </row>
    <row r="1687" spans="11:19" x14ac:dyDescent="0.35">
      <c r="K1687" t="s">
        <v>61</v>
      </c>
      <c r="L1687">
        <v>-119.976144474127</v>
      </c>
      <c r="M1687">
        <v>38.328642723891299</v>
      </c>
      <c r="N1687" s="2">
        <v>43795</v>
      </c>
      <c r="O1687" t="str">
        <f t="shared" si="200"/>
        <v>yes</v>
      </c>
      <c r="P1687" s="7">
        <f t="shared" si="201"/>
        <v>2019</v>
      </c>
      <c r="Q1687" s="7">
        <f t="shared" si="202"/>
        <v>2020</v>
      </c>
      <c r="R1687" s="7">
        <f t="shared" si="203"/>
        <v>2021</v>
      </c>
      <c r="S1687" s="7">
        <f t="shared" si="204"/>
        <v>330</v>
      </c>
    </row>
    <row r="1688" spans="11:19" x14ac:dyDescent="0.35">
      <c r="K1688" t="s">
        <v>61</v>
      </c>
      <c r="L1688">
        <v>-119.47495701897</v>
      </c>
      <c r="M1688">
        <v>38.504852984414697</v>
      </c>
      <c r="N1688" s="2">
        <v>43670</v>
      </c>
      <c r="O1688" t="str">
        <f t="shared" si="200"/>
        <v>yes</v>
      </c>
      <c r="P1688" s="7">
        <f t="shared" si="201"/>
        <v>2019</v>
      </c>
      <c r="Q1688" s="7">
        <f t="shared" si="202"/>
        <v>2020</v>
      </c>
      <c r="R1688" s="7">
        <f t="shared" si="203"/>
        <v>2021</v>
      </c>
      <c r="S1688" s="7">
        <f t="shared" si="204"/>
        <v>205</v>
      </c>
    </row>
    <row r="1689" spans="11:19" x14ac:dyDescent="0.35">
      <c r="K1689" t="s">
        <v>61</v>
      </c>
      <c r="L1689">
        <v>-119.771281099012</v>
      </c>
      <c r="M1689">
        <v>38.732889035666602</v>
      </c>
      <c r="N1689" s="2">
        <v>43662</v>
      </c>
      <c r="O1689" t="str">
        <f t="shared" si="200"/>
        <v>yes</v>
      </c>
      <c r="P1689" s="7">
        <f t="shared" si="201"/>
        <v>2019</v>
      </c>
      <c r="Q1689" s="7">
        <f t="shared" si="202"/>
        <v>2020</v>
      </c>
      <c r="R1689" s="7">
        <f t="shared" si="203"/>
        <v>2021</v>
      </c>
      <c r="S1689" s="7">
        <f t="shared" si="204"/>
        <v>197</v>
      </c>
    </row>
    <row r="1690" spans="11:19" x14ac:dyDescent="0.35">
      <c r="K1690" t="s">
        <v>61</v>
      </c>
      <c r="L1690">
        <v>-119.607782921197</v>
      </c>
      <c r="M1690">
        <v>37.961654532053203</v>
      </c>
      <c r="N1690" s="2">
        <v>43434</v>
      </c>
      <c r="O1690" t="str">
        <f t="shared" si="200"/>
        <v>yes</v>
      </c>
      <c r="P1690" s="7">
        <f t="shared" si="201"/>
        <v>2018</v>
      </c>
      <c r="Q1690" s="7">
        <f t="shared" si="202"/>
        <v>2019</v>
      </c>
      <c r="R1690" s="7">
        <f t="shared" si="203"/>
        <v>2020</v>
      </c>
      <c r="S1690" s="7">
        <f t="shared" si="204"/>
        <v>334</v>
      </c>
    </row>
    <row r="1691" spans="11:19" x14ac:dyDescent="0.35">
      <c r="K1691" t="s">
        <v>61</v>
      </c>
      <c r="L1691">
        <v>-119.43629371689001</v>
      </c>
      <c r="M1691">
        <v>38.388487041719998</v>
      </c>
      <c r="N1691" s="2">
        <v>43360</v>
      </c>
      <c r="O1691" t="str">
        <f t="shared" si="200"/>
        <v>yes</v>
      </c>
      <c r="P1691" s="7">
        <f t="shared" si="201"/>
        <v>2018</v>
      </c>
      <c r="Q1691" s="7">
        <f t="shared" si="202"/>
        <v>2019</v>
      </c>
      <c r="R1691" s="7">
        <f t="shared" si="203"/>
        <v>2020</v>
      </c>
      <c r="S1691" s="7">
        <f t="shared" si="204"/>
        <v>260</v>
      </c>
    </row>
    <row r="1692" spans="11:19" x14ac:dyDescent="0.35">
      <c r="K1692" t="s">
        <v>61</v>
      </c>
      <c r="L1692">
        <v>-119.608566766859</v>
      </c>
      <c r="M1692">
        <v>38.4216783483743</v>
      </c>
      <c r="N1692" s="2">
        <v>43343</v>
      </c>
      <c r="O1692" t="str">
        <f t="shared" si="200"/>
        <v>yes</v>
      </c>
      <c r="P1692" s="7">
        <f t="shared" si="201"/>
        <v>2018</v>
      </c>
      <c r="Q1692" s="7">
        <f t="shared" si="202"/>
        <v>2019</v>
      </c>
      <c r="R1692" s="7">
        <f t="shared" si="203"/>
        <v>2020</v>
      </c>
      <c r="S1692" s="7">
        <f t="shared" si="204"/>
        <v>243</v>
      </c>
    </row>
    <row r="1693" spans="11:19" x14ac:dyDescent="0.35">
      <c r="K1693" t="s">
        <v>61</v>
      </c>
      <c r="L1693">
        <v>-119.649810533492</v>
      </c>
      <c r="M1693">
        <v>38.422575531327503</v>
      </c>
      <c r="N1693" s="2">
        <v>43340</v>
      </c>
      <c r="O1693" t="str">
        <f t="shared" si="200"/>
        <v>yes</v>
      </c>
      <c r="P1693" s="7">
        <f t="shared" si="201"/>
        <v>2018</v>
      </c>
      <c r="Q1693" s="7">
        <f t="shared" si="202"/>
        <v>2019</v>
      </c>
      <c r="R1693" s="7">
        <f t="shared" si="203"/>
        <v>2020</v>
      </c>
      <c r="S1693" s="7">
        <f t="shared" si="204"/>
        <v>240</v>
      </c>
    </row>
    <row r="1694" spans="11:19" x14ac:dyDescent="0.35">
      <c r="K1694" t="s">
        <v>61</v>
      </c>
      <c r="L1694">
        <v>-119.73557756702699</v>
      </c>
      <c r="M1694">
        <v>37.962979149810799</v>
      </c>
      <c r="N1694" s="2">
        <v>43333</v>
      </c>
      <c r="O1694" t="str">
        <f t="shared" si="200"/>
        <v>yes</v>
      </c>
      <c r="P1694" s="7">
        <f t="shared" si="201"/>
        <v>2018</v>
      </c>
      <c r="Q1694" s="7">
        <f t="shared" si="202"/>
        <v>2019</v>
      </c>
      <c r="R1694" s="7">
        <f t="shared" si="203"/>
        <v>2020</v>
      </c>
      <c r="S1694" s="7">
        <f t="shared" si="204"/>
        <v>233</v>
      </c>
    </row>
    <row r="1695" spans="11:19" x14ac:dyDescent="0.35">
      <c r="K1695" t="s">
        <v>61</v>
      </c>
      <c r="L1695">
        <v>-119.75903271564</v>
      </c>
      <c r="M1695">
        <v>38.784977373478803</v>
      </c>
      <c r="N1695" s="2">
        <v>43317</v>
      </c>
      <c r="O1695" t="str">
        <f t="shared" si="200"/>
        <v>yes</v>
      </c>
      <c r="P1695" s="7">
        <f t="shared" si="201"/>
        <v>2018</v>
      </c>
      <c r="Q1695" s="7">
        <f t="shared" si="202"/>
        <v>2019</v>
      </c>
      <c r="R1695" s="7">
        <f t="shared" si="203"/>
        <v>2020</v>
      </c>
      <c r="S1695" s="7">
        <f t="shared" si="204"/>
        <v>217</v>
      </c>
    </row>
    <row r="1696" spans="11:19" x14ac:dyDescent="0.35">
      <c r="K1696" t="s">
        <v>61</v>
      </c>
      <c r="L1696">
        <v>-119.784912359712</v>
      </c>
      <c r="M1696">
        <v>38.805246583006003</v>
      </c>
      <c r="N1696" s="2">
        <v>43315</v>
      </c>
      <c r="O1696" t="str">
        <f t="shared" si="200"/>
        <v>yes</v>
      </c>
      <c r="P1696" s="7">
        <f t="shared" si="201"/>
        <v>2018</v>
      </c>
      <c r="Q1696" s="7">
        <f t="shared" si="202"/>
        <v>2019</v>
      </c>
      <c r="R1696" s="7">
        <f t="shared" si="203"/>
        <v>2020</v>
      </c>
      <c r="S1696" s="7">
        <f t="shared" si="204"/>
        <v>215</v>
      </c>
    </row>
    <row r="1697" spans="11:19" x14ac:dyDescent="0.35">
      <c r="K1697" t="s">
        <v>61</v>
      </c>
      <c r="L1697">
        <v>-119.959536881091</v>
      </c>
      <c r="M1697">
        <v>38.384561329804697</v>
      </c>
      <c r="N1697" s="2">
        <v>43060</v>
      </c>
      <c r="O1697" t="str">
        <f t="shared" si="200"/>
        <v>yes</v>
      </c>
      <c r="P1697" s="7">
        <f t="shared" si="201"/>
        <v>2017</v>
      </c>
      <c r="Q1697" s="7">
        <f t="shared" si="202"/>
        <v>2018</v>
      </c>
      <c r="R1697" s="7">
        <f t="shared" si="203"/>
        <v>2019</v>
      </c>
      <c r="S1697" s="7">
        <f t="shared" si="204"/>
        <v>325</v>
      </c>
    </row>
    <row r="1698" spans="11:19" x14ac:dyDescent="0.35">
      <c r="K1698" t="s">
        <v>61</v>
      </c>
      <c r="L1698">
        <v>-120.009680807013</v>
      </c>
      <c r="M1698">
        <v>38.339566169264899</v>
      </c>
      <c r="N1698" s="2">
        <v>43059</v>
      </c>
      <c r="O1698" t="str">
        <f t="shared" si="200"/>
        <v>yes</v>
      </c>
      <c r="P1698" s="7">
        <f t="shared" si="201"/>
        <v>2017</v>
      </c>
      <c r="Q1698" s="7">
        <f t="shared" si="202"/>
        <v>2018</v>
      </c>
      <c r="R1698" s="7">
        <f t="shared" si="203"/>
        <v>2019</v>
      </c>
      <c r="S1698" s="7">
        <f t="shared" si="204"/>
        <v>324</v>
      </c>
    </row>
    <row r="1699" spans="11:19" x14ac:dyDescent="0.35">
      <c r="K1699" t="s">
        <v>61</v>
      </c>
      <c r="L1699">
        <v>-119.87579810422901</v>
      </c>
      <c r="M1699">
        <v>38.377952822312103</v>
      </c>
      <c r="N1699" s="2">
        <v>43055</v>
      </c>
      <c r="O1699" t="str">
        <f t="shared" si="200"/>
        <v>yes</v>
      </c>
      <c r="P1699" s="7">
        <f t="shared" si="201"/>
        <v>2017</v>
      </c>
      <c r="Q1699" s="7">
        <f t="shared" si="202"/>
        <v>2018</v>
      </c>
      <c r="R1699" s="7">
        <f t="shared" si="203"/>
        <v>2019</v>
      </c>
      <c r="S1699" s="7">
        <f t="shared" si="204"/>
        <v>320</v>
      </c>
    </row>
    <row r="1700" spans="11:19" x14ac:dyDescent="0.35">
      <c r="K1700" t="s">
        <v>61</v>
      </c>
      <c r="L1700">
        <v>-119.78477198088</v>
      </c>
      <c r="M1700">
        <v>38.319117892034598</v>
      </c>
      <c r="N1700" s="2">
        <v>43055</v>
      </c>
      <c r="O1700" t="str">
        <f t="shared" si="200"/>
        <v>yes</v>
      </c>
      <c r="P1700" s="7">
        <f t="shared" si="201"/>
        <v>2017</v>
      </c>
      <c r="Q1700" s="7">
        <f t="shared" si="202"/>
        <v>2018</v>
      </c>
      <c r="R1700" s="7">
        <f t="shared" si="203"/>
        <v>2019</v>
      </c>
      <c r="S1700" s="7">
        <f t="shared" si="204"/>
        <v>320</v>
      </c>
    </row>
    <row r="1701" spans="11:19" x14ac:dyDescent="0.35">
      <c r="K1701" t="s">
        <v>61</v>
      </c>
      <c r="L1701">
        <v>-119.878276892966</v>
      </c>
      <c r="M1701">
        <v>38.261944546618203</v>
      </c>
      <c r="N1701" s="2">
        <v>43055</v>
      </c>
      <c r="O1701" t="str">
        <f t="shared" si="200"/>
        <v>yes</v>
      </c>
      <c r="P1701" s="7">
        <f t="shared" si="201"/>
        <v>2017</v>
      </c>
      <c r="Q1701" s="7">
        <f t="shared" si="202"/>
        <v>2018</v>
      </c>
      <c r="R1701" s="7">
        <f t="shared" si="203"/>
        <v>2019</v>
      </c>
      <c r="S1701" s="7">
        <f t="shared" si="204"/>
        <v>320</v>
      </c>
    </row>
    <row r="1702" spans="11:19" x14ac:dyDescent="0.35">
      <c r="K1702" t="s">
        <v>61</v>
      </c>
      <c r="L1702">
        <v>-119.563543809385</v>
      </c>
      <c r="M1702">
        <v>38.660334159686201</v>
      </c>
      <c r="N1702" s="2">
        <v>42999</v>
      </c>
      <c r="O1702" t="str">
        <f t="shared" si="200"/>
        <v>yes</v>
      </c>
      <c r="P1702" s="7">
        <f t="shared" si="201"/>
        <v>2017</v>
      </c>
      <c r="Q1702" s="7">
        <f t="shared" si="202"/>
        <v>2018</v>
      </c>
      <c r="R1702" s="7">
        <f t="shared" si="203"/>
        <v>2019</v>
      </c>
      <c r="S1702" s="7">
        <f t="shared" si="204"/>
        <v>264</v>
      </c>
    </row>
    <row r="1703" spans="11:19" x14ac:dyDescent="0.35">
      <c r="K1703" t="s">
        <v>61</v>
      </c>
      <c r="L1703">
        <v>-119.947564235596</v>
      </c>
      <c r="M1703">
        <v>38.119106674645202</v>
      </c>
      <c r="N1703" s="2">
        <v>42990</v>
      </c>
      <c r="O1703" t="str">
        <f t="shared" si="200"/>
        <v>yes</v>
      </c>
      <c r="P1703" s="7">
        <f t="shared" si="201"/>
        <v>2017</v>
      </c>
      <c r="Q1703" s="7">
        <f t="shared" si="202"/>
        <v>2018</v>
      </c>
      <c r="R1703" s="7">
        <f t="shared" si="203"/>
        <v>2019</v>
      </c>
      <c r="S1703" s="7">
        <f t="shared" si="204"/>
        <v>255</v>
      </c>
    </row>
    <row r="1704" spans="11:19" x14ac:dyDescent="0.35">
      <c r="K1704" t="s">
        <v>61</v>
      </c>
      <c r="L1704">
        <v>-120.227973967778</v>
      </c>
      <c r="M1704">
        <v>38.541841667575603</v>
      </c>
      <c r="N1704" s="2">
        <v>42980</v>
      </c>
      <c r="O1704" t="str">
        <f t="shared" si="200"/>
        <v>yes</v>
      </c>
      <c r="P1704" s="7">
        <f t="shared" si="201"/>
        <v>2017</v>
      </c>
      <c r="Q1704" s="7">
        <f t="shared" si="202"/>
        <v>2018</v>
      </c>
      <c r="R1704" s="7">
        <f t="shared" si="203"/>
        <v>2019</v>
      </c>
      <c r="S1704" s="7">
        <f t="shared" si="204"/>
        <v>245</v>
      </c>
    </row>
    <row r="1705" spans="11:19" x14ac:dyDescent="0.35">
      <c r="K1705" t="s">
        <v>61</v>
      </c>
      <c r="L1705">
        <v>-119.45580000087</v>
      </c>
      <c r="M1705">
        <v>38.015300000330903</v>
      </c>
      <c r="N1705" s="2">
        <v>42979</v>
      </c>
      <c r="O1705" t="str">
        <f t="shared" si="200"/>
        <v>yes</v>
      </c>
      <c r="P1705" s="7">
        <f t="shared" si="201"/>
        <v>2017</v>
      </c>
      <c r="Q1705" s="7">
        <f t="shared" si="202"/>
        <v>2018</v>
      </c>
      <c r="R1705" s="7">
        <f t="shared" si="203"/>
        <v>2019</v>
      </c>
      <c r="S1705" s="7">
        <f t="shared" si="204"/>
        <v>244</v>
      </c>
    </row>
    <row r="1706" spans="11:19" x14ac:dyDescent="0.35">
      <c r="K1706" t="s">
        <v>61</v>
      </c>
      <c r="L1706">
        <v>-120.208879070875</v>
      </c>
      <c r="M1706">
        <v>38.824310233541098</v>
      </c>
      <c r="N1706" s="2">
        <v>42961</v>
      </c>
      <c r="O1706" t="str">
        <f t="shared" si="200"/>
        <v>yes</v>
      </c>
      <c r="P1706" s="7">
        <f t="shared" si="201"/>
        <v>2017</v>
      </c>
      <c r="Q1706" s="7">
        <f t="shared" si="202"/>
        <v>2018</v>
      </c>
      <c r="R1706" s="7">
        <f t="shared" si="203"/>
        <v>2019</v>
      </c>
      <c r="S1706" s="7">
        <f t="shared" si="204"/>
        <v>226</v>
      </c>
    </row>
    <row r="1707" spans="11:19" x14ac:dyDescent="0.35">
      <c r="K1707" t="s">
        <v>61</v>
      </c>
      <c r="L1707">
        <v>-119.748856671966</v>
      </c>
      <c r="M1707">
        <v>38.005383331661399</v>
      </c>
      <c r="N1707" s="2">
        <v>42928</v>
      </c>
      <c r="O1707" t="str">
        <f t="shared" si="200"/>
        <v>yes</v>
      </c>
      <c r="P1707" s="7">
        <f t="shared" si="201"/>
        <v>2017</v>
      </c>
      <c r="Q1707" s="7">
        <f t="shared" si="202"/>
        <v>2018</v>
      </c>
      <c r="R1707" s="7">
        <f t="shared" si="203"/>
        <v>2019</v>
      </c>
      <c r="S1707" s="7">
        <f t="shared" si="204"/>
        <v>193</v>
      </c>
    </row>
    <row r="1708" spans="11:19" x14ac:dyDescent="0.35">
      <c r="K1708" t="s">
        <v>61</v>
      </c>
      <c r="L1708">
        <v>-119.763230600455</v>
      </c>
      <c r="M1708">
        <v>38.806846151469799</v>
      </c>
      <c r="N1708" s="2">
        <v>42892</v>
      </c>
      <c r="O1708" t="str">
        <f t="shared" si="200"/>
        <v>yes</v>
      </c>
      <c r="P1708" s="7">
        <f t="shared" si="201"/>
        <v>2017</v>
      </c>
      <c r="Q1708" s="7">
        <f t="shared" si="202"/>
        <v>2018</v>
      </c>
      <c r="R1708" s="7">
        <f t="shared" si="203"/>
        <v>2019</v>
      </c>
      <c r="S1708" s="7">
        <f t="shared" si="204"/>
        <v>157</v>
      </c>
    </row>
    <row r="1709" spans="11:19" x14ac:dyDescent="0.35">
      <c r="K1709" t="s">
        <v>61</v>
      </c>
      <c r="L1709">
        <v>-120.165156691574</v>
      </c>
      <c r="M1709">
        <v>38.508199813517898</v>
      </c>
      <c r="N1709" s="2">
        <v>42689</v>
      </c>
      <c r="O1709" t="str">
        <f t="shared" si="200"/>
        <v>yes</v>
      </c>
      <c r="P1709" s="7">
        <f t="shared" si="201"/>
        <v>2016</v>
      </c>
      <c r="Q1709" s="7">
        <f t="shared" si="202"/>
        <v>2017</v>
      </c>
      <c r="R1709" s="7">
        <f t="shared" si="203"/>
        <v>2018</v>
      </c>
      <c r="S1709" s="7">
        <f t="shared" si="204"/>
        <v>320</v>
      </c>
    </row>
    <row r="1710" spans="11:19" x14ac:dyDescent="0.35">
      <c r="K1710" t="s">
        <v>61</v>
      </c>
      <c r="L1710">
        <v>-120.080836531348</v>
      </c>
      <c r="M1710">
        <v>38.942085021564303</v>
      </c>
      <c r="N1710" s="2">
        <v>42661</v>
      </c>
      <c r="O1710" t="str">
        <f t="shared" si="200"/>
        <v>yes</v>
      </c>
      <c r="P1710" s="7">
        <f t="shared" si="201"/>
        <v>2016</v>
      </c>
      <c r="Q1710" s="7">
        <f t="shared" si="202"/>
        <v>2017</v>
      </c>
      <c r="R1710" s="7">
        <f t="shared" si="203"/>
        <v>2018</v>
      </c>
      <c r="S1710" s="7">
        <f t="shared" si="204"/>
        <v>292</v>
      </c>
    </row>
    <row r="1711" spans="11:19" x14ac:dyDescent="0.35">
      <c r="K1711" t="s">
        <v>61</v>
      </c>
      <c r="L1711">
        <v>-119.998815437513</v>
      </c>
      <c r="M1711">
        <v>38.569509976849503</v>
      </c>
      <c r="N1711" s="2">
        <v>42602</v>
      </c>
      <c r="O1711" t="str">
        <f t="shared" si="200"/>
        <v>yes</v>
      </c>
      <c r="P1711" s="7">
        <f t="shared" si="201"/>
        <v>2016</v>
      </c>
      <c r="Q1711" s="7">
        <f t="shared" si="202"/>
        <v>2017</v>
      </c>
      <c r="R1711" s="7">
        <f t="shared" si="203"/>
        <v>2018</v>
      </c>
      <c r="S1711" s="7">
        <f t="shared" si="204"/>
        <v>233</v>
      </c>
    </row>
    <row r="1712" spans="11:19" x14ac:dyDescent="0.35">
      <c r="K1712" t="s">
        <v>61</v>
      </c>
      <c r="L1712">
        <v>-119.397199277371</v>
      </c>
      <c r="M1712">
        <v>37.914905202089798</v>
      </c>
      <c r="N1712" s="2">
        <v>42317</v>
      </c>
      <c r="O1712" t="str">
        <f t="shared" si="200"/>
        <v>yes</v>
      </c>
      <c r="P1712" s="7">
        <f t="shared" si="201"/>
        <v>2015</v>
      </c>
      <c r="Q1712" s="7">
        <f t="shared" si="202"/>
        <v>2016</v>
      </c>
      <c r="R1712" s="7">
        <f t="shared" si="203"/>
        <v>2017</v>
      </c>
      <c r="S1712" s="7">
        <f t="shared" si="204"/>
        <v>313</v>
      </c>
    </row>
    <row r="1713" spans="11:19" x14ac:dyDescent="0.35">
      <c r="K1713" t="s">
        <v>61</v>
      </c>
      <c r="L1713">
        <v>-119.219903637054</v>
      </c>
      <c r="M1713">
        <v>38.158910329237003</v>
      </c>
      <c r="N1713" s="2">
        <v>42271</v>
      </c>
      <c r="O1713" t="str">
        <f t="shared" si="200"/>
        <v>yes</v>
      </c>
      <c r="P1713" s="7">
        <f t="shared" si="201"/>
        <v>2015</v>
      </c>
      <c r="Q1713" s="7">
        <f t="shared" si="202"/>
        <v>2016</v>
      </c>
      <c r="R1713" s="7">
        <f t="shared" si="203"/>
        <v>2017</v>
      </c>
      <c r="S1713" s="7">
        <f t="shared" si="204"/>
        <v>267</v>
      </c>
    </row>
    <row r="1714" spans="11:19" x14ac:dyDescent="0.35">
      <c r="K1714" t="s">
        <v>61</v>
      </c>
      <c r="L1714">
        <v>-119.932929691471</v>
      </c>
      <c r="M1714">
        <v>38.335641326466401</v>
      </c>
      <c r="N1714" s="2">
        <v>42232</v>
      </c>
      <c r="O1714" t="str">
        <f t="shared" si="200"/>
        <v>yes</v>
      </c>
      <c r="P1714" s="7">
        <f t="shared" si="201"/>
        <v>2015</v>
      </c>
      <c r="Q1714" s="7">
        <f t="shared" si="202"/>
        <v>2016</v>
      </c>
      <c r="R1714" s="7">
        <f t="shared" si="203"/>
        <v>2017</v>
      </c>
      <c r="S1714" s="7">
        <f t="shared" si="204"/>
        <v>228</v>
      </c>
    </row>
    <row r="1715" spans="11:19" x14ac:dyDescent="0.35">
      <c r="K1715" t="s">
        <v>61</v>
      </c>
      <c r="L1715">
        <v>-119.227412225119</v>
      </c>
      <c r="M1715">
        <v>38.225655374411303</v>
      </c>
      <c r="N1715" s="2">
        <v>42048</v>
      </c>
      <c r="O1715" t="str">
        <f t="shared" si="200"/>
        <v>yes</v>
      </c>
      <c r="P1715" s="7">
        <f t="shared" si="201"/>
        <v>2015</v>
      </c>
      <c r="Q1715" s="7">
        <f t="shared" si="202"/>
        <v>2016</v>
      </c>
      <c r="R1715" s="7">
        <f t="shared" si="203"/>
        <v>2017</v>
      </c>
      <c r="S1715" s="7">
        <f t="shared" si="204"/>
        <v>44</v>
      </c>
    </row>
    <row r="1716" spans="11:19" x14ac:dyDescent="0.35">
      <c r="K1716" t="s">
        <v>61</v>
      </c>
      <c r="L1716">
        <v>-119.58301281058699</v>
      </c>
      <c r="M1716">
        <v>38.117005181560302</v>
      </c>
      <c r="N1716" s="2">
        <v>41943</v>
      </c>
      <c r="O1716" t="str">
        <f t="shared" si="200"/>
        <v>yes</v>
      </c>
      <c r="P1716" s="7">
        <f t="shared" si="201"/>
        <v>2014</v>
      </c>
      <c r="Q1716" s="7">
        <f t="shared" si="202"/>
        <v>2015</v>
      </c>
      <c r="R1716" s="7">
        <f t="shared" si="203"/>
        <v>2016</v>
      </c>
      <c r="S1716" s="7">
        <f t="shared" si="204"/>
        <v>304</v>
      </c>
    </row>
    <row r="1717" spans="11:19" x14ac:dyDescent="0.35">
      <c r="K1717" t="s">
        <v>61</v>
      </c>
      <c r="L1717">
        <v>-120.111745363894</v>
      </c>
      <c r="M1717">
        <v>38.9189817078639</v>
      </c>
      <c r="N1717" s="2">
        <v>41914</v>
      </c>
      <c r="O1717" t="str">
        <f t="shared" si="200"/>
        <v>yes</v>
      </c>
      <c r="P1717" s="7">
        <f t="shared" si="201"/>
        <v>2014</v>
      </c>
      <c r="Q1717" s="7">
        <f t="shared" si="202"/>
        <v>2015</v>
      </c>
      <c r="R1717" s="7">
        <f t="shared" si="203"/>
        <v>2016</v>
      </c>
      <c r="S1717" s="7">
        <f t="shared" si="204"/>
        <v>275</v>
      </c>
    </row>
    <row r="1718" spans="11:19" x14ac:dyDescent="0.35">
      <c r="K1718" t="s">
        <v>61</v>
      </c>
      <c r="L1718">
        <v>-120.021761087748</v>
      </c>
      <c r="M1718">
        <v>38.593122374323102</v>
      </c>
      <c r="N1718" s="2">
        <v>41905</v>
      </c>
      <c r="O1718" t="str">
        <f t="shared" si="200"/>
        <v>yes</v>
      </c>
      <c r="P1718" s="7">
        <f t="shared" si="201"/>
        <v>2014</v>
      </c>
      <c r="Q1718" s="7">
        <f t="shared" si="202"/>
        <v>2015</v>
      </c>
      <c r="R1718" s="7">
        <f t="shared" si="203"/>
        <v>2016</v>
      </c>
      <c r="S1718" s="7">
        <f t="shared" si="204"/>
        <v>266</v>
      </c>
    </row>
    <row r="1719" spans="11:19" x14ac:dyDescent="0.35">
      <c r="K1719" t="s">
        <v>61</v>
      </c>
      <c r="L1719">
        <v>-119.173362176407</v>
      </c>
      <c r="M1719">
        <v>38.066845518592899</v>
      </c>
      <c r="N1719" s="2">
        <v>41904</v>
      </c>
      <c r="O1719" t="str">
        <f t="shared" si="200"/>
        <v>yes</v>
      </c>
      <c r="P1719" s="7">
        <f t="shared" si="201"/>
        <v>2014</v>
      </c>
      <c r="Q1719" s="7">
        <f t="shared" si="202"/>
        <v>2015</v>
      </c>
      <c r="R1719" s="7">
        <f t="shared" si="203"/>
        <v>2016</v>
      </c>
      <c r="S1719" s="7">
        <f t="shared" si="204"/>
        <v>265</v>
      </c>
    </row>
    <row r="1720" spans="11:19" x14ac:dyDescent="0.35">
      <c r="K1720" t="s">
        <v>61</v>
      </c>
      <c r="L1720">
        <v>-119.41031276351499</v>
      </c>
      <c r="M1720">
        <v>37.958485179373199</v>
      </c>
      <c r="N1720" s="2">
        <v>41858</v>
      </c>
      <c r="O1720" t="str">
        <f t="shared" si="200"/>
        <v>yes</v>
      </c>
      <c r="P1720" s="7">
        <f t="shared" si="201"/>
        <v>2014</v>
      </c>
      <c r="Q1720" s="7">
        <f t="shared" si="202"/>
        <v>2015</v>
      </c>
      <c r="R1720" s="7">
        <f t="shared" si="203"/>
        <v>2016</v>
      </c>
      <c r="S1720" s="7">
        <f t="shared" si="204"/>
        <v>219</v>
      </c>
    </row>
    <row r="1721" spans="11:19" x14ac:dyDescent="0.35">
      <c r="K1721" t="s">
        <v>61</v>
      </c>
      <c r="L1721">
        <v>-119.66350623394101</v>
      </c>
      <c r="M1721">
        <v>37.960406861753697</v>
      </c>
      <c r="N1721" s="2">
        <v>41846</v>
      </c>
      <c r="O1721" t="str">
        <f t="shared" si="200"/>
        <v>yes</v>
      </c>
      <c r="P1721" s="7">
        <f t="shared" si="201"/>
        <v>2014</v>
      </c>
      <c r="Q1721" s="7">
        <f t="shared" si="202"/>
        <v>2015</v>
      </c>
      <c r="R1721" s="7">
        <f t="shared" si="203"/>
        <v>2016</v>
      </c>
      <c r="S1721" s="7">
        <f t="shared" si="204"/>
        <v>207</v>
      </c>
    </row>
    <row r="1722" spans="11:19" x14ac:dyDescent="0.35">
      <c r="K1722" t="s">
        <v>61</v>
      </c>
      <c r="L1722">
        <v>-119.59427606279</v>
      </c>
      <c r="M1722">
        <v>37.9838480616597</v>
      </c>
      <c r="N1722" s="2">
        <v>41846</v>
      </c>
      <c r="O1722" t="str">
        <f t="shared" si="200"/>
        <v>yes</v>
      </c>
      <c r="P1722" s="7">
        <f t="shared" si="201"/>
        <v>2014</v>
      </c>
      <c r="Q1722" s="7">
        <f t="shared" si="202"/>
        <v>2015</v>
      </c>
      <c r="R1722" s="7">
        <f t="shared" si="203"/>
        <v>2016</v>
      </c>
      <c r="S1722" s="7">
        <f t="shared" si="204"/>
        <v>207</v>
      </c>
    </row>
    <row r="1723" spans="11:19" x14ac:dyDescent="0.35">
      <c r="K1723" t="s">
        <v>61</v>
      </c>
      <c r="L1723">
        <v>-119.749727875197</v>
      </c>
      <c r="M1723">
        <v>37.968902027443498</v>
      </c>
      <c r="N1723" s="2">
        <v>41845</v>
      </c>
      <c r="O1723" t="str">
        <f t="shared" si="200"/>
        <v>yes</v>
      </c>
      <c r="P1723" s="7">
        <f t="shared" si="201"/>
        <v>2014</v>
      </c>
      <c r="Q1723" s="7">
        <f t="shared" si="202"/>
        <v>2015</v>
      </c>
      <c r="R1723" s="7">
        <f t="shared" si="203"/>
        <v>2016</v>
      </c>
      <c r="S1723" s="7">
        <f t="shared" si="204"/>
        <v>206</v>
      </c>
    </row>
    <row r="1724" spans="11:19" x14ac:dyDescent="0.35">
      <c r="K1724" t="s">
        <v>61</v>
      </c>
      <c r="L1724">
        <v>-119.75037964695299</v>
      </c>
      <c r="M1724">
        <v>37.9893024263786</v>
      </c>
      <c r="N1724" s="2">
        <v>41845</v>
      </c>
      <c r="O1724" t="str">
        <f t="shared" si="200"/>
        <v>yes</v>
      </c>
      <c r="P1724" s="7">
        <f t="shared" si="201"/>
        <v>2014</v>
      </c>
      <c r="Q1724" s="7">
        <f t="shared" si="202"/>
        <v>2015</v>
      </c>
      <c r="R1724" s="7">
        <f t="shared" si="203"/>
        <v>2016</v>
      </c>
      <c r="S1724" s="7">
        <f t="shared" si="204"/>
        <v>206</v>
      </c>
    </row>
    <row r="1725" spans="11:19" x14ac:dyDescent="0.35">
      <c r="K1725" t="s">
        <v>61</v>
      </c>
      <c r="L1725">
        <v>-119.740687329891</v>
      </c>
      <c r="M1725">
        <v>37.991315760415503</v>
      </c>
      <c r="N1725" s="2">
        <v>41845</v>
      </c>
      <c r="O1725" t="str">
        <f t="shared" si="200"/>
        <v>yes</v>
      </c>
      <c r="P1725" s="7">
        <f t="shared" si="201"/>
        <v>2014</v>
      </c>
      <c r="Q1725" s="7">
        <f t="shared" si="202"/>
        <v>2015</v>
      </c>
      <c r="R1725" s="7">
        <f t="shared" si="203"/>
        <v>2016</v>
      </c>
      <c r="S1725" s="7">
        <f t="shared" si="204"/>
        <v>206</v>
      </c>
    </row>
    <row r="1726" spans="11:19" x14ac:dyDescent="0.35">
      <c r="K1726" t="s">
        <v>61</v>
      </c>
      <c r="L1726">
        <v>-119.046255171163</v>
      </c>
      <c r="M1726">
        <v>38.1540179810696</v>
      </c>
      <c r="N1726" s="2">
        <v>41843</v>
      </c>
      <c r="O1726" t="str">
        <f t="shared" si="200"/>
        <v>yes</v>
      </c>
      <c r="P1726" s="7">
        <f t="shared" si="201"/>
        <v>2014</v>
      </c>
      <c r="Q1726" s="7">
        <f t="shared" si="202"/>
        <v>2015</v>
      </c>
      <c r="R1726" s="7">
        <f t="shared" si="203"/>
        <v>2016</v>
      </c>
      <c r="S1726" s="7">
        <f t="shared" si="204"/>
        <v>204</v>
      </c>
    </row>
    <row r="1727" spans="11:19" x14ac:dyDescent="0.35">
      <c r="K1727" t="s">
        <v>62</v>
      </c>
      <c r="L1727">
        <v>-121.076070879893</v>
      </c>
      <c r="M1727">
        <v>41.357558066550801</v>
      </c>
      <c r="N1727" s="2">
        <v>44070</v>
      </c>
      <c r="O1727" t="str">
        <f t="shared" ref="O1727:O1760" si="205">IF(N1727&gt;VLOOKUP(K1727, $A$2:$C$147,3), "yes", "no")</f>
        <v>yes</v>
      </c>
      <c r="P1727" s="7">
        <f t="shared" ref="P1727:P1761" si="206">YEAR(N1727)</f>
        <v>2020</v>
      </c>
      <c r="Q1727" s="7">
        <f t="shared" ref="Q1727:Q1761" si="207">P1727+1</f>
        <v>2021</v>
      </c>
      <c r="R1727" s="7">
        <f t="shared" ref="R1727:R1761" si="208">P1727+2</f>
        <v>2022</v>
      </c>
      <c r="S1727" s="7">
        <f t="shared" ref="S1727:S1761" si="209">N1727-DATE(YEAR(N1727),1,0)</f>
        <v>240</v>
      </c>
    </row>
    <row r="1728" spans="11:19" x14ac:dyDescent="0.35">
      <c r="K1728" t="s">
        <v>62</v>
      </c>
      <c r="L1728">
        <v>-120.996306555275</v>
      </c>
      <c r="M1728">
        <v>41.239469685303902</v>
      </c>
      <c r="N1728" s="2">
        <v>43711</v>
      </c>
      <c r="O1728" t="str">
        <f t="shared" si="205"/>
        <v>yes</v>
      </c>
      <c r="P1728" s="7">
        <f t="shared" si="206"/>
        <v>2019</v>
      </c>
      <c r="Q1728" s="7">
        <f t="shared" si="207"/>
        <v>2020</v>
      </c>
      <c r="R1728" s="7">
        <f t="shared" si="208"/>
        <v>2021</v>
      </c>
      <c r="S1728" s="7">
        <f t="shared" si="209"/>
        <v>246</v>
      </c>
    </row>
    <row r="1729" spans="11:19" x14ac:dyDescent="0.35">
      <c r="K1729" t="s">
        <v>62</v>
      </c>
      <c r="L1729">
        <v>-121.337213162281</v>
      </c>
      <c r="M1729">
        <v>40.841984421060801</v>
      </c>
      <c r="N1729" s="2">
        <v>43406</v>
      </c>
      <c r="O1729" t="str">
        <f t="shared" si="205"/>
        <v>yes</v>
      </c>
      <c r="P1729" s="7">
        <f t="shared" si="206"/>
        <v>2018</v>
      </c>
      <c r="Q1729" s="7">
        <f t="shared" si="207"/>
        <v>2019</v>
      </c>
      <c r="R1729" s="7">
        <f t="shared" si="208"/>
        <v>2020</v>
      </c>
      <c r="S1729" s="7">
        <f t="shared" si="209"/>
        <v>306</v>
      </c>
    </row>
    <row r="1730" spans="11:19" x14ac:dyDescent="0.35">
      <c r="K1730" t="s">
        <v>62</v>
      </c>
      <c r="L1730">
        <v>-121.486320426262</v>
      </c>
      <c r="M1730">
        <v>40.999098745341698</v>
      </c>
      <c r="N1730" s="2">
        <v>43324</v>
      </c>
      <c r="O1730" t="str">
        <f t="shared" si="205"/>
        <v>yes</v>
      </c>
      <c r="P1730" s="7">
        <f t="shared" si="206"/>
        <v>2018</v>
      </c>
      <c r="Q1730" s="7">
        <f t="shared" si="207"/>
        <v>2019</v>
      </c>
      <c r="R1730" s="7">
        <f t="shared" si="208"/>
        <v>2020</v>
      </c>
      <c r="S1730" s="7">
        <f t="shared" si="209"/>
        <v>224</v>
      </c>
    </row>
    <row r="1731" spans="11:19" x14ac:dyDescent="0.35">
      <c r="K1731" t="s">
        <v>62</v>
      </c>
      <c r="L1731">
        <v>-121.61184808993001</v>
      </c>
      <c r="M1731">
        <v>40.957878054071898</v>
      </c>
      <c r="N1731" s="2">
        <v>43309</v>
      </c>
      <c r="O1731" t="str">
        <f t="shared" si="205"/>
        <v>yes</v>
      </c>
      <c r="P1731" s="7">
        <f t="shared" si="206"/>
        <v>2018</v>
      </c>
      <c r="Q1731" s="7">
        <f t="shared" si="207"/>
        <v>2019</v>
      </c>
      <c r="R1731" s="7">
        <f t="shared" si="208"/>
        <v>2020</v>
      </c>
      <c r="S1731" s="7">
        <f t="shared" si="209"/>
        <v>209</v>
      </c>
    </row>
    <row r="1732" spans="11:19" x14ac:dyDescent="0.35">
      <c r="K1732" t="s">
        <v>62</v>
      </c>
      <c r="L1732">
        <v>-121.041250163661</v>
      </c>
      <c r="M1732">
        <v>41.0550686289777</v>
      </c>
      <c r="N1732" s="2">
        <v>43303</v>
      </c>
      <c r="O1732" t="str">
        <f t="shared" si="205"/>
        <v>yes</v>
      </c>
      <c r="P1732" s="7">
        <f t="shared" si="206"/>
        <v>2018</v>
      </c>
      <c r="Q1732" s="7">
        <f t="shared" si="207"/>
        <v>2019</v>
      </c>
      <c r="R1732" s="7">
        <f t="shared" si="208"/>
        <v>2020</v>
      </c>
      <c r="S1732" s="7">
        <f t="shared" si="209"/>
        <v>203</v>
      </c>
    </row>
    <row r="1733" spans="11:19" x14ac:dyDescent="0.35">
      <c r="K1733" t="s">
        <v>62</v>
      </c>
      <c r="L1733">
        <v>-121.27232645781901</v>
      </c>
      <c r="M1733">
        <v>40.9568540912001</v>
      </c>
      <c r="N1733" s="2">
        <v>43302</v>
      </c>
      <c r="O1733" t="str">
        <f t="shared" si="205"/>
        <v>yes</v>
      </c>
      <c r="P1733" s="7">
        <f t="shared" si="206"/>
        <v>2018</v>
      </c>
      <c r="Q1733" s="7">
        <f t="shared" si="207"/>
        <v>2019</v>
      </c>
      <c r="R1733" s="7">
        <f t="shared" si="208"/>
        <v>2020</v>
      </c>
      <c r="S1733" s="7">
        <f t="shared" si="209"/>
        <v>202</v>
      </c>
    </row>
    <row r="1734" spans="11:19" x14ac:dyDescent="0.35">
      <c r="K1734" t="s">
        <v>62</v>
      </c>
      <c r="L1734">
        <v>-121.157495978368</v>
      </c>
      <c r="M1734">
        <v>41.006973133766799</v>
      </c>
      <c r="N1734" s="2">
        <v>43301</v>
      </c>
      <c r="O1734" t="str">
        <f t="shared" si="205"/>
        <v>yes</v>
      </c>
      <c r="P1734" s="7">
        <f t="shared" si="206"/>
        <v>2018</v>
      </c>
      <c r="Q1734" s="7">
        <f t="shared" si="207"/>
        <v>2019</v>
      </c>
      <c r="R1734" s="7">
        <f t="shared" si="208"/>
        <v>2020</v>
      </c>
      <c r="S1734" s="7">
        <f t="shared" si="209"/>
        <v>201</v>
      </c>
    </row>
    <row r="1735" spans="11:19" x14ac:dyDescent="0.35">
      <c r="K1735" t="s">
        <v>62</v>
      </c>
      <c r="L1735">
        <v>-120.96089648043601</v>
      </c>
      <c r="M1735">
        <v>40.863325511234898</v>
      </c>
      <c r="N1735" s="2">
        <v>43300</v>
      </c>
      <c r="O1735" t="str">
        <f t="shared" si="205"/>
        <v>yes</v>
      </c>
      <c r="P1735" s="7">
        <f t="shared" si="206"/>
        <v>2018</v>
      </c>
      <c r="Q1735" s="7">
        <f t="shared" si="207"/>
        <v>2019</v>
      </c>
      <c r="R1735" s="7">
        <f t="shared" si="208"/>
        <v>2020</v>
      </c>
      <c r="S1735" s="7">
        <f t="shared" si="209"/>
        <v>200</v>
      </c>
    </row>
    <row r="1736" spans="11:19" x14ac:dyDescent="0.35">
      <c r="K1736" t="s">
        <v>62</v>
      </c>
      <c r="L1736">
        <v>-121.129584422378</v>
      </c>
      <c r="M1736">
        <v>40.934393428272799</v>
      </c>
      <c r="N1736" s="2">
        <v>43299</v>
      </c>
      <c r="O1736" t="str">
        <f t="shared" si="205"/>
        <v>yes</v>
      </c>
      <c r="P1736" s="7">
        <f t="shared" si="206"/>
        <v>2018</v>
      </c>
      <c r="Q1736" s="7">
        <f t="shared" si="207"/>
        <v>2019</v>
      </c>
      <c r="R1736" s="7">
        <f t="shared" si="208"/>
        <v>2020</v>
      </c>
      <c r="S1736" s="7">
        <f t="shared" si="209"/>
        <v>199</v>
      </c>
    </row>
    <row r="1737" spans="11:19" x14ac:dyDescent="0.35">
      <c r="K1737" t="s">
        <v>62</v>
      </c>
      <c r="L1737">
        <v>-121.827436294916</v>
      </c>
      <c r="M1737">
        <v>40.980598077001602</v>
      </c>
      <c r="N1737" s="2">
        <v>43012</v>
      </c>
      <c r="O1737" t="str">
        <f t="shared" si="205"/>
        <v>yes</v>
      </c>
      <c r="P1737" s="7">
        <f t="shared" si="206"/>
        <v>2017</v>
      </c>
      <c r="Q1737" s="7">
        <f t="shared" si="207"/>
        <v>2018</v>
      </c>
      <c r="R1737" s="7">
        <f t="shared" si="208"/>
        <v>2019</v>
      </c>
      <c r="S1737" s="7">
        <f t="shared" si="209"/>
        <v>277</v>
      </c>
    </row>
    <row r="1738" spans="11:19" x14ac:dyDescent="0.35">
      <c r="K1738" t="s">
        <v>62</v>
      </c>
      <c r="L1738">
        <v>-121.50564407825399</v>
      </c>
      <c r="M1738">
        <v>41.284655123794302</v>
      </c>
      <c r="N1738" s="2">
        <v>43001</v>
      </c>
      <c r="O1738" t="str">
        <f t="shared" si="205"/>
        <v>yes</v>
      </c>
      <c r="P1738" s="7">
        <f t="shared" si="206"/>
        <v>2017</v>
      </c>
      <c r="Q1738" s="7">
        <f t="shared" si="207"/>
        <v>2018</v>
      </c>
      <c r="R1738" s="7">
        <f t="shared" si="208"/>
        <v>2019</v>
      </c>
      <c r="S1738" s="7">
        <f t="shared" si="209"/>
        <v>266</v>
      </c>
    </row>
    <row r="1739" spans="11:19" x14ac:dyDescent="0.35">
      <c r="K1739" t="s">
        <v>62</v>
      </c>
      <c r="L1739">
        <v>-121.013072505125</v>
      </c>
      <c r="M1739">
        <v>41.2805280465899</v>
      </c>
      <c r="N1739" s="2">
        <v>42984</v>
      </c>
      <c r="O1739" t="str">
        <f t="shared" si="205"/>
        <v>yes</v>
      </c>
      <c r="P1739" s="7">
        <f t="shared" si="206"/>
        <v>2017</v>
      </c>
      <c r="Q1739" s="7">
        <f t="shared" si="207"/>
        <v>2018</v>
      </c>
      <c r="R1739" s="7">
        <f t="shared" si="208"/>
        <v>2019</v>
      </c>
      <c r="S1739" s="7">
        <f t="shared" si="209"/>
        <v>249</v>
      </c>
    </row>
    <row r="1740" spans="11:19" x14ac:dyDescent="0.35">
      <c r="K1740" t="s">
        <v>62</v>
      </c>
      <c r="L1740">
        <v>-121.553067412321</v>
      </c>
      <c r="M1740">
        <v>40.871050920646297</v>
      </c>
      <c r="N1740" s="2">
        <v>42964</v>
      </c>
      <c r="O1740" t="str">
        <f t="shared" si="205"/>
        <v>yes</v>
      </c>
      <c r="P1740" s="7">
        <f t="shared" si="206"/>
        <v>2017</v>
      </c>
      <c r="Q1740" s="7">
        <f t="shared" si="207"/>
        <v>2018</v>
      </c>
      <c r="R1740" s="7">
        <f t="shared" si="208"/>
        <v>2019</v>
      </c>
      <c r="S1740" s="7">
        <f t="shared" si="209"/>
        <v>229</v>
      </c>
    </row>
    <row r="1741" spans="11:19" x14ac:dyDescent="0.35">
      <c r="K1741" t="s">
        <v>62</v>
      </c>
      <c r="L1741">
        <v>-121.373847473765</v>
      </c>
      <c r="M1741">
        <v>40.8728424076468</v>
      </c>
      <c r="N1741" s="2">
        <v>42583</v>
      </c>
      <c r="O1741" t="str">
        <f t="shared" si="205"/>
        <v>yes</v>
      </c>
      <c r="P1741" s="7">
        <f t="shared" si="206"/>
        <v>2016</v>
      </c>
      <c r="Q1741" s="7">
        <f t="shared" si="207"/>
        <v>2017</v>
      </c>
      <c r="R1741" s="7">
        <f t="shared" si="208"/>
        <v>2018</v>
      </c>
      <c r="S1741" s="7">
        <f t="shared" si="209"/>
        <v>214</v>
      </c>
    </row>
    <row r="1742" spans="11:19" x14ac:dyDescent="0.35">
      <c r="K1742" t="s">
        <v>62</v>
      </c>
      <c r="L1742">
        <v>-121.612104776336</v>
      </c>
      <c r="M1742">
        <v>41.446271679445402</v>
      </c>
      <c r="N1742" s="2">
        <v>42223</v>
      </c>
      <c r="O1742" t="str">
        <f t="shared" si="205"/>
        <v>yes</v>
      </c>
      <c r="P1742" s="7">
        <f t="shared" si="206"/>
        <v>2015</v>
      </c>
      <c r="Q1742" s="7">
        <f t="shared" si="207"/>
        <v>2016</v>
      </c>
      <c r="R1742" s="7">
        <f t="shared" si="208"/>
        <v>2017</v>
      </c>
      <c r="S1742" s="7">
        <f t="shared" si="209"/>
        <v>219</v>
      </c>
    </row>
    <row r="1743" spans="11:19" x14ac:dyDescent="0.35">
      <c r="K1743" t="s">
        <v>62</v>
      </c>
      <c r="L1743">
        <v>-121.389167132415</v>
      </c>
      <c r="M1743">
        <v>41.413007993757702</v>
      </c>
      <c r="N1743" s="2">
        <v>42223</v>
      </c>
      <c r="O1743" t="str">
        <f t="shared" si="205"/>
        <v>yes</v>
      </c>
      <c r="P1743" s="7">
        <f t="shared" si="206"/>
        <v>2015</v>
      </c>
      <c r="Q1743" s="7">
        <f t="shared" si="207"/>
        <v>2016</v>
      </c>
      <c r="R1743" s="7">
        <f t="shared" si="208"/>
        <v>2017</v>
      </c>
      <c r="S1743" s="7">
        <f t="shared" si="209"/>
        <v>219</v>
      </c>
    </row>
    <row r="1744" spans="11:19" x14ac:dyDescent="0.35">
      <c r="K1744" t="s">
        <v>62</v>
      </c>
      <c r="L1744">
        <v>-121.557300021513</v>
      </c>
      <c r="M1744">
        <v>40.791902313026803</v>
      </c>
      <c r="N1744" s="2">
        <v>41875</v>
      </c>
      <c r="O1744" t="str">
        <f t="shared" si="205"/>
        <v>yes</v>
      </c>
      <c r="P1744" s="7">
        <f t="shared" si="206"/>
        <v>2014</v>
      </c>
      <c r="Q1744" s="7">
        <f t="shared" si="207"/>
        <v>2015</v>
      </c>
      <c r="R1744" s="7">
        <f t="shared" si="208"/>
        <v>2016</v>
      </c>
      <c r="S1744" s="7">
        <f t="shared" si="209"/>
        <v>236</v>
      </c>
    </row>
    <row r="1745" spans="11:19" x14ac:dyDescent="0.35">
      <c r="K1745" t="s">
        <v>62</v>
      </c>
      <c r="L1745">
        <v>-121.30848246761801</v>
      </c>
      <c r="M1745">
        <v>40.871976638789697</v>
      </c>
      <c r="N1745" s="2">
        <v>41866</v>
      </c>
      <c r="O1745" t="str">
        <f t="shared" si="205"/>
        <v>yes</v>
      </c>
      <c r="P1745" s="7">
        <f t="shared" si="206"/>
        <v>2014</v>
      </c>
      <c r="Q1745" s="7">
        <f t="shared" si="207"/>
        <v>2015</v>
      </c>
      <c r="R1745" s="7">
        <f t="shared" si="208"/>
        <v>2016</v>
      </c>
      <c r="S1745" s="7">
        <f t="shared" si="209"/>
        <v>227</v>
      </c>
    </row>
    <row r="1746" spans="11:19" x14ac:dyDescent="0.35">
      <c r="K1746" t="s">
        <v>62</v>
      </c>
      <c r="L1746">
        <v>-121.305323917417</v>
      </c>
      <c r="M1746">
        <v>41.2514172974671</v>
      </c>
      <c r="N1746" s="2">
        <v>41864</v>
      </c>
      <c r="O1746" t="str">
        <f t="shared" si="205"/>
        <v>yes</v>
      </c>
      <c r="P1746" s="7">
        <f t="shared" si="206"/>
        <v>2014</v>
      </c>
      <c r="Q1746" s="7">
        <f t="shared" si="207"/>
        <v>2015</v>
      </c>
      <c r="R1746" s="7">
        <f t="shared" si="208"/>
        <v>2016</v>
      </c>
      <c r="S1746" s="7">
        <f t="shared" si="209"/>
        <v>225</v>
      </c>
    </row>
    <row r="1747" spans="11:19" x14ac:dyDescent="0.35">
      <c r="K1747" t="s">
        <v>62</v>
      </c>
      <c r="L1747">
        <v>-121.169734831513</v>
      </c>
      <c r="M1747">
        <v>41.494104868254702</v>
      </c>
      <c r="N1747" s="2">
        <v>41852</v>
      </c>
      <c r="O1747" t="str">
        <f t="shared" si="205"/>
        <v>yes</v>
      </c>
      <c r="P1747" s="7">
        <f t="shared" si="206"/>
        <v>2014</v>
      </c>
      <c r="Q1747" s="7">
        <f t="shared" si="207"/>
        <v>2015</v>
      </c>
      <c r="R1747" s="7">
        <f t="shared" si="208"/>
        <v>2016</v>
      </c>
      <c r="S1747" s="7">
        <f t="shared" si="209"/>
        <v>213</v>
      </c>
    </row>
    <row r="1748" spans="11:19" x14ac:dyDescent="0.35">
      <c r="K1748" t="s">
        <v>62</v>
      </c>
      <c r="L1748">
        <v>-121.54778293432101</v>
      </c>
      <c r="M1748">
        <v>41.375039290518004</v>
      </c>
      <c r="N1748" s="2">
        <v>41849</v>
      </c>
      <c r="O1748" t="str">
        <f t="shared" si="205"/>
        <v>yes</v>
      </c>
      <c r="P1748" s="7">
        <f t="shared" si="206"/>
        <v>2014</v>
      </c>
      <c r="Q1748" s="7">
        <f t="shared" si="207"/>
        <v>2015</v>
      </c>
      <c r="R1748" s="7">
        <f t="shared" si="208"/>
        <v>2016</v>
      </c>
      <c r="S1748" s="7">
        <f t="shared" si="209"/>
        <v>210</v>
      </c>
    </row>
    <row r="1749" spans="11:19" x14ac:dyDescent="0.35">
      <c r="K1749" t="s">
        <v>62</v>
      </c>
      <c r="L1749">
        <v>-121.558221021953</v>
      </c>
      <c r="M1749">
        <v>40.953188179233102</v>
      </c>
      <c r="N1749" s="2">
        <v>41828</v>
      </c>
      <c r="O1749" t="str">
        <f t="shared" si="205"/>
        <v>yes</v>
      </c>
      <c r="P1749" s="7">
        <f t="shared" si="206"/>
        <v>2014</v>
      </c>
      <c r="Q1749" s="7">
        <f t="shared" si="207"/>
        <v>2015</v>
      </c>
      <c r="R1749" s="7">
        <f t="shared" si="208"/>
        <v>2016</v>
      </c>
      <c r="S1749" s="7">
        <f t="shared" si="209"/>
        <v>189</v>
      </c>
    </row>
    <row r="1750" spans="11:19" x14ac:dyDescent="0.35">
      <c r="K1750" t="s">
        <v>62</v>
      </c>
      <c r="L1750">
        <v>-121.480735192306</v>
      </c>
      <c r="M1750">
        <v>40.655123573036697</v>
      </c>
      <c r="N1750" s="2">
        <v>41535</v>
      </c>
      <c r="O1750" t="str">
        <f t="shared" si="205"/>
        <v>yes</v>
      </c>
      <c r="P1750" s="7">
        <f t="shared" si="206"/>
        <v>2013</v>
      </c>
      <c r="Q1750" s="7">
        <f t="shared" si="207"/>
        <v>2014</v>
      </c>
      <c r="R1750" s="7">
        <f t="shared" si="208"/>
        <v>2015</v>
      </c>
      <c r="S1750" s="7">
        <f t="shared" si="209"/>
        <v>261</v>
      </c>
    </row>
    <row r="1751" spans="11:19" x14ac:dyDescent="0.35">
      <c r="K1751" t="s">
        <v>62</v>
      </c>
      <c r="L1751">
        <v>-121.55345190294</v>
      </c>
      <c r="M1751">
        <v>41.047789818494401</v>
      </c>
      <c r="N1751" s="2">
        <v>41513</v>
      </c>
      <c r="O1751" t="str">
        <f t="shared" si="205"/>
        <v>yes</v>
      </c>
      <c r="P1751" s="7">
        <f t="shared" si="206"/>
        <v>2013</v>
      </c>
      <c r="Q1751" s="7">
        <f t="shared" si="207"/>
        <v>2014</v>
      </c>
      <c r="R1751" s="7">
        <f t="shared" si="208"/>
        <v>2015</v>
      </c>
      <c r="S1751" s="7">
        <f t="shared" si="209"/>
        <v>239</v>
      </c>
    </row>
    <row r="1752" spans="11:19" x14ac:dyDescent="0.35">
      <c r="K1752" t="s">
        <v>62</v>
      </c>
      <c r="L1752">
        <v>-121.432178208605</v>
      </c>
      <c r="M1752">
        <v>40.869184932733603</v>
      </c>
      <c r="N1752" s="2">
        <v>41508</v>
      </c>
      <c r="O1752" t="str">
        <f t="shared" si="205"/>
        <v>yes</v>
      </c>
      <c r="P1752" s="7">
        <f t="shared" si="206"/>
        <v>2013</v>
      </c>
      <c r="Q1752" s="7">
        <f t="shared" si="207"/>
        <v>2014</v>
      </c>
      <c r="R1752" s="7">
        <f t="shared" si="208"/>
        <v>2015</v>
      </c>
      <c r="S1752" s="7">
        <f t="shared" si="209"/>
        <v>234</v>
      </c>
    </row>
    <row r="1753" spans="11:19" x14ac:dyDescent="0.35">
      <c r="K1753" t="s">
        <v>62</v>
      </c>
      <c r="L1753">
        <v>-121.414759235646</v>
      </c>
      <c r="M1753">
        <v>40.553742306773003</v>
      </c>
      <c r="N1753" s="2">
        <v>41226</v>
      </c>
      <c r="O1753" t="str">
        <f t="shared" si="205"/>
        <v>yes</v>
      </c>
      <c r="P1753" s="7">
        <f t="shared" si="206"/>
        <v>2012</v>
      </c>
      <c r="Q1753" s="7">
        <f t="shared" si="207"/>
        <v>2013</v>
      </c>
      <c r="R1753" s="7">
        <f t="shared" si="208"/>
        <v>2014</v>
      </c>
      <c r="S1753" s="7">
        <f t="shared" si="209"/>
        <v>318</v>
      </c>
    </row>
    <row r="1754" spans="11:19" x14ac:dyDescent="0.35">
      <c r="K1754" t="s">
        <v>62</v>
      </c>
      <c r="L1754">
        <v>-122.05650582279701</v>
      </c>
      <c r="M1754">
        <v>41.037845683645301</v>
      </c>
      <c r="N1754" s="2">
        <v>41211</v>
      </c>
      <c r="O1754" t="str">
        <f t="shared" si="205"/>
        <v>yes</v>
      </c>
      <c r="P1754" s="7">
        <f t="shared" si="206"/>
        <v>2012</v>
      </c>
      <c r="Q1754" s="7">
        <f t="shared" si="207"/>
        <v>2013</v>
      </c>
      <c r="R1754" s="7">
        <f t="shared" si="208"/>
        <v>2014</v>
      </c>
      <c r="S1754" s="7">
        <f t="shared" si="209"/>
        <v>303</v>
      </c>
    </row>
    <row r="1755" spans="11:19" x14ac:dyDescent="0.35">
      <c r="K1755" t="s">
        <v>62</v>
      </c>
      <c r="L1755">
        <v>-121.709546564137</v>
      </c>
      <c r="M1755">
        <v>40.886023954350001</v>
      </c>
      <c r="N1755" s="2">
        <v>41156</v>
      </c>
      <c r="O1755" t="str">
        <f t="shared" si="205"/>
        <v>yes</v>
      </c>
      <c r="P1755" s="7">
        <f t="shared" si="206"/>
        <v>2012</v>
      </c>
      <c r="Q1755" s="7">
        <f t="shared" si="207"/>
        <v>2013</v>
      </c>
      <c r="R1755" s="7">
        <f t="shared" si="208"/>
        <v>2014</v>
      </c>
      <c r="S1755" s="7">
        <f t="shared" si="209"/>
        <v>248</v>
      </c>
    </row>
    <row r="1756" spans="11:19" x14ac:dyDescent="0.35">
      <c r="K1756" t="s">
        <v>62</v>
      </c>
      <c r="L1756">
        <v>-121.766812136901</v>
      </c>
      <c r="M1756">
        <v>40.866193514622701</v>
      </c>
      <c r="N1756" s="2">
        <v>41140</v>
      </c>
      <c r="O1756" t="str">
        <f t="shared" si="205"/>
        <v>yes</v>
      </c>
      <c r="P1756" s="7">
        <f t="shared" si="206"/>
        <v>2012</v>
      </c>
      <c r="Q1756" s="7">
        <f t="shared" si="207"/>
        <v>2013</v>
      </c>
      <c r="R1756" s="7">
        <f t="shared" si="208"/>
        <v>2014</v>
      </c>
      <c r="S1756" s="7">
        <f t="shared" si="209"/>
        <v>232</v>
      </c>
    </row>
    <row r="1757" spans="11:19" x14ac:dyDescent="0.35">
      <c r="K1757" t="s">
        <v>62</v>
      </c>
      <c r="L1757">
        <v>-121.421226318767</v>
      </c>
      <c r="M1757">
        <v>40.474674870231397</v>
      </c>
      <c r="N1757" s="2">
        <v>40843</v>
      </c>
      <c r="O1757" t="str">
        <f t="shared" si="205"/>
        <v>yes</v>
      </c>
      <c r="P1757" s="7">
        <f t="shared" si="206"/>
        <v>2011</v>
      </c>
      <c r="Q1757" s="7">
        <f t="shared" si="207"/>
        <v>2012</v>
      </c>
      <c r="R1757" s="7">
        <f t="shared" si="208"/>
        <v>2013</v>
      </c>
      <c r="S1757" s="7">
        <f t="shared" si="209"/>
        <v>300</v>
      </c>
    </row>
    <row r="1758" spans="11:19" x14ac:dyDescent="0.35">
      <c r="K1758" t="s">
        <v>62</v>
      </c>
      <c r="L1758">
        <v>-121.304918542764</v>
      </c>
      <c r="M1758">
        <v>41.047629329808998</v>
      </c>
      <c r="N1758" s="2">
        <v>40407</v>
      </c>
      <c r="O1758" t="str">
        <f t="shared" si="205"/>
        <v>yes</v>
      </c>
      <c r="P1758" s="7">
        <f t="shared" si="206"/>
        <v>2010</v>
      </c>
      <c r="Q1758" s="7">
        <f t="shared" si="207"/>
        <v>2011</v>
      </c>
      <c r="R1758" s="7">
        <f t="shared" si="208"/>
        <v>2012</v>
      </c>
      <c r="S1758" s="7">
        <f t="shared" si="209"/>
        <v>229</v>
      </c>
    </row>
    <row r="1759" spans="11:19" x14ac:dyDescent="0.35">
      <c r="K1759" t="s">
        <v>62</v>
      </c>
      <c r="L1759">
        <v>-121.019202629285</v>
      </c>
      <c r="M1759">
        <v>40.827696302668699</v>
      </c>
      <c r="N1759" s="2">
        <v>40389</v>
      </c>
      <c r="O1759" t="str">
        <f t="shared" si="205"/>
        <v>yes</v>
      </c>
      <c r="P1759" s="7">
        <f t="shared" si="206"/>
        <v>2010</v>
      </c>
      <c r="Q1759" s="7">
        <f t="shared" si="207"/>
        <v>2011</v>
      </c>
      <c r="R1759" s="7">
        <f t="shared" si="208"/>
        <v>2012</v>
      </c>
      <c r="S1759" s="7">
        <f t="shared" si="209"/>
        <v>211</v>
      </c>
    </row>
    <row r="1760" spans="11:19" x14ac:dyDescent="0.35">
      <c r="K1760" t="s">
        <v>62</v>
      </c>
      <c r="L1760">
        <v>-121.26648964348</v>
      </c>
      <c r="M1760">
        <v>40.8474255349416</v>
      </c>
      <c r="N1760" s="2">
        <v>40385</v>
      </c>
      <c r="O1760" t="str">
        <f t="shared" si="205"/>
        <v>yes</v>
      </c>
      <c r="P1760" s="7">
        <f t="shared" si="206"/>
        <v>2010</v>
      </c>
      <c r="Q1760" s="7">
        <f t="shared" si="207"/>
        <v>2011</v>
      </c>
      <c r="R1760" s="7">
        <f t="shared" si="208"/>
        <v>2012</v>
      </c>
      <c r="S1760" s="7">
        <f t="shared" si="209"/>
        <v>207</v>
      </c>
    </row>
    <row r="1761" spans="11:19" x14ac:dyDescent="0.35">
      <c r="K1761" t="s">
        <v>62</v>
      </c>
      <c r="L1761">
        <v>-121.129197680581</v>
      </c>
      <c r="M1761">
        <v>41.365901513129302</v>
      </c>
      <c r="N1761" s="2">
        <v>40384</v>
      </c>
      <c r="O1761" t="str">
        <f t="shared" ref="O1761:O1824" si="210">IF(N1761&gt;VLOOKUP(K1761, $A$2:$C$147,3), "yes", "no")</f>
        <v>yes</v>
      </c>
      <c r="P1761" s="7">
        <f t="shared" si="206"/>
        <v>2010</v>
      </c>
      <c r="Q1761" s="7">
        <f t="shared" si="207"/>
        <v>2011</v>
      </c>
      <c r="R1761" s="7">
        <f t="shared" si="208"/>
        <v>2012</v>
      </c>
      <c r="S1761" s="7">
        <f t="shared" si="209"/>
        <v>206</v>
      </c>
    </row>
    <row r="1762" spans="11:19" x14ac:dyDescent="0.35">
      <c r="K1762" t="s">
        <v>62</v>
      </c>
      <c r="L1762">
        <v>-121.344579565003</v>
      </c>
      <c r="M1762">
        <v>40.990488882561003</v>
      </c>
      <c r="N1762" s="2">
        <v>40378</v>
      </c>
      <c r="O1762" t="str">
        <f t="shared" si="210"/>
        <v>yes</v>
      </c>
      <c r="P1762" s="7">
        <f t="shared" ref="P1762:P1825" si="211">YEAR(N1762)</f>
        <v>2010</v>
      </c>
      <c r="Q1762" s="7">
        <f t="shared" ref="Q1762:Q1825" si="212">P1762+1</f>
        <v>2011</v>
      </c>
      <c r="R1762" s="7">
        <f t="shared" ref="R1762:R1825" si="213">P1762+2</f>
        <v>2012</v>
      </c>
      <c r="S1762" s="7">
        <f t="shared" ref="S1762:S1825" si="214">N1762-DATE(YEAR(N1762),1,0)</f>
        <v>200</v>
      </c>
    </row>
    <row r="1763" spans="11:19" x14ac:dyDescent="0.35">
      <c r="K1763" t="s">
        <v>62</v>
      </c>
      <c r="L1763">
        <v>-121.76295539001001</v>
      </c>
      <c r="M1763">
        <v>40.973129316474903</v>
      </c>
      <c r="N1763" s="2">
        <v>40106</v>
      </c>
      <c r="O1763" t="str">
        <f t="shared" si="210"/>
        <v>yes</v>
      </c>
      <c r="P1763" s="7">
        <f t="shared" si="211"/>
        <v>2009</v>
      </c>
      <c r="Q1763" s="7">
        <f t="shared" si="212"/>
        <v>2010</v>
      </c>
      <c r="R1763" s="7">
        <f t="shared" si="213"/>
        <v>2011</v>
      </c>
      <c r="S1763" s="7">
        <f t="shared" si="214"/>
        <v>293</v>
      </c>
    </row>
    <row r="1764" spans="11:19" x14ac:dyDescent="0.35">
      <c r="K1764" t="s">
        <v>62</v>
      </c>
      <c r="L1764">
        <v>-121.347451505916</v>
      </c>
      <c r="M1764">
        <v>40.526884288431901</v>
      </c>
      <c r="N1764" s="2">
        <v>40086</v>
      </c>
      <c r="O1764" t="str">
        <f t="shared" si="210"/>
        <v>yes</v>
      </c>
      <c r="P1764" s="7">
        <f t="shared" si="211"/>
        <v>2009</v>
      </c>
      <c r="Q1764" s="7">
        <f t="shared" si="212"/>
        <v>2010</v>
      </c>
      <c r="R1764" s="7">
        <f t="shared" si="213"/>
        <v>2011</v>
      </c>
      <c r="S1764" s="7">
        <f t="shared" si="214"/>
        <v>273</v>
      </c>
    </row>
    <row r="1765" spans="11:19" x14ac:dyDescent="0.35">
      <c r="K1765" t="s">
        <v>62</v>
      </c>
      <c r="L1765">
        <v>-121.81281205806</v>
      </c>
      <c r="M1765">
        <v>40.986419129656298</v>
      </c>
      <c r="N1765" s="2">
        <v>40057</v>
      </c>
      <c r="O1765" t="str">
        <f t="shared" si="210"/>
        <v>yes</v>
      </c>
      <c r="P1765" s="7">
        <f t="shared" si="211"/>
        <v>2009</v>
      </c>
      <c r="Q1765" s="7">
        <f t="shared" si="212"/>
        <v>2010</v>
      </c>
      <c r="R1765" s="7">
        <f t="shared" si="213"/>
        <v>2011</v>
      </c>
      <c r="S1765" s="7">
        <f t="shared" si="214"/>
        <v>244</v>
      </c>
    </row>
    <row r="1766" spans="11:19" x14ac:dyDescent="0.35">
      <c r="K1766" t="s">
        <v>62</v>
      </c>
      <c r="L1766">
        <v>-121.245718806464</v>
      </c>
      <c r="M1766">
        <v>41.093748501915698</v>
      </c>
      <c r="N1766" s="2">
        <v>40055</v>
      </c>
      <c r="O1766" t="str">
        <f t="shared" si="210"/>
        <v>yes</v>
      </c>
      <c r="P1766" s="7">
        <f t="shared" si="211"/>
        <v>2009</v>
      </c>
      <c r="Q1766" s="7">
        <f t="shared" si="212"/>
        <v>2010</v>
      </c>
      <c r="R1766" s="7">
        <f t="shared" si="213"/>
        <v>2011</v>
      </c>
      <c r="S1766" s="7">
        <f t="shared" si="214"/>
        <v>242</v>
      </c>
    </row>
    <row r="1767" spans="11:19" x14ac:dyDescent="0.35">
      <c r="K1767" t="s">
        <v>62</v>
      </c>
      <c r="L1767">
        <v>-121.33885146478001</v>
      </c>
      <c r="M1767">
        <v>40.790315502489896</v>
      </c>
      <c r="N1767" s="2">
        <v>40051</v>
      </c>
      <c r="O1767" t="str">
        <f t="shared" si="210"/>
        <v>yes</v>
      </c>
      <c r="P1767" s="7">
        <f t="shared" si="211"/>
        <v>2009</v>
      </c>
      <c r="Q1767" s="7">
        <f t="shared" si="212"/>
        <v>2010</v>
      </c>
      <c r="R1767" s="7">
        <f t="shared" si="213"/>
        <v>2011</v>
      </c>
      <c r="S1767" s="7">
        <f t="shared" si="214"/>
        <v>238</v>
      </c>
    </row>
    <row r="1768" spans="11:19" x14ac:dyDescent="0.35">
      <c r="K1768" t="s">
        <v>62</v>
      </c>
      <c r="L1768">
        <v>-121.534227147377</v>
      </c>
      <c r="M1768">
        <v>40.833625968234898</v>
      </c>
      <c r="N1768" s="2">
        <v>40051</v>
      </c>
      <c r="O1768" t="str">
        <f t="shared" si="210"/>
        <v>yes</v>
      </c>
      <c r="P1768" s="7">
        <f t="shared" si="211"/>
        <v>2009</v>
      </c>
      <c r="Q1768" s="7">
        <f t="shared" si="212"/>
        <v>2010</v>
      </c>
      <c r="R1768" s="7">
        <f t="shared" si="213"/>
        <v>2011</v>
      </c>
      <c r="S1768" s="7">
        <f t="shared" si="214"/>
        <v>238</v>
      </c>
    </row>
    <row r="1769" spans="11:19" x14ac:dyDescent="0.35">
      <c r="K1769" t="s">
        <v>62</v>
      </c>
      <c r="L1769">
        <v>-121.722622674077</v>
      </c>
      <c r="M1769">
        <v>41.150224828251901</v>
      </c>
      <c r="N1769" s="2">
        <v>40042</v>
      </c>
      <c r="O1769" t="str">
        <f t="shared" si="210"/>
        <v>yes</v>
      </c>
      <c r="P1769" s="7">
        <f t="shared" si="211"/>
        <v>2009</v>
      </c>
      <c r="Q1769" s="7">
        <f t="shared" si="212"/>
        <v>2010</v>
      </c>
      <c r="R1769" s="7">
        <f t="shared" si="213"/>
        <v>2011</v>
      </c>
      <c r="S1769" s="7">
        <f t="shared" si="214"/>
        <v>229</v>
      </c>
    </row>
    <row r="1770" spans="11:19" x14ac:dyDescent="0.35">
      <c r="K1770" t="s">
        <v>62</v>
      </c>
      <c r="L1770">
        <v>-121.53015320402</v>
      </c>
      <c r="M1770">
        <v>40.961068763268699</v>
      </c>
      <c r="N1770" s="2">
        <v>40042</v>
      </c>
      <c r="O1770" t="str">
        <f t="shared" si="210"/>
        <v>yes</v>
      </c>
      <c r="P1770" s="7">
        <f t="shared" si="211"/>
        <v>2009</v>
      </c>
      <c r="Q1770" s="7">
        <f t="shared" si="212"/>
        <v>2010</v>
      </c>
      <c r="R1770" s="7">
        <f t="shared" si="213"/>
        <v>2011</v>
      </c>
      <c r="S1770" s="7">
        <f t="shared" si="214"/>
        <v>229</v>
      </c>
    </row>
    <row r="1771" spans="11:19" x14ac:dyDescent="0.35">
      <c r="K1771" t="s">
        <v>62</v>
      </c>
      <c r="L1771">
        <v>-121.487489326687</v>
      </c>
      <c r="M1771">
        <v>40.942067682643497</v>
      </c>
      <c r="N1771" s="2">
        <v>40042</v>
      </c>
      <c r="O1771" t="str">
        <f t="shared" si="210"/>
        <v>yes</v>
      </c>
      <c r="P1771" s="7">
        <f t="shared" si="211"/>
        <v>2009</v>
      </c>
      <c r="Q1771" s="7">
        <f t="shared" si="212"/>
        <v>2010</v>
      </c>
      <c r="R1771" s="7">
        <f t="shared" si="213"/>
        <v>2011</v>
      </c>
      <c r="S1771" s="7">
        <f t="shared" si="214"/>
        <v>229</v>
      </c>
    </row>
    <row r="1772" spans="11:19" x14ac:dyDescent="0.35">
      <c r="K1772" t="s">
        <v>62</v>
      </c>
      <c r="L1772">
        <v>-121.365069256285</v>
      </c>
      <c r="M1772">
        <v>40.995545217843997</v>
      </c>
      <c r="N1772" s="2">
        <v>40042</v>
      </c>
      <c r="O1772" t="str">
        <f t="shared" si="210"/>
        <v>yes</v>
      </c>
      <c r="P1772" s="7">
        <f t="shared" si="211"/>
        <v>2009</v>
      </c>
      <c r="Q1772" s="7">
        <f t="shared" si="212"/>
        <v>2010</v>
      </c>
      <c r="R1772" s="7">
        <f t="shared" si="213"/>
        <v>2011</v>
      </c>
      <c r="S1772" s="7">
        <f t="shared" si="214"/>
        <v>229</v>
      </c>
    </row>
    <row r="1773" spans="11:19" x14ac:dyDescent="0.35">
      <c r="K1773" t="s">
        <v>62</v>
      </c>
      <c r="L1773">
        <v>-121.71437266778</v>
      </c>
      <c r="M1773">
        <v>41.1063311250767</v>
      </c>
      <c r="N1773" s="2">
        <v>40042</v>
      </c>
      <c r="O1773" t="str">
        <f t="shared" si="210"/>
        <v>yes</v>
      </c>
      <c r="P1773" s="7">
        <f t="shared" si="211"/>
        <v>2009</v>
      </c>
      <c r="Q1773" s="7">
        <f t="shared" si="212"/>
        <v>2010</v>
      </c>
      <c r="R1773" s="7">
        <f t="shared" si="213"/>
        <v>2011</v>
      </c>
      <c r="S1773" s="7">
        <f t="shared" si="214"/>
        <v>229</v>
      </c>
    </row>
    <row r="1774" spans="11:19" x14ac:dyDescent="0.35">
      <c r="K1774" t="s">
        <v>62</v>
      </c>
      <c r="L1774">
        <v>-121.537526383632</v>
      </c>
      <c r="M1774">
        <v>41.0322313001734</v>
      </c>
      <c r="N1774" s="2">
        <v>40042</v>
      </c>
      <c r="O1774" t="str">
        <f t="shared" si="210"/>
        <v>yes</v>
      </c>
      <c r="P1774" s="7">
        <f t="shared" si="211"/>
        <v>2009</v>
      </c>
      <c r="Q1774" s="7">
        <f t="shared" si="212"/>
        <v>2010</v>
      </c>
      <c r="R1774" s="7">
        <f t="shared" si="213"/>
        <v>2011</v>
      </c>
      <c r="S1774" s="7">
        <f t="shared" si="214"/>
        <v>229</v>
      </c>
    </row>
    <row r="1775" spans="11:19" x14ac:dyDescent="0.35">
      <c r="K1775" t="s">
        <v>62</v>
      </c>
      <c r="L1775">
        <v>-121.581491325127</v>
      </c>
      <c r="M1775">
        <v>41.002806033101102</v>
      </c>
      <c r="N1775" s="2">
        <v>40042</v>
      </c>
      <c r="O1775" t="str">
        <f t="shared" si="210"/>
        <v>yes</v>
      </c>
      <c r="P1775" s="7">
        <f t="shared" si="211"/>
        <v>2009</v>
      </c>
      <c r="Q1775" s="7">
        <f t="shared" si="212"/>
        <v>2010</v>
      </c>
      <c r="R1775" s="7">
        <f t="shared" si="213"/>
        <v>2011</v>
      </c>
      <c r="S1775" s="7">
        <f t="shared" si="214"/>
        <v>229</v>
      </c>
    </row>
    <row r="1776" spans="11:19" x14ac:dyDescent="0.35">
      <c r="K1776" t="s">
        <v>62</v>
      </c>
      <c r="L1776">
        <v>-121.43909820792</v>
      </c>
      <c r="M1776">
        <v>40.7025435447121</v>
      </c>
      <c r="N1776" s="2">
        <v>40037</v>
      </c>
      <c r="O1776" t="str">
        <f t="shared" si="210"/>
        <v>yes</v>
      </c>
      <c r="P1776" s="7">
        <f t="shared" si="211"/>
        <v>2009</v>
      </c>
      <c r="Q1776" s="7">
        <f t="shared" si="212"/>
        <v>2010</v>
      </c>
      <c r="R1776" s="7">
        <f t="shared" si="213"/>
        <v>2011</v>
      </c>
      <c r="S1776" s="7">
        <f t="shared" si="214"/>
        <v>224</v>
      </c>
    </row>
    <row r="1777" spans="11:19" x14ac:dyDescent="0.35">
      <c r="K1777" t="s">
        <v>62</v>
      </c>
      <c r="L1777">
        <v>-121.32392839975201</v>
      </c>
      <c r="M1777">
        <v>40.784048392471</v>
      </c>
      <c r="N1777" s="2">
        <v>40029</v>
      </c>
      <c r="O1777" t="str">
        <f t="shared" si="210"/>
        <v>yes</v>
      </c>
      <c r="P1777" s="7">
        <f t="shared" si="211"/>
        <v>2009</v>
      </c>
      <c r="Q1777" s="7">
        <f t="shared" si="212"/>
        <v>2010</v>
      </c>
      <c r="R1777" s="7">
        <f t="shared" si="213"/>
        <v>2011</v>
      </c>
      <c r="S1777" s="7">
        <f t="shared" si="214"/>
        <v>216</v>
      </c>
    </row>
    <row r="1778" spans="11:19" x14ac:dyDescent="0.35">
      <c r="K1778" t="s">
        <v>62</v>
      </c>
      <c r="L1778">
        <v>-121.135038831985</v>
      </c>
      <c r="M1778">
        <v>41.443329245209597</v>
      </c>
      <c r="N1778" s="2">
        <v>40027</v>
      </c>
      <c r="O1778" t="str">
        <f t="shared" si="210"/>
        <v>yes</v>
      </c>
      <c r="P1778" s="7">
        <f t="shared" si="211"/>
        <v>2009</v>
      </c>
      <c r="Q1778" s="7">
        <f t="shared" si="212"/>
        <v>2010</v>
      </c>
      <c r="R1778" s="7">
        <f t="shared" si="213"/>
        <v>2011</v>
      </c>
      <c r="S1778" s="7">
        <f t="shared" si="214"/>
        <v>214</v>
      </c>
    </row>
    <row r="1779" spans="11:19" x14ac:dyDescent="0.35">
      <c r="K1779" t="s">
        <v>62</v>
      </c>
      <c r="L1779">
        <v>-121.962898423718</v>
      </c>
      <c r="M1779">
        <v>41.119412508247002</v>
      </c>
      <c r="N1779" s="2">
        <v>39707</v>
      </c>
      <c r="O1779" t="str">
        <f t="shared" si="210"/>
        <v>yes</v>
      </c>
      <c r="P1779" s="7">
        <f t="shared" si="211"/>
        <v>2008</v>
      </c>
      <c r="Q1779" s="7">
        <f t="shared" si="212"/>
        <v>2009</v>
      </c>
      <c r="R1779" s="7">
        <f t="shared" si="213"/>
        <v>2010</v>
      </c>
      <c r="S1779" s="7">
        <f t="shared" si="214"/>
        <v>260</v>
      </c>
    </row>
    <row r="1780" spans="11:19" x14ac:dyDescent="0.35">
      <c r="K1780" t="s">
        <v>62</v>
      </c>
      <c r="L1780">
        <v>-121.525840564817</v>
      </c>
      <c r="M1780">
        <v>41.510102042540801</v>
      </c>
      <c r="N1780" s="2">
        <v>39700</v>
      </c>
      <c r="O1780" t="str">
        <f t="shared" si="210"/>
        <v>yes</v>
      </c>
      <c r="P1780" s="7">
        <f t="shared" si="211"/>
        <v>2008</v>
      </c>
      <c r="Q1780" s="7">
        <f t="shared" si="212"/>
        <v>2009</v>
      </c>
      <c r="R1780" s="7">
        <f t="shared" si="213"/>
        <v>2010</v>
      </c>
      <c r="S1780" s="7">
        <f t="shared" si="214"/>
        <v>253</v>
      </c>
    </row>
    <row r="1781" spans="11:19" x14ac:dyDescent="0.35">
      <c r="K1781" t="s">
        <v>62</v>
      </c>
      <c r="L1781">
        <v>-121.522414569088</v>
      </c>
      <c r="M1781">
        <v>41.506016641846301</v>
      </c>
      <c r="N1781" s="2">
        <v>39666</v>
      </c>
      <c r="O1781" t="str">
        <f t="shared" si="210"/>
        <v>yes</v>
      </c>
      <c r="P1781" s="7">
        <f t="shared" si="211"/>
        <v>2008</v>
      </c>
      <c r="Q1781" s="7">
        <f t="shared" si="212"/>
        <v>2009</v>
      </c>
      <c r="R1781" s="7">
        <f t="shared" si="213"/>
        <v>2010</v>
      </c>
      <c r="S1781" s="7">
        <f t="shared" si="214"/>
        <v>219</v>
      </c>
    </row>
    <row r="1782" spans="11:19" x14ac:dyDescent="0.35">
      <c r="K1782" t="s">
        <v>62</v>
      </c>
      <c r="L1782">
        <v>-121.14920783050199</v>
      </c>
      <c r="M1782">
        <v>41.211368935334001</v>
      </c>
      <c r="N1782" s="2">
        <v>39658</v>
      </c>
      <c r="O1782" t="str">
        <f t="shared" si="210"/>
        <v>yes</v>
      </c>
      <c r="P1782" s="7">
        <f t="shared" si="211"/>
        <v>2008</v>
      </c>
      <c r="Q1782" s="7">
        <f t="shared" si="212"/>
        <v>2009</v>
      </c>
      <c r="R1782" s="7">
        <f t="shared" si="213"/>
        <v>2010</v>
      </c>
      <c r="S1782" s="7">
        <f t="shared" si="214"/>
        <v>211</v>
      </c>
    </row>
    <row r="1783" spans="11:19" x14ac:dyDescent="0.35">
      <c r="K1783" t="s">
        <v>62</v>
      </c>
      <c r="L1783">
        <v>-121.621400737831</v>
      </c>
      <c r="M1783">
        <v>41.261357518080104</v>
      </c>
      <c r="N1783" s="2">
        <v>39653</v>
      </c>
      <c r="O1783" t="str">
        <f t="shared" si="210"/>
        <v>yes</v>
      </c>
      <c r="P1783" s="7">
        <f t="shared" si="211"/>
        <v>2008</v>
      </c>
      <c r="Q1783" s="7">
        <f t="shared" si="212"/>
        <v>2009</v>
      </c>
      <c r="R1783" s="7">
        <f t="shared" si="213"/>
        <v>2010</v>
      </c>
      <c r="S1783" s="7">
        <f t="shared" si="214"/>
        <v>206</v>
      </c>
    </row>
    <row r="1784" spans="11:19" x14ac:dyDescent="0.35">
      <c r="K1784" t="s">
        <v>62</v>
      </c>
      <c r="L1784">
        <v>-120.861477611187</v>
      </c>
      <c r="M1784">
        <v>40.862895804246797</v>
      </c>
      <c r="N1784" s="2">
        <v>39650</v>
      </c>
      <c r="O1784" t="str">
        <f t="shared" si="210"/>
        <v>yes</v>
      </c>
      <c r="P1784" s="7">
        <f t="shared" si="211"/>
        <v>2008</v>
      </c>
      <c r="Q1784" s="7">
        <f t="shared" si="212"/>
        <v>2009</v>
      </c>
      <c r="R1784" s="7">
        <f t="shared" si="213"/>
        <v>2010</v>
      </c>
      <c r="S1784" s="7">
        <f t="shared" si="214"/>
        <v>203</v>
      </c>
    </row>
    <row r="1785" spans="11:19" x14ac:dyDescent="0.35">
      <c r="K1785" t="s">
        <v>62</v>
      </c>
      <c r="L1785">
        <v>-121.338516662674</v>
      </c>
      <c r="M1785">
        <v>40.917215248482201</v>
      </c>
      <c r="N1785" s="2">
        <v>39630</v>
      </c>
      <c r="O1785" t="str">
        <f t="shared" si="210"/>
        <v>yes</v>
      </c>
      <c r="P1785" s="7">
        <f t="shared" si="211"/>
        <v>2008</v>
      </c>
      <c r="Q1785" s="7">
        <f t="shared" si="212"/>
        <v>2009</v>
      </c>
      <c r="R1785" s="7">
        <f t="shared" si="213"/>
        <v>2010</v>
      </c>
      <c r="S1785" s="7">
        <f t="shared" si="214"/>
        <v>183</v>
      </c>
    </row>
    <row r="1786" spans="11:19" x14ac:dyDescent="0.35">
      <c r="K1786" t="s">
        <v>62</v>
      </c>
      <c r="L1786">
        <v>-121.11201227947601</v>
      </c>
      <c r="M1786">
        <v>41.280021532920998</v>
      </c>
      <c r="N1786" s="2">
        <v>39358</v>
      </c>
      <c r="O1786" t="str">
        <f t="shared" si="210"/>
        <v>yes</v>
      </c>
      <c r="P1786" s="7">
        <f t="shared" si="211"/>
        <v>2007</v>
      </c>
      <c r="Q1786" s="7">
        <f t="shared" si="212"/>
        <v>2008</v>
      </c>
      <c r="R1786" s="7">
        <f t="shared" si="213"/>
        <v>2009</v>
      </c>
      <c r="S1786" s="7">
        <f t="shared" si="214"/>
        <v>276</v>
      </c>
    </row>
    <row r="1787" spans="11:19" x14ac:dyDescent="0.35">
      <c r="K1787" t="s">
        <v>62</v>
      </c>
      <c r="L1787">
        <v>-121.35172461295799</v>
      </c>
      <c r="M1787">
        <v>40.864216691970498</v>
      </c>
      <c r="N1787" s="2">
        <v>39332</v>
      </c>
      <c r="O1787" t="str">
        <f t="shared" si="210"/>
        <v>yes</v>
      </c>
      <c r="P1787" s="7">
        <f t="shared" si="211"/>
        <v>2007</v>
      </c>
      <c r="Q1787" s="7">
        <f t="shared" si="212"/>
        <v>2008</v>
      </c>
      <c r="R1787" s="7">
        <f t="shared" si="213"/>
        <v>2009</v>
      </c>
      <c r="S1787" s="7">
        <f t="shared" si="214"/>
        <v>250</v>
      </c>
    </row>
    <row r="1788" spans="11:19" x14ac:dyDescent="0.35">
      <c r="K1788" t="s">
        <v>62</v>
      </c>
      <c r="L1788">
        <v>-121.698674724073</v>
      </c>
      <c r="M1788">
        <v>41.293985290853499</v>
      </c>
      <c r="N1788" s="2">
        <v>39312</v>
      </c>
      <c r="O1788" t="str">
        <f t="shared" si="210"/>
        <v>yes</v>
      </c>
      <c r="P1788" s="7">
        <f t="shared" si="211"/>
        <v>2007</v>
      </c>
      <c r="Q1788" s="7">
        <f t="shared" si="212"/>
        <v>2008</v>
      </c>
      <c r="R1788" s="7">
        <f t="shared" si="213"/>
        <v>2009</v>
      </c>
      <c r="S1788" s="7">
        <f t="shared" si="214"/>
        <v>230</v>
      </c>
    </row>
    <row r="1789" spans="11:19" x14ac:dyDescent="0.35">
      <c r="K1789" t="s">
        <v>62</v>
      </c>
      <c r="L1789">
        <v>-121.741082845655</v>
      </c>
      <c r="M1789">
        <v>40.870134606713499</v>
      </c>
      <c r="N1789" s="2">
        <v>39308</v>
      </c>
      <c r="O1789" t="str">
        <f t="shared" si="210"/>
        <v>yes</v>
      </c>
      <c r="P1789" s="7">
        <f t="shared" si="211"/>
        <v>2007</v>
      </c>
      <c r="Q1789" s="7">
        <f t="shared" si="212"/>
        <v>2008</v>
      </c>
      <c r="R1789" s="7">
        <f t="shared" si="213"/>
        <v>2009</v>
      </c>
      <c r="S1789" s="7">
        <f t="shared" si="214"/>
        <v>226</v>
      </c>
    </row>
    <row r="1790" spans="11:19" x14ac:dyDescent="0.35">
      <c r="K1790" t="s">
        <v>62</v>
      </c>
      <c r="L1790">
        <v>-121.102795682341</v>
      </c>
      <c r="M1790">
        <v>41.340001233660502</v>
      </c>
      <c r="N1790" s="2">
        <v>39278</v>
      </c>
      <c r="O1790" t="str">
        <f t="shared" si="210"/>
        <v>yes</v>
      </c>
      <c r="P1790" s="7">
        <f t="shared" si="211"/>
        <v>2007</v>
      </c>
      <c r="Q1790" s="7">
        <f t="shared" si="212"/>
        <v>2008</v>
      </c>
      <c r="R1790" s="7">
        <f t="shared" si="213"/>
        <v>2009</v>
      </c>
      <c r="S1790" s="7">
        <f t="shared" si="214"/>
        <v>196</v>
      </c>
    </row>
    <row r="1791" spans="11:19" x14ac:dyDescent="0.35">
      <c r="K1791" t="s">
        <v>62</v>
      </c>
      <c r="L1791">
        <v>-121.51842996139</v>
      </c>
      <c r="M1791">
        <v>41.0193987124076</v>
      </c>
      <c r="N1791" s="2">
        <v>39275</v>
      </c>
      <c r="O1791" t="str">
        <f t="shared" si="210"/>
        <v>yes</v>
      </c>
      <c r="P1791" s="7">
        <f t="shared" si="211"/>
        <v>2007</v>
      </c>
      <c r="Q1791" s="7">
        <f t="shared" si="212"/>
        <v>2008</v>
      </c>
      <c r="R1791" s="7">
        <f t="shared" si="213"/>
        <v>2009</v>
      </c>
      <c r="S1791" s="7">
        <f t="shared" si="214"/>
        <v>193</v>
      </c>
    </row>
    <row r="1792" spans="11:19" x14ac:dyDescent="0.35">
      <c r="K1792" t="s">
        <v>62</v>
      </c>
      <c r="L1792">
        <v>-121.095733455462</v>
      </c>
      <c r="M1792">
        <v>41.322415227694897</v>
      </c>
      <c r="N1792" s="2">
        <v>39273</v>
      </c>
      <c r="O1792" t="str">
        <f t="shared" si="210"/>
        <v>yes</v>
      </c>
      <c r="P1792" s="7">
        <f t="shared" si="211"/>
        <v>2007</v>
      </c>
      <c r="Q1792" s="7">
        <f t="shared" si="212"/>
        <v>2008</v>
      </c>
      <c r="R1792" s="7">
        <f t="shared" si="213"/>
        <v>2009</v>
      </c>
      <c r="S1792" s="7">
        <f t="shared" si="214"/>
        <v>191</v>
      </c>
    </row>
    <row r="1793" spans="11:19" x14ac:dyDescent="0.35">
      <c r="K1793" t="s">
        <v>62</v>
      </c>
      <c r="L1793">
        <v>-121.08108189455</v>
      </c>
      <c r="M1793">
        <v>41.085792863591102</v>
      </c>
      <c r="N1793" s="2">
        <v>39106</v>
      </c>
      <c r="O1793" t="str">
        <f t="shared" si="210"/>
        <v>yes</v>
      </c>
      <c r="P1793" s="7">
        <f t="shared" si="211"/>
        <v>2007</v>
      </c>
      <c r="Q1793" s="7">
        <f t="shared" si="212"/>
        <v>2008</v>
      </c>
      <c r="R1793" s="7">
        <f t="shared" si="213"/>
        <v>2009</v>
      </c>
      <c r="S1793" s="7">
        <f t="shared" si="214"/>
        <v>24</v>
      </c>
    </row>
    <row r="1794" spans="11:19" x14ac:dyDescent="0.35">
      <c r="K1794" t="s">
        <v>63</v>
      </c>
      <c r="L1794">
        <v>-115.28911094404199</v>
      </c>
      <c r="M1794">
        <v>32.8396915512701</v>
      </c>
      <c r="N1794" s="2">
        <v>44310</v>
      </c>
      <c r="O1794" t="str">
        <f t="shared" si="210"/>
        <v>yes</v>
      </c>
      <c r="P1794" s="7">
        <f t="shared" si="211"/>
        <v>2021</v>
      </c>
      <c r="Q1794" s="7">
        <f t="shared" si="212"/>
        <v>2022</v>
      </c>
      <c r="R1794" s="7">
        <f t="shared" si="213"/>
        <v>2023</v>
      </c>
      <c r="S1794" s="7">
        <f t="shared" si="214"/>
        <v>114</v>
      </c>
    </row>
    <row r="1795" spans="11:19" x14ac:dyDescent="0.35">
      <c r="K1795" t="s">
        <v>63</v>
      </c>
      <c r="L1795">
        <v>-115.27009084626</v>
      </c>
      <c r="M1795">
        <v>32.698191478077398</v>
      </c>
      <c r="N1795" s="2">
        <v>41367</v>
      </c>
      <c r="O1795" t="str">
        <f t="shared" si="210"/>
        <v>yes</v>
      </c>
      <c r="P1795" s="7">
        <f t="shared" si="211"/>
        <v>2013</v>
      </c>
      <c r="Q1795" s="7">
        <f t="shared" si="212"/>
        <v>2014</v>
      </c>
      <c r="R1795" s="7">
        <f t="shared" si="213"/>
        <v>2015</v>
      </c>
      <c r="S1795" s="7">
        <f t="shared" si="214"/>
        <v>93</v>
      </c>
    </row>
    <row r="1796" spans="11:19" x14ac:dyDescent="0.35">
      <c r="K1796" t="s">
        <v>64</v>
      </c>
      <c r="L1796">
        <v>-120.125647509771</v>
      </c>
      <c r="M1796">
        <v>37.808421140905502</v>
      </c>
      <c r="N1796" s="2">
        <v>44283</v>
      </c>
      <c r="O1796" t="str">
        <f t="shared" si="210"/>
        <v>yes</v>
      </c>
      <c r="P1796" s="7">
        <f t="shared" si="211"/>
        <v>2021</v>
      </c>
      <c r="Q1796" s="7">
        <f t="shared" si="212"/>
        <v>2022</v>
      </c>
      <c r="R1796" s="7">
        <f t="shared" si="213"/>
        <v>2023</v>
      </c>
      <c r="S1796" s="7">
        <f t="shared" si="214"/>
        <v>87</v>
      </c>
    </row>
    <row r="1797" spans="11:19" x14ac:dyDescent="0.35">
      <c r="K1797" t="s">
        <v>64</v>
      </c>
      <c r="L1797">
        <v>-119.913767945537</v>
      </c>
      <c r="M1797">
        <v>37.871723321713098</v>
      </c>
      <c r="N1797" s="2">
        <v>44222</v>
      </c>
      <c r="O1797" t="str">
        <f t="shared" si="210"/>
        <v>yes</v>
      </c>
      <c r="P1797" s="7">
        <f t="shared" si="211"/>
        <v>2021</v>
      </c>
      <c r="Q1797" s="7">
        <f t="shared" si="212"/>
        <v>2022</v>
      </c>
      <c r="R1797" s="7">
        <f t="shared" si="213"/>
        <v>2023</v>
      </c>
      <c r="S1797" s="7">
        <f t="shared" si="214"/>
        <v>26</v>
      </c>
    </row>
    <row r="1798" spans="11:19" x14ac:dyDescent="0.35">
      <c r="K1798" t="s">
        <v>64</v>
      </c>
      <c r="L1798">
        <v>-119.611047917267</v>
      </c>
      <c r="M1798">
        <v>37.841268463625603</v>
      </c>
      <c r="N1798" s="2">
        <v>44154</v>
      </c>
      <c r="O1798" t="str">
        <f t="shared" si="210"/>
        <v>yes</v>
      </c>
      <c r="P1798" s="7">
        <f t="shared" si="211"/>
        <v>2020</v>
      </c>
      <c r="Q1798" s="7">
        <f t="shared" si="212"/>
        <v>2021</v>
      </c>
      <c r="R1798" s="7">
        <f t="shared" si="213"/>
        <v>2022</v>
      </c>
      <c r="S1798" s="7">
        <f t="shared" si="214"/>
        <v>324</v>
      </c>
    </row>
    <row r="1799" spans="11:19" x14ac:dyDescent="0.35">
      <c r="K1799" t="s">
        <v>64</v>
      </c>
      <c r="L1799">
        <v>-119.53167175737801</v>
      </c>
      <c r="M1799">
        <v>37.629233693100502</v>
      </c>
      <c r="N1799" s="2">
        <v>44154</v>
      </c>
      <c r="O1799" t="str">
        <f t="shared" si="210"/>
        <v>yes</v>
      </c>
      <c r="P1799" s="7">
        <f t="shared" si="211"/>
        <v>2020</v>
      </c>
      <c r="Q1799" s="7">
        <f t="shared" si="212"/>
        <v>2021</v>
      </c>
      <c r="R1799" s="7">
        <f t="shared" si="213"/>
        <v>2022</v>
      </c>
      <c r="S1799" s="7">
        <f t="shared" si="214"/>
        <v>324</v>
      </c>
    </row>
    <row r="1800" spans="11:19" x14ac:dyDescent="0.35">
      <c r="K1800" t="s">
        <v>64</v>
      </c>
      <c r="L1800">
        <v>-119.44742866990801</v>
      </c>
      <c r="M1800">
        <v>37.8751805877585</v>
      </c>
      <c r="N1800" s="2">
        <v>44154</v>
      </c>
      <c r="O1800" t="str">
        <f t="shared" si="210"/>
        <v>yes</v>
      </c>
      <c r="P1800" s="7">
        <f t="shared" si="211"/>
        <v>2020</v>
      </c>
      <c r="Q1800" s="7">
        <f t="shared" si="212"/>
        <v>2021</v>
      </c>
      <c r="R1800" s="7">
        <f t="shared" si="213"/>
        <v>2022</v>
      </c>
      <c r="S1800" s="7">
        <f t="shared" si="214"/>
        <v>324</v>
      </c>
    </row>
    <row r="1801" spans="11:19" x14ac:dyDescent="0.35">
      <c r="K1801" t="s">
        <v>64</v>
      </c>
      <c r="L1801">
        <v>-119.623119819415</v>
      </c>
      <c r="M1801">
        <v>37.881022990320403</v>
      </c>
      <c r="N1801" s="2">
        <v>44154</v>
      </c>
      <c r="O1801" t="str">
        <f t="shared" si="210"/>
        <v>yes</v>
      </c>
      <c r="P1801" s="7">
        <f t="shared" si="211"/>
        <v>2020</v>
      </c>
      <c r="Q1801" s="7">
        <f t="shared" si="212"/>
        <v>2021</v>
      </c>
      <c r="R1801" s="7">
        <f t="shared" si="213"/>
        <v>2022</v>
      </c>
      <c r="S1801" s="7">
        <f t="shared" si="214"/>
        <v>324</v>
      </c>
    </row>
    <row r="1802" spans="11:19" x14ac:dyDescent="0.35">
      <c r="K1802" t="s">
        <v>64</v>
      </c>
      <c r="L1802">
        <v>-119.958248231647</v>
      </c>
      <c r="M1802">
        <v>37.425409189556497</v>
      </c>
      <c r="N1802" s="2">
        <v>44029</v>
      </c>
      <c r="O1802" t="str">
        <f t="shared" si="210"/>
        <v>yes</v>
      </c>
      <c r="P1802" s="7">
        <f t="shared" si="211"/>
        <v>2020</v>
      </c>
      <c r="Q1802" s="7">
        <f t="shared" si="212"/>
        <v>2021</v>
      </c>
      <c r="R1802" s="7">
        <f t="shared" si="213"/>
        <v>2022</v>
      </c>
      <c r="S1802" s="7">
        <f t="shared" si="214"/>
        <v>199</v>
      </c>
    </row>
    <row r="1803" spans="11:19" x14ac:dyDescent="0.35">
      <c r="K1803" t="s">
        <v>64</v>
      </c>
      <c r="L1803">
        <v>-120.297039793046</v>
      </c>
      <c r="M1803">
        <v>37.700000451743399</v>
      </c>
      <c r="N1803" s="2">
        <v>44000</v>
      </c>
      <c r="O1803" t="str">
        <f t="shared" si="210"/>
        <v>yes</v>
      </c>
      <c r="P1803" s="7">
        <f t="shared" si="211"/>
        <v>2020</v>
      </c>
      <c r="Q1803" s="7">
        <f t="shared" si="212"/>
        <v>2021</v>
      </c>
      <c r="R1803" s="7">
        <f t="shared" si="213"/>
        <v>2022</v>
      </c>
      <c r="S1803" s="7">
        <f t="shared" si="214"/>
        <v>170</v>
      </c>
    </row>
    <row r="1804" spans="11:19" x14ac:dyDescent="0.35">
      <c r="K1804" t="s">
        <v>64</v>
      </c>
      <c r="L1804">
        <v>-120.20429506140501</v>
      </c>
      <c r="M1804">
        <v>37.600613482355598</v>
      </c>
      <c r="N1804" s="2">
        <v>43993</v>
      </c>
      <c r="O1804" t="str">
        <f t="shared" si="210"/>
        <v>yes</v>
      </c>
      <c r="P1804" s="7">
        <f t="shared" si="211"/>
        <v>2020</v>
      </c>
      <c r="Q1804" s="7">
        <f t="shared" si="212"/>
        <v>2021</v>
      </c>
      <c r="R1804" s="7">
        <f t="shared" si="213"/>
        <v>2022</v>
      </c>
      <c r="S1804" s="7">
        <f t="shared" si="214"/>
        <v>163</v>
      </c>
    </row>
    <row r="1805" spans="11:19" x14ac:dyDescent="0.35">
      <c r="K1805" t="s">
        <v>64</v>
      </c>
      <c r="L1805">
        <v>-120.121581139212</v>
      </c>
      <c r="M1805">
        <v>37.7644855404277</v>
      </c>
      <c r="N1805" s="2">
        <v>43818</v>
      </c>
      <c r="O1805" t="str">
        <f t="shared" si="210"/>
        <v>yes</v>
      </c>
      <c r="P1805" s="7">
        <f t="shared" si="211"/>
        <v>2019</v>
      </c>
      <c r="Q1805" s="7">
        <f t="shared" si="212"/>
        <v>2020</v>
      </c>
      <c r="R1805" s="7">
        <f t="shared" si="213"/>
        <v>2021</v>
      </c>
      <c r="S1805" s="7">
        <f t="shared" si="214"/>
        <v>353</v>
      </c>
    </row>
    <row r="1806" spans="11:19" x14ac:dyDescent="0.35">
      <c r="K1806" t="s">
        <v>64</v>
      </c>
      <c r="L1806">
        <v>-119.933475583296</v>
      </c>
      <c r="M1806">
        <v>37.606334707770301</v>
      </c>
      <c r="N1806" s="2">
        <v>43758</v>
      </c>
      <c r="O1806" t="str">
        <f t="shared" si="210"/>
        <v>yes</v>
      </c>
      <c r="P1806" s="7">
        <f t="shared" si="211"/>
        <v>2019</v>
      </c>
      <c r="Q1806" s="7">
        <f t="shared" si="212"/>
        <v>2020</v>
      </c>
      <c r="R1806" s="7">
        <f t="shared" si="213"/>
        <v>2021</v>
      </c>
      <c r="S1806" s="7">
        <f t="shared" si="214"/>
        <v>293</v>
      </c>
    </row>
    <row r="1807" spans="11:19" x14ac:dyDescent="0.35">
      <c r="K1807" t="s">
        <v>64</v>
      </c>
      <c r="L1807">
        <v>-120.151293835313</v>
      </c>
      <c r="M1807">
        <v>37.552769985081099</v>
      </c>
      <c r="N1807" s="2">
        <v>43697</v>
      </c>
      <c r="O1807" t="str">
        <f t="shared" si="210"/>
        <v>yes</v>
      </c>
      <c r="P1807" s="7">
        <f t="shared" si="211"/>
        <v>2019</v>
      </c>
      <c r="Q1807" s="7">
        <f t="shared" si="212"/>
        <v>2020</v>
      </c>
      <c r="R1807" s="7">
        <f t="shared" si="213"/>
        <v>2021</v>
      </c>
      <c r="S1807" s="7">
        <f t="shared" si="214"/>
        <v>232</v>
      </c>
    </row>
    <row r="1808" spans="11:19" x14ac:dyDescent="0.35">
      <c r="K1808" t="s">
        <v>64</v>
      </c>
      <c r="L1808">
        <v>-120.189847551014</v>
      </c>
      <c r="M1808">
        <v>37.536986723674197</v>
      </c>
      <c r="N1808" s="2">
        <v>43692</v>
      </c>
      <c r="O1808" t="str">
        <f t="shared" si="210"/>
        <v>yes</v>
      </c>
      <c r="P1808" s="7">
        <f t="shared" si="211"/>
        <v>2019</v>
      </c>
      <c r="Q1808" s="7">
        <f t="shared" si="212"/>
        <v>2020</v>
      </c>
      <c r="R1808" s="7">
        <f t="shared" si="213"/>
        <v>2021</v>
      </c>
      <c r="S1808" s="7">
        <f t="shared" si="214"/>
        <v>227</v>
      </c>
    </row>
    <row r="1809" spans="11:19" x14ac:dyDescent="0.35">
      <c r="K1809" t="s">
        <v>64</v>
      </c>
      <c r="L1809">
        <v>-119.580375187131</v>
      </c>
      <c r="M1809">
        <v>37.8104192505673</v>
      </c>
      <c r="N1809" s="2">
        <v>43430</v>
      </c>
      <c r="O1809" t="str">
        <f t="shared" si="210"/>
        <v>yes</v>
      </c>
      <c r="P1809" s="7">
        <f t="shared" si="211"/>
        <v>2018</v>
      </c>
      <c r="Q1809" s="7">
        <f t="shared" si="212"/>
        <v>2019</v>
      </c>
      <c r="R1809" s="7">
        <f t="shared" si="213"/>
        <v>2020</v>
      </c>
      <c r="S1809" s="7">
        <f t="shared" si="214"/>
        <v>330</v>
      </c>
    </row>
    <row r="1810" spans="11:19" x14ac:dyDescent="0.35">
      <c r="K1810" t="s">
        <v>64</v>
      </c>
      <c r="L1810">
        <v>-119.672681394487</v>
      </c>
      <c r="M1810">
        <v>37.405499431695098</v>
      </c>
      <c r="N1810" s="2">
        <v>43372</v>
      </c>
      <c r="O1810" t="str">
        <f t="shared" si="210"/>
        <v>yes</v>
      </c>
      <c r="P1810" s="7">
        <f t="shared" si="211"/>
        <v>2018</v>
      </c>
      <c r="Q1810" s="7">
        <f t="shared" si="212"/>
        <v>2019</v>
      </c>
      <c r="R1810" s="7">
        <f t="shared" si="213"/>
        <v>2020</v>
      </c>
      <c r="S1810" s="7">
        <f t="shared" si="214"/>
        <v>272</v>
      </c>
    </row>
    <row r="1811" spans="11:19" x14ac:dyDescent="0.35">
      <c r="K1811" t="s">
        <v>64</v>
      </c>
      <c r="L1811">
        <v>-120.107658491085</v>
      </c>
      <c r="M1811">
        <v>37.712336877451897</v>
      </c>
      <c r="N1811" s="2">
        <v>43319</v>
      </c>
      <c r="O1811" t="str">
        <f t="shared" si="210"/>
        <v>yes</v>
      </c>
      <c r="P1811" s="7">
        <f t="shared" si="211"/>
        <v>2018</v>
      </c>
      <c r="Q1811" s="7">
        <f t="shared" si="212"/>
        <v>2019</v>
      </c>
      <c r="R1811" s="7">
        <f t="shared" si="213"/>
        <v>2020</v>
      </c>
      <c r="S1811" s="7">
        <f t="shared" si="214"/>
        <v>219</v>
      </c>
    </row>
    <row r="1812" spans="11:19" x14ac:dyDescent="0.35">
      <c r="K1812" t="s">
        <v>64</v>
      </c>
      <c r="L1812">
        <v>-120.047182790451</v>
      </c>
      <c r="M1812">
        <v>37.822510027978701</v>
      </c>
      <c r="N1812" s="2">
        <v>43311</v>
      </c>
      <c r="O1812" t="str">
        <f t="shared" si="210"/>
        <v>yes</v>
      </c>
      <c r="P1812" s="7">
        <f t="shared" si="211"/>
        <v>2018</v>
      </c>
      <c r="Q1812" s="7">
        <f t="shared" si="212"/>
        <v>2019</v>
      </c>
      <c r="R1812" s="7">
        <f t="shared" si="213"/>
        <v>2020</v>
      </c>
      <c r="S1812" s="7">
        <f t="shared" si="214"/>
        <v>211</v>
      </c>
    </row>
    <row r="1813" spans="11:19" x14ac:dyDescent="0.35">
      <c r="K1813" t="s">
        <v>64</v>
      </c>
      <c r="L1813">
        <v>-120.201310702623</v>
      </c>
      <c r="M1813">
        <v>37.693672970229898</v>
      </c>
      <c r="N1813" s="2">
        <v>43271</v>
      </c>
      <c r="O1813" t="str">
        <f t="shared" si="210"/>
        <v>yes</v>
      </c>
      <c r="P1813" s="7">
        <f t="shared" si="211"/>
        <v>2018</v>
      </c>
      <c r="Q1813" s="7">
        <f t="shared" si="212"/>
        <v>2019</v>
      </c>
      <c r="R1813" s="7">
        <f t="shared" si="213"/>
        <v>2020</v>
      </c>
      <c r="S1813" s="7">
        <f t="shared" si="214"/>
        <v>171</v>
      </c>
    </row>
    <row r="1814" spans="11:19" x14ac:dyDescent="0.35">
      <c r="K1814" t="s">
        <v>64</v>
      </c>
      <c r="L1814">
        <v>-119.845685647945</v>
      </c>
      <c r="M1814">
        <v>37.479007890221901</v>
      </c>
      <c r="N1814" s="2">
        <v>43267</v>
      </c>
      <c r="O1814" t="str">
        <f t="shared" si="210"/>
        <v>yes</v>
      </c>
      <c r="P1814" s="7">
        <f t="shared" si="211"/>
        <v>2018</v>
      </c>
      <c r="Q1814" s="7">
        <f t="shared" si="212"/>
        <v>2019</v>
      </c>
      <c r="R1814" s="7">
        <f t="shared" si="213"/>
        <v>2020</v>
      </c>
      <c r="S1814" s="7">
        <f t="shared" si="214"/>
        <v>167</v>
      </c>
    </row>
    <row r="1815" spans="11:19" x14ac:dyDescent="0.35">
      <c r="K1815" t="s">
        <v>64</v>
      </c>
      <c r="L1815">
        <v>-120.293727992054</v>
      </c>
      <c r="M1815">
        <v>37.412478430803901</v>
      </c>
      <c r="N1815" s="2">
        <v>43266</v>
      </c>
      <c r="O1815" t="str">
        <f t="shared" si="210"/>
        <v>yes</v>
      </c>
      <c r="P1815" s="7">
        <f t="shared" si="211"/>
        <v>2018</v>
      </c>
      <c r="Q1815" s="7">
        <f t="shared" si="212"/>
        <v>2019</v>
      </c>
      <c r="R1815" s="7">
        <f t="shared" si="213"/>
        <v>2020</v>
      </c>
      <c r="S1815" s="7">
        <f t="shared" si="214"/>
        <v>166</v>
      </c>
    </row>
    <row r="1816" spans="11:19" x14ac:dyDescent="0.35">
      <c r="K1816" t="s">
        <v>64</v>
      </c>
      <c r="L1816">
        <v>-119.639434258935</v>
      </c>
      <c r="M1816">
        <v>37.754545670409797</v>
      </c>
      <c r="N1816" s="2">
        <v>43066</v>
      </c>
      <c r="O1816" t="str">
        <f t="shared" si="210"/>
        <v>yes</v>
      </c>
      <c r="P1816" s="7">
        <f t="shared" si="211"/>
        <v>2017</v>
      </c>
      <c r="Q1816" s="7">
        <f t="shared" si="212"/>
        <v>2018</v>
      </c>
      <c r="R1816" s="7">
        <f t="shared" si="213"/>
        <v>2019</v>
      </c>
      <c r="S1816" s="7">
        <f t="shared" si="214"/>
        <v>331</v>
      </c>
    </row>
    <row r="1817" spans="11:19" x14ac:dyDescent="0.35">
      <c r="K1817" t="s">
        <v>64</v>
      </c>
      <c r="L1817">
        <v>-119.59470018348701</v>
      </c>
      <c r="M1817">
        <v>37.647252179510303</v>
      </c>
      <c r="N1817" s="2">
        <v>43066</v>
      </c>
      <c r="O1817" t="str">
        <f t="shared" si="210"/>
        <v>yes</v>
      </c>
      <c r="P1817" s="7">
        <f t="shared" si="211"/>
        <v>2017</v>
      </c>
      <c r="Q1817" s="7">
        <f t="shared" si="212"/>
        <v>2018</v>
      </c>
      <c r="R1817" s="7">
        <f t="shared" si="213"/>
        <v>2019</v>
      </c>
      <c r="S1817" s="7">
        <f t="shared" si="214"/>
        <v>331</v>
      </c>
    </row>
    <row r="1818" spans="11:19" x14ac:dyDescent="0.35">
      <c r="K1818" t="s">
        <v>64</v>
      </c>
      <c r="L1818">
        <v>-119.612639991564</v>
      </c>
      <c r="M1818">
        <v>37.447233164464002</v>
      </c>
      <c r="N1818" s="2">
        <v>43057</v>
      </c>
      <c r="O1818" t="str">
        <f t="shared" si="210"/>
        <v>yes</v>
      </c>
      <c r="P1818" s="7">
        <f t="shared" si="211"/>
        <v>2017</v>
      </c>
      <c r="Q1818" s="7">
        <f t="shared" si="212"/>
        <v>2018</v>
      </c>
      <c r="R1818" s="7">
        <f t="shared" si="213"/>
        <v>2019</v>
      </c>
      <c r="S1818" s="7">
        <f t="shared" si="214"/>
        <v>322</v>
      </c>
    </row>
    <row r="1819" spans="11:19" x14ac:dyDescent="0.35">
      <c r="K1819" t="s">
        <v>64</v>
      </c>
      <c r="L1819">
        <v>-119.492336476837</v>
      </c>
      <c r="M1819">
        <v>37.716661607295698</v>
      </c>
      <c r="N1819" s="2">
        <v>43042</v>
      </c>
      <c r="O1819" t="str">
        <f t="shared" si="210"/>
        <v>yes</v>
      </c>
      <c r="P1819" s="7">
        <f t="shared" si="211"/>
        <v>2017</v>
      </c>
      <c r="Q1819" s="7">
        <f t="shared" si="212"/>
        <v>2018</v>
      </c>
      <c r="R1819" s="7">
        <f t="shared" si="213"/>
        <v>2019</v>
      </c>
      <c r="S1819" s="7">
        <f t="shared" si="214"/>
        <v>307</v>
      </c>
    </row>
    <row r="1820" spans="11:19" x14ac:dyDescent="0.35">
      <c r="K1820" t="s">
        <v>64</v>
      </c>
      <c r="L1820">
        <v>-119.577029503483</v>
      </c>
      <c r="M1820">
        <v>37.554245637077599</v>
      </c>
      <c r="N1820" s="2">
        <v>43042</v>
      </c>
      <c r="O1820" t="str">
        <f t="shared" si="210"/>
        <v>yes</v>
      </c>
      <c r="P1820" s="7">
        <f t="shared" si="211"/>
        <v>2017</v>
      </c>
      <c r="Q1820" s="7">
        <f t="shared" si="212"/>
        <v>2018</v>
      </c>
      <c r="R1820" s="7">
        <f t="shared" si="213"/>
        <v>2019</v>
      </c>
      <c r="S1820" s="7">
        <f t="shared" si="214"/>
        <v>307</v>
      </c>
    </row>
    <row r="1821" spans="11:19" x14ac:dyDescent="0.35">
      <c r="K1821" t="s">
        <v>64</v>
      </c>
      <c r="L1821">
        <v>-119.579117582564</v>
      </c>
      <c r="M1821">
        <v>37.824189146134401</v>
      </c>
      <c r="N1821" s="2">
        <v>43041</v>
      </c>
      <c r="O1821" t="str">
        <f t="shared" si="210"/>
        <v>yes</v>
      </c>
      <c r="P1821" s="7">
        <f t="shared" si="211"/>
        <v>2017</v>
      </c>
      <c r="Q1821" s="7">
        <f t="shared" si="212"/>
        <v>2018</v>
      </c>
      <c r="R1821" s="7">
        <f t="shared" si="213"/>
        <v>2019</v>
      </c>
      <c r="S1821" s="7">
        <f t="shared" si="214"/>
        <v>306</v>
      </c>
    </row>
    <row r="1822" spans="11:19" x14ac:dyDescent="0.35">
      <c r="K1822" t="s">
        <v>64</v>
      </c>
      <c r="L1822">
        <v>-119.609700000573</v>
      </c>
      <c r="M1822">
        <v>37.707199999759901</v>
      </c>
      <c r="N1822" s="2">
        <v>43017</v>
      </c>
      <c r="O1822" t="str">
        <f t="shared" si="210"/>
        <v>yes</v>
      </c>
      <c r="P1822" s="7">
        <f t="shared" si="211"/>
        <v>2017</v>
      </c>
      <c r="Q1822" s="7">
        <f t="shared" si="212"/>
        <v>2018</v>
      </c>
      <c r="R1822" s="7">
        <f t="shared" si="213"/>
        <v>2019</v>
      </c>
      <c r="S1822" s="7">
        <f t="shared" si="214"/>
        <v>282</v>
      </c>
    </row>
    <row r="1823" spans="11:19" x14ac:dyDescent="0.35">
      <c r="K1823" t="s">
        <v>64</v>
      </c>
      <c r="L1823">
        <v>-119.564400000869</v>
      </c>
      <c r="M1823">
        <v>37.823600000013002</v>
      </c>
      <c r="N1823" s="2">
        <v>43015</v>
      </c>
      <c r="O1823" t="str">
        <f t="shared" si="210"/>
        <v>yes</v>
      </c>
      <c r="P1823" s="7">
        <f t="shared" si="211"/>
        <v>2017</v>
      </c>
      <c r="Q1823" s="7">
        <f t="shared" si="212"/>
        <v>2018</v>
      </c>
      <c r="R1823" s="7">
        <f t="shared" si="213"/>
        <v>2019</v>
      </c>
      <c r="S1823" s="7">
        <f t="shared" si="214"/>
        <v>280</v>
      </c>
    </row>
    <row r="1824" spans="11:19" x14ac:dyDescent="0.35">
      <c r="K1824" t="s">
        <v>64</v>
      </c>
      <c r="L1824">
        <v>-119.609200000082</v>
      </c>
      <c r="M1824">
        <v>37.876699999996099</v>
      </c>
      <c r="N1824" s="2">
        <v>43014</v>
      </c>
      <c r="O1824" t="str">
        <f t="shared" si="210"/>
        <v>yes</v>
      </c>
      <c r="P1824" s="7">
        <f t="shared" si="211"/>
        <v>2017</v>
      </c>
      <c r="Q1824" s="7">
        <f t="shared" si="212"/>
        <v>2018</v>
      </c>
      <c r="R1824" s="7">
        <f t="shared" si="213"/>
        <v>2019</v>
      </c>
      <c r="S1824" s="7">
        <f t="shared" si="214"/>
        <v>279</v>
      </c>
    </row>
    <row r="1825" spans="11:19" x14ac:dyDescent="0.35">
      <c r="K1825" t="s">
        <v>64</v>
      </c>
      <c r="L1825">
        <v>-119.541700001237</v>
      </c>
      <c r="M1825">
        <v>37.673100000466597</v>
      </c>
      <c r="N1825" s="2">
        <v>43008</v>
      </c>
      <c r="O1825" t="str">
        <f t="shared" ref="O1825:O1888" si="215">IF(N1825&gt;VLOOKUP(K1825, $A$2:$C$147,3), "yes", "no")</f>
        <v>yes</v>
      </c>
      <c r="P1825" s="7">
        <f t="shared" si="211"/>
        <v>2017</v>
      </c>
      <c r="Q1825" s="7">
        <f t="shared" si="212"/>
        <v>2018</v>
      </c>
      <c r="R1825" s="7">
        <f t="shared" si="213"/>
        <v>2019</v>
      </c>
      <c r="S1825" s="7">
        <f t="shared" si="214"/>
        <v>273</v>
      </c>
    </row>
    <row r="1826" spans="11:19" x14ac:dyDescent="0.35">
      <c r="K1826" t="s">
        <v>64</v>
      </c>
      <c r="L1826">
        <v>-119.701700000995</v>
      </c>
      <c r="M1826">
        <v>37.940299999975501</v>
      </c>
      <c r="N1826" s="2">
        <v>43005</v>
      </c>
      <c r="O1826" t="str">
        <f t="shared" si="215"/>
        <v>yes</v>
      </c>
      <c r="P1826" s="7">
        <f t="shared" ref="P1826:P1889" si="216">YEAR(N1826)</f>
        <v>2017</v>
      </c>
      <c r="Q1826" s="7">
        <f t="shared" ref="Q1826:Q1889" si="217">P1826+1</f>
        <v>2018</v>
      </c>
      <c r="R1826" s="7">
        <f t="shared" ref="R1826:R1889" si="218">P1826+2</f>
        <v>2019</v>
      </c>
      <c r="S1826" s="7">
        <f t="shared" ref="S1826:S1889" si="219">N1826-DATE(YEAR(N1826),1,0)</f>
        <v>270</v>
      </c>
    </row>
    <row r="1827" spans="11:19" x14ac:dyDescent="0.35">
      <c r="K1827" t="s">
        <v>64</v>
      </c>
      <c r="L1827">
        <v>-119.635070655612</v>
      </c>
      <c r="M1827">
        <v>37.840066099111098</v>
      </c>
      <c r="N1827" s="2">
        <v>43002</v>
      </c>
      <c r="O1827" t="str">
        <f t="shared" si="215"/>
        <v>yes</v>
      </c>
      <c r="P1827" s="7">
        <f t="shared" si="216"/>
        <v>2017</v>
      </c>
      <c r="Q1827" s="7">
        <f t="shared" si="217"/>
        <v>2018</v>
      </c>
      <c r="R1827" s="7">
        <f t="shared" si="218"/>
        <v>2019</v>
      </c>
      <c r="S1827" s="7">
        <f t="shared" si="219"/>
        <v>267</v>
      </c>
    </row>
    <row r="1828" spans="11:19" x14ac:dyDescent="0.35">
      <c r="K1828" t="s">
        <v>64</v>
      </c>
      <c r="L1828">
        <v>-119.49329999992899</v>
      </c>
      <c r="M1828">
        <v>37.805299999762298</v>
      </c>
      <c r="N1828" s="2">
        <v>43002</v>
      </c>
      <c r="O1828" t="str">
        <f t="shared" si="215"/>
        <v>yes</v>
      </c>
      <c r="P1828" s="7">
        <f t="shared" si="216"/>
        <v>2017</v>
      </c>
      <c r="Q1828" s="7">
        <f t="shared" si="217"/>
        <v>2018</v>
      </c>
      <c r="R1828" s="7">
        <f t="shared" si="218"/>
        <v>2019</v>
      </c>
      <c r="S1828" s="7">
        <f t="shared" si="219"/>
        <v>267</v>
      </c>
    </row>
    <row r="1829" spans="11:19" x14ac:dyDescent="0.35">
      <c r="K1829" t="s">
        <v>64</v>
      </c>
      <c r="L1829">
        <v>-119.61419999869899</v>
      </c>
      <c r="M1829">
        <v>37.878300000518003</v>
      </c>
      <c r="N1829" s="2">
        <v>43002</v>
      </c>
      <c r="O1829" t="str">
        <f t="shared" si="215"/>
        <v>yes</v>
      </c>
      <c r="P1829" s="7">
        <f t="shared" si="216"/>
        <v>2017</v>
      </c>
      <c r="Q1829" s="7">
        <f t="shared" si="217"/>
        <v>2018</v>
      </c>
      <c r="R1829" s="7">
        <f t="shared" si="218"/>
        <v>2019</v>
      </c>
      <c r="S1829" s="7">
        <f t="shared" si="219"/>
        <v>267</v>
      </c>
    </row>
    <row r="1830" spans="11:19" x14ac:dyDescent="0.35">
      <c r="K1830" t="s">
        <v>64</v>
      </c>
      <c r="L1830">
        <v>-119.56628333233699</v>
      </c>
      <c r="M1830">
        <v>37.800816661961598</v>
      </c>
      <c r="N1830" s="2">
        <v>43002</v>
      </c>
      <c r="O1830" t="str">
        <f t="shared" si="215"/>
        <v>yes</v>
      </c>
      <c r="P1830" s="7">
        <f t="shared" si="216"/>
        <v>2017</v>
      </c>
      <c r="Q1830" s="7">
        <f t="shared" si="217"/>
        <v>2018</v>
      </c>
      <c r="R1830" s="7">
        <f t="shared" si="218"/>
        <v>2019</v>
      </c>
      <c r="S1830" s="7">
        <f t="shared" si="219"/>
        <v>267</v>
      </c>
    </row>
    <row r="1831" spans="11:19" x14ac:dyDescent="0.35">
      <c r="K1831" t="s">
        <v>64</v>
      </c>
      <c r="L1831">
        <v>-119.80140000070701</v>
      </c>
      <c r="M1831">
        <v>37.746700000883202</v>
      </c>
      <c r="N1831" s="2">
        <v>42998</v>
      </c>
      <c r="O1831" t="str">
        <f t="shared" si="215"/>
        <v>yes</v>
      </c>
      <c r="P1831" s="7">
        <f t="shared" si="216"/>
        <v>2017</v>
      </c>
      <c r="Q1831" s="7">
        <f t="shared" si="217"/>
        <v>2018</v>
      </c>
      <c r="R1831" s="7">
        <f t="shared" si="218"/>
        <v>2019</v>
      </c>
      <c r="S1831" s="7">
        <f t="shared" si="219"/>
        <v>263</v>
      </c>
    </row>
    <row r="1832" spans="11:19" x14ac:dyDescent="0.35">
      <c r="K1832" t="s">
        <v>64</v>
      </c>
      <c r="L1832">
        <v>-120.045012933238</v>
      </c>
      <c r="M1832">
        <v>37.1676995004864</v>
      </c>
      <c r="N1832" s="2">
        <v>42996</v>
      </c>
      <c r="O1832" t="str">
        <f t="shared" si="215"/>
        <v>yes</v>
      </c>
      <c r="P1832" s="7">
        <f t="shared" si="216"/>
        <v>2017</v>
      </c>
      <c r="Q1832" s="7">
        <f t="shared" si="217"/>
        <v>2018</v>
      </c>
      <c r="R1832" s="7">
        <f t="shared" si="218"/>
        <v>2019</v>
      </c>
      <c r="S1832" s="7">
        <f t="shared" si="219"/>
        <v>261</v>
      </c>
    </row>
    <row r="1833" spans="11:19" x14ac:dyDescent="0.35">
      <c r="K1833" t="s">
        <v>64</v>
      </c>
      <c r="L1833">
        <v>-119.747204675549</v>
      </c>
      <c r="M1833">
        <v>37.726359878353698</v>
      </c>
      <c r="N1833" s="2">
        <v>42993</v>
      </c>
      <c r="O1833" t="str">
        <f t="shared" si="215"/>
        <v>yes</v>
      </c>
      <c r="P1833" s="7">
        <f t="shared" si="216"/>
        <v>2017</v>
      </c>
      <c r="Q1833" s="7">
        <f t="shared" si="217"/>
        <v>2018</v>
      </c>
      <c r="R1833" s="7">
        <f t="shared" si="218"/>
        <v>2019</v>
      </c>
      <c r="S1833" s="7">
        <f t="shared" si="219"/>
        <v>258</v>
      </c>
    </row>
    <row r="1834" spans="11:19" x14ac:dyDescent="0.35">
      <c r="K1834" t="s">
        <v>64</v>
      </c>
      <c r="L1834">
        <v>-119.658005322145</v>
      </c>
      <c r="M1834">
        <v>37.816716953019601</v>
      </c>
      <c r="N1834" s="2">
        <v>42990</v>
      </c>
      <c r="O1834" t="str">
        <f t="shared" si="215"/>
        <v>yes</v>
      </c>
      <c r="P1834" s="7">
        <f t="shared" si="216"/>
        <v>2017</v>
      </c>
      <c r="Q1834" s="7">
        <f t="shared" si="217"/>
        <v>2018</v>
      </c>
      <c r="R1834" s="7">
        <f t="shared" si="218"/>
        <v>2019</v>
      </c>
      <c r="S1834" s="7">
        <f t="shared" si="219"/>
        <v>255</v>
      </c>
    </row>
    <row r="1835" spans="11:19" x14ac:dyDescent="0.35">
      <c r="K1835" t="s">
        <v>64</v>
      </c>
      <c r="L1835">
        <v>-119.514400000327</v>
      </c>
      <c r="M1835">
        <v>37.786099999585602</v>
      </c>
      <c r="N1835" s="2">
        <v>42990</v>
      </c>
      <c r="O1835" t="str">
        <f t="shared" si="215"/>
        <v>yes</v>
      </c>
      <c r="P1835" s="7">
        <f t="shared" si="216"/>
        <v>2017</v>
      </c>
      <c r="Q1835" s="7">
        <f t="shared" si="217"/>
        <v>2018</v>
      </c>
      <c r="R1835" s="7">
        <f t="shared" si="218"/>
        <v>2019</v>
      </c>
      <c r="S1835" s="7">
        <f t="shared" si="219"/>
        <v>255</v>
      </c>
    </row>
    <row r="1836" spans="11:19" x14ac:dyDescent="0.35">
      <c r="K1836" t="s">
        <v>64</v>
      </c>
      <c r="L1836">
        <v>-119.58110000090301</v>
      </c>
      <c r="M1836">
        <v>37.727799999454902</v>
      </c>
      <c r="N1836" s="2">
        <v>42990</v>
      </c>
      <c r="O1836" t="str">
        <f t="shared" si="215"/>
        <v>yes</v>
      </c>
      <c r="P1836" s="7">
        <f t="shared" si="216"/>
        <v>2017</v>
      </c>
      <c r="Q1836" s="7">
        <f t="shared" si="217"/>
        <v>2018</v>
      </c>
      <c r="R1836" s="7">
        <f t="shared" si="218"/>
        <v>2019</v>
      </c>
      <c r="S1836" s="7">
        <f t="shared" si="219"/>
        <v>255</v>
      </c>
    </row>
    <row r="1837" spans="11:19" x14ac:dyDescent="0.35">
      <c r="K1837" t="s">
        <v>64</v>
      </c>
      <c r="L1837">
        <v>-119.58694999711901</v>
      </c>
      <c r="M1837">
        <v>37.869750000624599</v>
      </c>
      <c r="N1837" s="2">
        <v>42990</v>
      </c>
      <c r="O1837" t="str">
        <f t="shared" si="215"/>
        <v>yes</v>
      </c>
      <c r="P1837" s="7">
        <f t="shared" si="216"/>
        <v>2017</v>
      </c>
      <c r="Q1837" s="7">
        <f t="shared" si="217"/>
        <v>2018</v>
      </c>
      <c r="R1837" s="7">
        <f t="shared" si="218"/>
        <v>2019</v>
      </c>
      <c r="S1837" s="7">
        <f t="shared" si="219"/>
        <v>255</v>
      </c>
    </row>
    <row r="1838" spans="11:19" x14ac:dyDescent="0.35">
      <c r="K1838" t="s">
        <v>64</v>
      </c>
      <c r="L1838">
        <v>-119.65890000015099</v>
      </c>
      <c r="M1838">
        <v>37.819200000328699</v>
      </c>
      <c r="N1838" s="2">
        <v>42990</v>
      </c>
      <c r="O1838" t="str">
        <f t="shared" si="215"/>
        <v>yes</v>
      </c>
      <c r="P1838" s="7">
        <f t="shared" si="216"/>
        <v>2017</v>
      </c>
      <c r="Q1838" s="7">
        <f t="shared" si="217"/>
        <v>2018</v>
      </c>
      <c r="R1838" s="7">
        <f t="shared" si="218"/>
        <v>2019</v>
      </c>
      <c r="S1838" s="7">
        <f t="shared" si="219"/>
        <v>255</v>
      </c>
    </row>
    <row r="1839" spans="11:19" x14ac:dyDescent="0.35">
      <c r="K1839" t="s">
        <v>64</v>
      </c>
      <c r="L1839">
        <v>-119.835307221923</v>
      </c>
      <c r="M1839">
        <v>37.404373938210597</v>
      </c>
      <c r="N1839" s="2">
        <v>42987</v>
      </c>
      <c r="O1839" t="str">
        <f t="shared" si="215"/>
        <v>yes</v>
      </c>
      <c r="P1839" s="7">
        <f t="shared" si="216"/>
        <v>2017</v>
      </c>
      <c r="Q1839" s="7">
        <f t="shared" si="217"/>
        <v>2018</v>
      </c>
      <c r="R1839" s="7">
        <f t="shared" si="218"/>
        <v>2019</v>
      </c>
      <c r="S1839" s="7">
        <f t="shared" si="219"/>
        <v>252</v>
      </c>
    </row>
    <row r="1840" spans="11:19" x14ac:dyDescent="0.35">
      <c r="K1840" t="s">
        <v>64</v>
      </c>
      <c r="L1840">
        <v>-120.014692746037</v>
      </c>
      <c r="M1840">
        <v>37.804434977166203</v>
      </c>
      <c r="N1840" s="2">
        <v>42980</v>
      </c>
      <c r="O1840" t="str">
        <f t="shared" si="215"/>
        <v>yes</v>
      </c>
      <c r="P1840" s="7">
        <f t="shared" si="216"/>
        <v>2017</v>
      </c>
      <c r="Q1840" s="7">
        <f t="shared" si="217"/>
        <v>2018</v>
      </c>
      <c r="R1840" s="7">
        <f t="shared" si="218"/>
        <v>2019</v>
      </c>
      <c r="S1840" s="7">
        <f t="shared" si="219"/>
        <v>245</v>
      </c>
    </row>
    <row r="1841" spans="11:19" x14ac:dyDescent="0.35">
      <c r="K1841" t="s">
        <v>64</v>
      </c>
      <c r="L1841">
        <v>-120.114408668387</v>
      </c>
      <c r="M1841">
        <v>37.572139301827299</v>
      </c>
      <c r="N1841" s="2">
        <v>42978</v>
      </c>
      <c r="O1841" t="str">
        <f t="shared" si="215"/>
        <v>yes</v>
      </c>
      <c r="P1841" s="7">
        <f t="shared" si="216"/>
        <v>2017</v>
      </c>
      <c r="Q1841" s="7">
        <f t="shared" si="217"/>
        <v>2018</v>
      </c>
      <c r="R1841" s="7">
        <f t="shared" si="218"/>
        <v>2019</v>
      </c>
      <c r="S1841" s="7">
        <f t="shared" si="219"/>
        <v>243</v>
      </c>
    </row>
    <row r="1842" spans="11:19" x14ac:dyDescent="0.35">
      <c r="K1842" t="s">
        <v>64</v>
      </c>
      <c r="L1842">
        <v>-119.543299998675</v>
      </c>
      <c r="M1842">
        <v>37.804999999608597</v>
      </c>
      <c r="N1842" s="2">
        <v>42973</v>
      </c>
      <c r="O1842" t="str">
        <f t="shared" si="215"/>
        <v>yes</v>
      </c>
      <c r="P1842" s="7">
        <f t="shared" si="216"/>
        <v>2017</v>
      </c>
      <c r="Q1842" s="7">
        <f t="shared" si="217"/>
        <v>2018</v>
      </c>
      <c r="R1842" s="7">
        <f t="shared" si="218"/>
        <v>2019</v>
      </c>
      <c r="S1842" s="7">
        <f t="shared" si="219"/>
        <v>238</v>
      </c>
    </row>
    <row r="1843" spans="11:19" x14ac:dyDescent="0.35">
      <c r="K1843" t="s">
        <v>64</v>
      </c>
      <c r="L1843">
        <v>-119.64549999994099</v>
      </c>
      <c r="M1843">
        <v>37.547500000306002</v>
      </c>
      <c r="N1843" s="2">
        <v>42962</v>
      </c>
      <c r="O1843" t="str">
        <f t="shared" si="215"/>
        <v>yes</v>
      </c>
      <c r="P1843" s="7">
        <f t="shared" si="216"/>
        <v>2017</v>
      </c>
      <c r="Q1843" s="7">
        <f t="shared" si="217"/>
        <v>2018</v>
      </c>
      <c r="R1843" s="7">
        <f t="shared" si="218"/>
        <v>2019</v>
      </c>
      <c r="S1843" s="7">
        <f t="shared" si="219"/>
        <v>227</v>
      </c>
    </row>
    <row r="1844" spans="11:19" x14ac:dyDescent="0.35">
      <c r="K1844" t="s">
        <v>64</v>
      </c>
      <c r="L1844">
        <v>-120.297777353911</v>
      </c>
      <c r="M1844">
        <v>37.625059427422798</v>
      </c>
      <c r="N1844" s="2">
        <v>42960</v>
      </c>
      <c r="O1844" t="str">
        <f t="shared" si="215"/>
        <v>yes</v>
      </c>
      <c r="P1844" s="7">
        <f t="shared" si="216"/>
        <v>2017</v>
      </c>
      <c r="Q1844" s="7">
        <f t="shared" si="217"/>
        <v>2018</v>
      </c>
      <c r="R1844" s="7">
        <f t="shared" si="218"/>
        <v>2019</v>
      </c>
      <c r="S1844" s="7">
        <f t="shared" si="219"/>
        <v>225</v>
      </c>
    </row>
    <row r="1845" spans="11:19" x14ac:dyDescent="0.35">
      <c r="K1845" t="s">
        <v>64</v>
      </c>
      <c r="L1845">
        <v>-119.559399999557</v>
      </c>
      <c r="M1845">
        <v>37.7608000001335</v>
      </c>
      <c r="N1845" s="2">
        <v>42953</v>
      </c>
      <c r="O1845" t="str">
        <f t="shared" si="215"/>
        <v>yes</v>
      </c>
      <c r="P1845" s="7">
        <f t="shared" si="216"/>
        <v>2017</v>
      </c>
      <c r="Q1845" s="7">
        <f t="shared" si="217"/>
        <v>2018</v>
      </c>
      <c r="R1845" s="7">
        <f t="shared" si="218"/>
        <v>2019</v>
      </c>
      <c r="S1845" s="7">
        <f t="shared" si="219"/>
        <v>218</v>
      </c>
    </row>
    <row r="1846" spans="11:19" x14ac:dyDescent="0.35">
      <c r="K1846" t="s">
        <v>64</v>
      </c>
      <c r="L1846">
        <v>-119.57860000024699</v>
      </c>
      <c r="M1846">
        <v>37.778899999834103</v>
      </c>
      <c r="N1846" s="2">
        <v>42950</v>
      </c>
      <c r="O1846" t="str">
        <f t="shared" si="215"/>
        <v>yes</v>
      </c>
      <c r="P1846" s="7">
        <f t="shared" si="216"/>
        <v>2017</v>
      </c>
      <c r="Q1846" s="7">
        <f t="shared" si="217"/>
        <v>2018</v>
      </c>
      <c r="R1846" s="7">
        <f t="shared" si="218"/>
        <v>2019</v>
      </c>
      <c r="S1846" s="7">
        <f t="shared" si="219"/>
        <v>215</v>
      </c>
    </row>
    <row r="1847" spans="11:19" x14ac:dyDescent="0.35">
      <c r="K1847" t="s">
        <v>64</v>
      </c>
      <c r="L1847">
        <v>-120.313150706662</v>
      </c>
      <c r="M1847">
        <v>37.664657483346403</v>
      </c>
      <c r="N1847" s="2">
        <v>42948</v>
      </c>
      <c r="O1847" t="str">
        <f t="shared" si="215"/>
        <v>yes</v>
      </c>
      <c r="P1847" s="7">
        <f t="shared" si="216"/>
        <v>2017</v>
      </c>
      <c r="Q1847" s="7">
        <f t="shared" si="217"/>
        <v>2018</v>
      </c>
      <c r="R1847" s="7">
        <f t="shared" si="218"/>
        <v>2019</v>
      </c>
      <c r="S1847" s="7">
        <f t="shared" si="219"/>
        <v>213</v>
      </c>
    </row>
    <row r="1848" spans="11:19" x14ac:dyDescent="0.35">
      <c r="K1848" t="s">
        <v>64</v>
      </c>
      <c r="L1848">
        <v>-119.68830000078501</v>
      </c>
      <c r="M1848">
        <v>37.714200000382803</v>
      </c>
      <c r="N1848" s="2">
        <v>42942</v>
      </c>
      <c r="O1848" t="str">
        <f t="shared" si="215"/>
        <v>yes</v>
      </c>
      <c r="P1848" s="7">
        <f t="shared" si="216"/>
        <v>2017</v>
      </c>
      <c r="Q1848" s="7">
        <f t="shared" si="217"/>
        <v>2018</v>
      </c>
      <c r="R1848" s="7">
        <f t="shared" si="218"/>
        <v>2019</v>
      </c>
      <c r="S1848" s="7">
        <f t="shared" si="219"/>
        <v>207</v>
      </c>
    </row>
    <row r="1849" spans="11:19" x14ac:dyDescent="0.35">
      <c r="K1849" t="s">
        <v>64</v>
      </c>
      <c r="L1849">
        <v>-119.723850003501</v>
      </c>
      <c r="M1849">
        <v>37.716949988683297</v>
      </c>
      <c r="N1849" s="2">
        <v>42939</v>
      </c>
      <c r="O1849" t="str">
        <f t="shared" si="215"/>
        <v>yes</v>
      </c>
      <c r="P1849" s="7">
        <f t="shared" si="216"/>
        <v>2017</v>
      </c>
      <c r="Q1849" s="7">
        <f t="shared" si="217"/>
        <v>2018</v>
      </c>
      <c r="R1849" s="7">
        <f t="shared" si="218"/>
        <v>2019</v>
      </c>
      <c r="S1849" s="7">
        <f t="shared" si="219"/>
        <v>204</v>
      </c>
    </row>
    <row r="1850" spans="11:19" x14ac:dyDescent="0.35">
      <c r="K1850" t="s">
        <v>64</v>
      </c>
      <c r="L1850">
        <v>-119.64140000094901</v>
      </c>
      <c r="M1850">
        <v>37.725299999947303</v>
      </c>
      <c r="N1850" s="2">
        <v>42924</v>
      </c>
      <c r="O1850" t="str">
        <f t="shared" si="215"/>
        <v>yes</v>
      </c>
      <c r="P1850" s="7">
        <f t="shared" si="216"/>
        <v>2017</v>
      </c>
      <c r="Q1850" s="7">
        <f t="shared" si="217"/>
        <v>2018</v>
      </c>
      <c r="R1850" s="7">
        <f t="shared" si="218"/>
        <v>2019</v>
      </c>
      <c r="S1850" s="7">
        <f t="shared" si="219"/>
        <v>189</v>
      </c>
    </row>
    <row r="1851" spans="11:19" x14ac:dyDescent="0.35">
      <c r="K1851" t="s">
        <v>64</v>
      </c>
      <c r="L1851">
        <v>-119.921841141827</v>
      </c>
      <c r="M1851">
        <v>37.4597542152082</v>
      </c>
      <c r="N1851" s="2">
        <v>42923</v>
      </c>
      <c r="O1851" t="str">
        <f t="shared" si="215"/>
        <v>yes</v>
      </c>
      <c r="P1851" s="7">
        <f t="shared" si="216"/>
        <v>2017</v>
      </c>
      <c r="Q1851" s="7">
        <f t="shared" si="217"/>
        <v>2018</v>
      </c>
      <c r="R1851" s="7">
        <f t="shared" si="218"/>
        <v>2019</v>
      </c>
      <c r="S1851" s="7">
        <f t="shared" si="219"/>
        <v>188</v>
      </c>
    </row>
    <row r="1852" spans="11:19" x14ac:dyDescent="0.35">
      <c r="K1852" t="s">
        <v>64</v>
      </c>
      <c r="L1852">
        <v>-119.94574735071301</v>
      </c>
      <c r="M1852">
        <v>37.370682413694396</v>
      </c>
      <c r="N1852" s="2">
        <v>42922</v>
      </c>
      <c r="O1852" t="str">
        <f t="shared" si="215"/>
        <v>yes</v>
      </c>
      <c r="P1852" s="7">
        <f t="shared" si="216"/>
        <v>2017</v>
      </c>
      <c r="Q1852" s="7">
        <f t="shared" si="217"/>
        <v>2018</v>
      </c>
      <c r="R1852" s="7">
        <f t="shared" si="218"/>
        <v>2019</v>
      </c>
      <c r="S1852" s="7">
        <f t="shared" si="219"/>
        <v>187</v>
      </c>
    </row>
    <row r="1853" spans="11:19" x14ac:dyDescent="0.35">
      <c r="K1853" t="s">
        <v>64</v>
      </c>
      <c r="L1853">
        <v>-119.650599999913</v>
      </c>
      <c r="M1853">
        <v>37.530300000089497</v>
      </c>
      <c r="N1853" s="2">
        <v>42908</v>
      </c>
      <c r="O1853" t="str">
        <f t="shared" si="215"/>
        <v>yes</v>
      </c>
      <c r="P1853" s="7">
        <f t="shared" si="216"/>
        <v>2017</v>
      </c>
      <c r="Q1853" s="7">
        <f t="shared" si="217"/>
        <v>2018</v>
      </c>
      <c r="R1853" s="7">
        <f t="shared" si="218"/>
        <v>2019</v>
      </c>
      <c r="S1853" s="7">
        <f t="shared" si="219"/>
        <v>173</v>
      </c>
    </row>
    <row r="1854" spans="11:19" x14ac:dyDescent="0.35">
      <c r="K1854" t="s">
        <v>64</v>
      </c>
      <c r="L1854">
        <v>-119.70995000010601</v>
      </c>
      <c r="M1854">
        <v>37.670550002587198</v>
      </c>
      <c r="N1854" s="2">
        <v>42907</v>
      </c>
      <c r="O1854" t="str">
        <f t="shared" si="215"/>
        <v>yes</v>
      </c>
      <c r="P1854" s="7">
        <f t="shared" si="216"/>
        <v>2017</v>
      </c>
      <c r="Q1854" s="7">
        <f t="shared" si="217"/>
        <v>2018</v>
      </c>
      <c r="R1854" s="7">
        <f t="shared" si="218"/>
        <v>2019</v>
      </c>
      <c r="S1854" s="7">
        <f t="shared" si="219"/>
        <v>172</v>
      </c>
    </row>
    <row r="1855" spans="11:19" x14ac:dyDescent="0.35">
      <c r="K1855" t="s">
        <v>64</v>
      </c>
      <c r="L1855">
        <v>-119.553046922527</v>
      </c>
      <c r="M1855">
        <v>37.598671054899398</v>
      </c>
      <c r="N1855" s="2">
        <v>42706</v>
      </c>
      <c r="O1855" t="str">
        <f t="shared" si="215"/>
        <v>yes</v>
      </c>
      <c r="P1855" s="7">
        <f t="shared" si="216"/>
        <v>2016</v>
      </c>
      <c r="Q1855" s="7">
        <f t="shared" si="217"/>
        <v>2017</v>
      </c>
      <c r="R1855" s="7">
        <f t="shared" si="218"/>
        <v>2018</v>
      </c>
      <c r="S1855" s="7">
        <f t="shared" si="219"/>
        <v>337</v>
      </c>
    </row>
    <row r="1856" spans="11:19" x14ac:dyDescent="0.35">
      <c r="K1856" t="s">
        <v>64</v>
      </c>
      <c r="L1856">
        <v>-119.744412792494</v>
      </c>
      <c r="M1856">
        <v>37.730305134450496</v>
      </c>
      <c r="N1856" s="2">
        <v>42667</v>
      </c>
      <c r="O1856" t="str">
        <f t="shared" si="215"/>
        <v>yes</v>
      </c>
      <c r="P1856" s="7">
        <f t="shared" si="216"/>
        <v>2016</v>
      </c>
      <c r="Q1856" s="7">
        <f t="shared" si="217"/>
        <v>2017</v>
      </c>
      <c r="R1856" s="7">
        <f t="shared" si="218"/>
        <v>2018</v>
      </c>
      <c r="S1856" s="7">
        <f t="shared" si="219"/>
        <v>298</v>
      </c>
    </row>
    <row r="1857" spans="11:19" x14ac:dyDescent="0.35">
      <c r="K1857" t="s">
        <v>64</v>
      </c>
      <c r="L1857">
        <v>-119.986668968909</v>
      </c>
      <c r="M1857">
        <v>37.752518361513303</v>
      </c>
      <c r="N1857" s="2">
        <v>42660</v>
      </c>
      <c r="O1857" t="str">
        <f t="shared" si="215"/>
        <v>yes</v>
      </c>
      <c r="P1857" s="7">
        <f t="shared" si="216"/>
        <v>2016</v>
      </c>
      <c r="Q1857" s="7">
        <f t="shared" si="217"/>
        <v>2017</v>
      </c>
      <c r="R1857" s="7">
        <f t="shared" si="218"/>
        <v>2018</v>
      </c>
      <c r="S1857" s="7">
        <f t="shared" si="219"/>
        <v>291</v>
      </c>
    </row>
    <row r="1858" spans="11:19" x14ac:dyDescent="0.35">
      <c r="K1858" t="s">
        <v>64</v>
      </c>
      <c r="L1858">
        <v>-119.631912787232</v>
      </c>
      <c r="M1858">
        <v>37.846405153078699</v>
      </c>
      <c r="N1858" s="2">
        <v>42657</v>
      </c>
      <c r="O1858" t="str">
        <f t="shared" si="215"/>
        <v>yes</v>
      </c>
      <c r="P1858" s="7">
        <f t="shared" si="216"/>
        <v>2016</v>
      </c>
      <c r="Q1858" s="7">
        <f t="shared" si="217"/>
        <v>2017</v>
      </c>
      <c r="R1858" s="7">
        <f t="shared" si="218"/>
        <v>2018</v>
      </c>
      <c r="S1858" s="7">
        <f t="shared" si="219"/>
        <v>288</v>
      </c>
    </row>
    <row r="1859" spans="11:19" x14ac:dyDescent="0.35">
      <c r="K1859" t="s">
        <v>64</v>
      </c>
      <c r="L1859">
        <v>-119.60971276743</v>
      </c>
      <c r="M1859">
        <v>37.706905141465299</v>
      </c>
      <c r="N1859" s="2">
        <v>42641</v>
      </c>
      <c r="O1859" t="str">
        <f t="shared" si="215"/>
        <v>yes</v>
      </c>
      <c r="P1859" s="7">
        <f t="shared" si="216"/>
        <v>2016</v>
      </c>
      <c r="Q1859" s="7">
        <f t="shared" si="217"/>
        <v>2017</v>
      </c>
      <c r="R1859" s="7">
        <f t="shared" si="218"/>
        <v>2018</v>
      </c>
      <c r="S1859" s="7">
        <f t="shared" si="219"/>
        <v>272</v>
      </c>
    </row>
    <row r="1860" spans="11:19" x14ac:dyDescent="0.35">
      <c r="K1860" t="s">
        <v>64</v>
      </c>
      <c r="L1860">
        <v>-119.654412776966</v>
      </c>
      <c r="M1860">
        <v>37.716905138794303</v>
      </c>
      <c r="N1860" s="2">
        <v>42637</v>
      </c>
      <c r="O1860" t="str">
        <f t="shared" si="215"/>
        <v>yes</v>
      </c>
      <c r="P1860" s="7">
        <f t="shared" si="216"/>
        <v>2016</v>
      </c>
      <c r="Q1860" s="7">
        <f t="shared" si="217"/>
        <v>2017</v>
      </c>
      <c r="R1860" s="7">
        <f t="shared" si="218"/>
        <v>2018</v>
      </c>
      <c r="S1860" s="7">
        <f t="shared" si="219"/>
        <v>268</v>
      </c>
    </row>
    <row r="1861" spans="11:19" x14ac:dyDescent="0.35">
      <c r="K1861" t="s">
        <v>64</v>
      </c>
      <c r="L1861">
        <v>-119.610312767479</v>
      </c>
      <c r="M1861">
        <v>37.705605141005101</v>
      </c>
      <c r="N1861" s="2">
        <v>42637</v>
      </c>
      <c r="O1861" t="str">
        <f t="shared" si="215"/>
        <v>yes</v>
      </c>
      <c r="P1861" s="7">
        <f t="shared" si="216"/>
        <v>2016</v>
      </c>
      <c r="Q1861" s="7">
        <f t="shared" si="217"/>
        <v>2017</v>
      </c>
      <c r="R1861" s="7">
        <f t="shared" si="218"/>
        <v>2018</v>
      </c>
      <c r="S1861" s="7">
        <f t="shared" si="219"/>
        <v>268</v>
      </c>
    </row>
    <row r="1862" spans="11:19" x14ac:dyDescent="0.35">
      <c r="K1862" t="s">
        <v>64</v>
      </c>
      <c r="L1862">
        <v>-119.560312764242</v>
      </c>
      <c r="M1862">
        <v>37.738305147472197</v>
      </c>
      <c r="N1862" s="2">
        <v>42635</v>
      </c>
      <c r="O1862" t="str">
        <f t="shared" si="215"/>
        <v>yes</v>
      </c>
      <c r="P1862" s="7">
        <f t="shared" si="216"/>
        <v>2016</v>
      </c>
      <c r="Q1862" s="7">
        <f t="shared" si="217"/>
        <v>2017</v>
      </c>
      <c r="R1862" s="7">
        <f t="shared" si="218"/>
        <v>2018</v>
      </c>
      <c r="S1862" s="7">
        <f t="shared" si="219"/>
        <v>266</v>
      </c>
    </row>
    <row r="1863" spans="11:19" x14ac:dyDescent="0.35">
      <c r="K1863" t="s">
        <v>64</v>
      </c>
      <c r="L1863">
        <v>-119.488312763678</v>
      </c>
      <c r="M1863">
        <v>37.846705163716699</v>
      </c>
      <c r="N1863" s="2">
        <v>42634</v>
      </c>
      <c r="O1863" t="str">
        <f t="shared" si="215"/>
        <v>yes</v>
      </c>
      <c r="P1863" s="7">
        <f t="shared" si="216"/>
        <v>2016</v>
      </c>
      <c r="Q1863" s="7">
        <f t="shared" si="217"/>
        <v>2017</v>
      </c>
      <c r="R1863" s="7">
        <f t="shared" si="218"/>
        <v>2018</v>
      </c>
      <c r="S1863" s="7">
        <f t="shared" si="219"/>
        <v>265</v>
      </c>
    </row>
    <row r="1864" spans="11:19" x14ac:dyDescent="0.35">
      <c r="K1864" t="s">
        <v>64</v>
      </c>
      <c r="L1864">
        <v>-119.54141275863699</v>
      </c>
      <c r="M1864">
        <v>37.720305148126201</v>
      </c>
      <c r="N1864" s="2">
        <v>42626</v>
      </c>
      <c r="O1864" t="str">
        <f t="shared" si="215"/>
        <v>yes</v>
      </c>
      <c r="P1864" s="7">
        <f t="shared" si="216"/>
        <v>2016</v>
      </c>
      <c r="Q1864" s="7">
        <f t="shared" si="217"/>
        <v>2017</v>
      </c>
      <c r="R1864" s="7">
        <f t="shared" si="218"/>
        <v>2018</v>
      </c>
      <c r="S1864" s="7">
        <f t="shared" si="219"/>
        <v>257</v>
      </c>
    </row>
    <row r="1865" spans="11:19" x14ac:dyDescent="0.35">
      <c r="K1865" t="s">
        <v>64</v>
      </c>
      <c r="L1865">
        <v>-119.53781276372899</v>
      </c>
      <c r="M1865">
        <v>37.771705151920202</v>
      </c>
      <c r="N1865" s="2">
        <v>42618</v>
      </c>
      <c r="O1865" t="str">
        <f t="shared" si="215"/>
        <v>yes</v>
      </c>
      <c r="P1865" s="7">
        <f t="shared" si="216"/>
        <v>2016</v>
      </c>
      <c r="Q1865" s="7">
        <f t="shared" si="217"/>
        <v>2017</v>
      </c>
      <c r="R1865" s="7">
        <f t="shared" si="218"/>
        <v>2018</v>
      </c>
      <c r="S1865" s="7">
        <f t="shared" si="219"/>
        <v>249</v>
      </c>
    </row>
    <row r="1866" spans="11:19" x14ac:dyDescent="0.35">
      <c r="K1866" t="s">
        <v>64</v>
      </c>
      <c r="L1866">
        <v>-119.954091119566</v>
      </c>
      <c r="M1866">
        <v>37.881447899553699</v>
      </c>
      <c r="N1866" s="2">
        <v>42614</v>
      </c>
      <c r="O1866" t="str">
        <f t="shared" si="215"/>
        <v>yes</v>
      </c>
      <c r="P1866" s="7">
        <f t="shared" si="216"/>
        <v>2016</v>
      </c>
      <c r="Q1866" s="7">
        <f t="shared" si="217"/>
        <v>2017</v>
      </c>
      <c r="R1866" s="7">
        <f t="shared" si="218"/>
        <v>2018</v>
      </c>
      <c r="S1866" s="7">
        <f t="shared" si="219"/>
        <v>245</v>
      </c>
    </row>
    <row r="1867" spans="11:19" x14ac:dyDescent="0.35">
      <c r="K1867" t="s">
        <v>64</v>
      </c>
      <c r="L1867">
        <v>-119.65031277348299</v>
      </c>
      <c r="M1867">
        <v>37.704405138273899</v>
      </c>
      <c r="N1867" s="2">
        <v>42614</v>
      </c>
      <c r="O1867" t="str">
        <f t="shared" si="215"/>
        <v>yes</v>
      </c>
      <c r="P1867" s="7">
        <f t="shared" si="216"/>
        <v>2016</v>
      </c>
      <c r="Q1867" s="7">
        <f t="shared" si="217"/>
        <v>2017</v>
      </c>
      <c r="R1867" s="7">
        <f t="shared" si="218"/>
        <v>2018</v>
      </c>
      <c r="S1867" s="7">
        <f t="shared" si="219"/>
        <v>245</v>
      </c>
    </row>
    <row r="1868" spans="11:19" x14ac:dyDescent="0.35">
      <c r="K1868" t="s">
        <v>64</v>
      </c>
      <c r="L1868">
        <v>-119.608112770891</v>
      </c>
      <c r="M1868">
        <v>37.7372051440924</v>
      </c>
      <c r="N1868" s="2">
        <v>42588</v>
      </c>
      <c r="O1868" t="str">
        <f t="shared" si="215"/>
        <v>yes</v>
      </c>
      <c r="P1868" s="7">
        <f t="shared" si="216"/>
        <v>2016</v>
      </c>
      <c r="Q1868" s="7">
        <f t="shared" si="217"/>
        <v>2017</v>
      </c>
      <c r="R1868" s="7">
        <f t="shared" si="218"/>
        <v>2018</v>
      </c>
      <c r="S1868" s="7">
        <f t="shared" si="219"/>
        <v>219</v>
      </c>
    </row>
    <row r="1869" spans="11:19" x14ac:dyDescent="0.35">
      <c r="K1869" t="s">
        <v>64</v>
      </c>
      <c r="L1869">
        <v>-119.77689041769899</v>
      </c>
      <c r="M1869">
        <v>37.327458817645002</v>
      </c>
      <c r="N1869" s="2">
        <v>42586</v>
      </c>
      <c r="O1869" t="str">
        <f t="shared" si="215"/>
        <v>yes</v>
      </c>
      <c r="P1869" s="7">
        <f t="shared" si="216"/>
        <v>2016</v>
      </c>
      <c r="Q1869" s="7">
        <f t="shared" si="217"/>
        <v>2017</v>
      </c>
      <c r="R1869" s="7">
        <f t="shared" si="218"/>
        <v>2018</v>
      </c>
      <c r="S1869" s="7">
        <f t="shared" si="219"/>
        <v>217</v>
      </c>
    </row>
    <row r="1870" spans="11:19" x14ac:dyDescent="0.35">
      <c r="K1870" t="s">
        <v>64</v>
      </c>
      <c r="L1870">
        <v>-119.50441275557699</v>
      </c>
      <c r="M1870">
        <v>37.745005152498898</v>
      </c>
      <c r="N1870" s="2">
        <v>42582</v>
      </c>
      <c r="O1870" t="str">
        <f t="shared" si="215"/>
        <v>yes</v>
      </c>
      <c r="P1870" s="7">
        <f t="shared" si="216"/>
        <v>2016</v>
      </c>
      <c r="Q1870" s="7">
        <f t="shared" si="217"/>
        <v>2017</v>
      </c>
      <c r="R1870" s="7">
        <f t="shared" si="218"/>
        <v>2018</v>
      </c>
      <c r="S1870" s="7">
        <f t="shared" si="219"/>
        <v>213</v>
      </c>
    </row>
    <row r="1871" spans="11:19" x14ac:dyDescent="0.35">
      <c r="K1871" t="s">
        <v>64</v>
      </c>
      <c r="L1871">
        <v>-119.651412771328</v>
      </c>
      <c r="M1871">
        <v>37.672205135396297</v>
      </c>
      <c r="N1871" s="2">
        <v>42579</v>
      </c>
      <c r="O1871" t="str">
        <f t="shared" si="215"/>
        <v>yes</v>
      </c>
      <c r="P1871" s="7">
        <f t="shared" si="216"/>
        <v>2016</v>
      </c>
      <c r="Q1871" s="7">
        <f t="shared" si="217"/>
        <v>2017</v>
      </c>
      <c r="R1871" s="7">
        <f t="shared" si="218"/>
        <v>2018</v>
      </c>
      <c r="S1871" s="7">
        <f t="shared" si="219"/>
        <v>210</v>
      </c>
    </row>
    <row r="1872" spans="11:19" x14ac:dyDescent="0.35">
      <c r="K1872" t="s">
        <v>64</v>
      </c>
      <c r="L1872">
        <v>-119.63611275434199</v>
      </c>
      <c r="M1872">
        <v>37.548105124413503</v>
      </c>
      <c r="N1872" s="2">
        <v>42575</v>
      </c>
      <c r="O1872" t="str">
        <f t="shared" si="215"/>
        <v>yes</v>
      </c>
      <c r="P1872" s="7">
        <f t="shared" si="216"/>
        <v>2016</v>
      </c>
      <c r="Q1872" s="7">
        <f t="shared" si="217"/>
        <v>2017</v>
      </c>
      <c r="R1872" s="7">
        <f t="shared" si="218"/>
        <v>2018</v>
      </c>
      <c r="S1872" s="7">
        <f t="shared" si="219"/>
        <v>206</v>
      </c>
    </row>
    <row r="1873" spans="11:19" x14ac:dyDescent="0.35">
      <c r="K1873" t="s">
        <v>64</v>
      </c>
      <c r="L1873">
        <v>-119.736112788664</v>
      </c>
      <c r="M1873">
        <v>37.703905131638699</v>
      </c>
      <c r="N1873" s="2">
        <v>42571</v>
      </c>
      <c r="O1873" t="str">
        <f t="shared" si="215"/>
        <v>yes</v>
      </c>
      <c r="P1873" s="7">
        <f t="shared" si="216"/>
        <v>2016</v>
      </c>
      <c r="Q1873" s="7">
        <f t="shared" si="217"/>
        <v>2017</v>
      </c>
      <c r="R1873" s="7">
        <f t="shared" si="218"/>
        <v>2018</v>
      </c>
      <c r="S1873" s="7">
        <f t="shared" si="219"/>
        <v>202</v>
      </c>
    </row>
    <row r="1874" spans="11:19" x14ac:dyDescent="0.35">
      <c r="K1874" t="s">
        <v>64</v>
      </c>
      <c r="L1874">
        <v>-119.603612766476</v>
      </c>
      <c r="M1874">
        <v>37.708105142097203</v>
      </c>
      <c r="N1874" s="2">
        <v>42562</v>
      </c>
      <c r="O1874" t="str">
        <f t="shared" si="215"/>
        <v>yes</v>
      </c>
      <c r="P1874" s="7">
        <f t="shared" si="216"/>
        <v>2016</v>
      </c>
      <c r="Q1874" s="7">
        <f t="shared" si="217"/>
        <v>2017</v>
      </c>
      <c r="R1874" s="7">
        <f t="shared" si="218"/>
        <v>2018</v>
      </c>
      <c r="S1874" s="7">
        <f t="shared" si="219"/>
        <v>193</v>
      </c>
    </row>
    <row r="1875" spans="11:19" x14ac:dyDescent="0.35">
      <c r="K1875" t="s">
        <v>64</v>
      </c>
      <c r="L1875">
        <v>-119.670312761662</v>
      </c>
      <c r="M1875">
        <v>37.5664051241801</v>
      </c>
      <c r="N1875" s="2">
        <v>42561</v>
      </c>
      <c r="O1875" t="str">
        <f t="shared" si="215"/>
        <v>yes</v>
      </c>
      <c r="P1875" s="7">
        <f t="shared" si="216"/>
        <v>2016</v>
      </c>
      <c r="Q1875" s="7">
        <f t="shared" si="217"/>
        <v>2017</v>
      </c>
      <c r="R1875" s="7">
        <f t="shared" si="218"/>
        <v>2018</v>
      </c>
      <c r="S1875" s="7">
        <f t="shared" si="219"/>
        <v>192</v>
      </c>
    </row>
    <row r="1876" spans="11:19" x14ac:dyDescent="0.35">
      <c r="K1876" t="s">
        <v>64</v>
      </c>
      <c r="L1876">
        <v>-119.653452799524</v>
      </c>
      <c r="M1876">
        <v>37.545009805835697</v>
      </c>
      <c r="N1876" s="2">
        <v>42548</v>
      </c>
      <c r="O1876" t="str">
        <f t="shared" si="215"/>
        <v>yes</v>
      </c>
      <c r="P1876" s="7">
        <f t="shared" si="216"/>
        <v>2016</v>
      </c>
      <c r="Q1876" s="7">
        <f t="shared" si="217"/>
        <v>2017</v>
      </c>
      <c r="R1876" s="7">
        <f t="shared" si="218"/>
        <v>2018</v>
      </c>
      <c r="S1876" s="7">
        <f t="shared" si="219"/>
        <v>179</v>
      </c>
    </row>
    <row r="1877" spans="11:19" x14ac:dyDescent="0.35">
      <c r="K1877" t="s">
        <v>64</v>
      </c>
      <c r="L1877">
        <v>-119.573912764469</v>
      </c>
      <c r="M1877">
        <v>37.736405146997598</v>
      </c>
      <c r="N1877" s="2">
        <v>42542</v>
      </c>
      <c r="O1877" t="str">
        <f t="shared" si="215"/>
        <v>yes</v>
      </c>
      <c r="P1877" s="7">
        <f t="shared" si="216"/>
        <v>2016</v>
      </c>
      <c r="Q1877" s="7">
        <f t="shared" si="217"/>
        <v>2017</v>
      </c>
      <c r="R1877" s="7">
        <f t="shared" si="218"/>
        <v>2018</v>
      </c>
      <c r="S1877" s="7">
        <f t="shared" si="219"/>
        <v>173</v>
      </c>
    </row>
    <row r="1878" spans="11:19" x14ac:dyDescent="0.35">
      <c r="K1878" t="s">
        <v>64</v>
      </c>
      <c r="L1878">
        <v>-119.642512775532</v>
      </c>
      <c r="M1878">
        <v>37.7261051410986</v>
      </c>
      <c r="N1878" s="2">
        <v>42541</v>
      </c>
      <c r="O1878" t="str">
        <f t="shared" si="215"/>
        <v>yes</v>
      </c>
      <c r="P1878" s="7">
        <f t="shared" si="216"/>
        <v>2016</v>
      </c>
      <c r="Q1878" s="7">
        <f t="shared" si="217"/>
        <v>2017</v>
      </c>
      <c r="R1878" s="7">
        <f t="shared" si="218"/>
        <v>2018</v>
      </c>
      <c r="S1878" s="7">
        <f t="shared" si="219"/>
        <v>172</v>
      </c>
    </row>
    <row r="1879" spans="11:19" x14ac:dyDescent="0.35">
      <c r="K1879" t="s">
        <v>64</v>
      </c>
      <c r="L1879">
        <v>-119.775512802702</v>
      </c>
      <c r="M1879">
        <v>37.7772051364893</v>
      </c>
      <c r="N1879" s="2">
        <v>42535</v>
      </c>
      <c r="O1879" t="str">
        <f t="shared" si="215"/>
        <v>yes</v>
      </c>
      <c r="P1879" s="7">
        <f t="shared" si="216"/>
        <v>2016</v>
      </c>
      <c r="Q1879" s="7">
        <f t="shared" si="217"/>
        <v>2017</v>
      </c>
      <c r="R1879" s="7">
        <f t="shared" si="218"/>
        <v>2018</v>
      </c>
      <c r="S1879" s="7">
        <f t="shared" si="219"/>
        <v>166</v>
      </c>
    </row>
    <row r="1880" spans="11:19" x14ac:dyDescent="0.35">
      <c r="K1880" t="s">
        <v>64</v>
      </c>
      <c r="L1880">
        <v>-119.84111281531401</v>
      </c>
      <c r="M1880">
        <v>37.799205133254297</v>
      </c>
      <c r="N1880" s="2">
        <v>42534</v>
      </c>
      <c r="O1880" t="str">
        <f t="shared" si="215"/>
        <v>yes</v>
      </c>
      <c r="P1880" s="7">
        <f t="shared" si="216"/>
        <v>2016</v>
      </c>
      <c r="Q1880" s="7">
        <f t="shared" si="217"/>
        <v>2017</v>
      </c>
      <c r="R1880" s="7">
        <f t="shared" si="218"/>
        <v>2018</v>
      </c>
      <c r="S1880" s="7">
        <f t="shared" si="219"/>
        <v>165</v>
      </c>
    </row>
    <row r="1881" spans="11:19" x14ac:dyDescent="0.35">
      <c r="K1881" t="s">
        <v>64</v>
      </c>
      <c r="L1881">
        <v>-119.805812808352</v>
      </c>
      <c r="M1881">
        <v>37.781905134301198</v>
      </c>
      <c r="N1881" s="2">
        <v>42534</v>
      </c>
      <c r="O1881" t="str">
        <f t="shared" si="215"/>
        <v>yes</v>
      </c>
      <c r="P1881" s="7">
        <f t="shared" si="216"/>
        <v>2016</v>
      </c>
      <c r="Q1881" s="7">
        <f t="shared" si="217"/>
        <v>2017</v>
      </c>
      <c r="R1881" s="7">
        <f t="shared" si="218"/>
        <v>2018</v>
      </c>
      <c r="S1881" s="7">
        <f t="shared" si="219"/>
        <v>165</v>
      </c>
    </row>
    <row r="1882" spans="11:19" x14ac:dyDescent="0.35">
      <c r="K1882" t="s">
        <v>64</v>
      </c>
      <c r="L1882">
        <v>-119.82301281067301</v>
      </c>
      <c r="M1882">
        <v>37.776405132313798</v>
      </c>
      <c r="N1882" s="2">
        <v>42534</v>
      </c>
      <c r="O1882" t="str">
        <f t="shared" si="215"/>
        <v>yes</v>
      </c>
      <c r="P1882" s="7">
        <f t="shared" si="216"/>
        <v>2016</v>
      </c>
      <c r="Q1882" s="7">
        <f t="shared" si="217"/>
        <v>2017</v>
      </c>
      <c r="R1882" s="7">
        <f t="shared" si="218"/>
        <v>2018</v>
      </c>
      <c r="S1882" s="7">
        <f t="shared" si="219"/>
        <v>165</v>
      </c>
    </row>
    <row r="1883" spans="11:19" x14ac:dyDescent="0.35">
      <c r="K1883" t="s">
        <v>64</v>
      </c>
      <c r="L1883">
        <v>-119.793912803325</v>
      </c>
      <c r="M1883">
        <v>37.753605131863402</v>
      </c>
      <c r="N1883" s="2">
        <v>42533</v>
      </c>
      <c r="O1883" t="str">
        <f t="shared" si="215"/>
        <v>yes</v>
      </c>
      <c r="P1883" s="7">
        <f t="shared" si="216"/>
        <v>2016</v>
      </c>
      <c r="Q1883" s="7">
        <f t="shared" si="217"/>
        <v>2017</v>
      </c>
      <c r="R1883" s="7">
        <f t="shared" si="218"/>
        <v>2018</v>
      </c>
      <c r="S1883" s="7">
        <f t="shared" si="219"/>
        <v>164</v>
      </c>
    </row>
    <row r="1884" spans="11:19" x14ac:dyDescent="0.35">
      <c r="K1884" t="s">
        <v>64</v>
      </c>
      <c r="L1884">
        <v>-119.556712763945</v>
      </c>
      <c r="M1884">
        <v>37.740805148356003</v>
      </c>
      <c r="N1884" s="2">
        <v>42529</v>
      </c>
      <c r="O1884" t="str">
        <f t="shared" si="215"/>
        <v>yes</v>
      </c>
      <c r="P1884" s="7">
        <f t="shared" si="216"/>
        <v>2016</v>
      </c>
      <c r="Q1884" s="7">
        <f t="shared" si="217"/>
        <v>2017</v>
      </c>
      <c r="R1884" s="7">
        <f t="shared" si="218"/>
        <v>2018</v>
      </c>
      <c r="S1884" s="7">
        <f t="shared" si="219"/>
        <v>160</v>
      </c>
    </row>
    <row r="1885" spans="11:19" x14ac:dyDescent="0.35">
      <c r="K1885" t="s">
        <v>64</v>
      </c>
      <c r="L1885">
        <v>-119.645612776238</v>
      </c>
      <c r="M1885">
        <v>37.7256051409111</v>
      </c>
      <c r="N1885" s="2">
        <v>42526</v>
      </c>
      <c r="O1885" t="str">
        <f t="shared" si="215"/>
        <v>yes</v>
      </c>
      <c r="P1885" s="7">
        <f t="shared" si="216"/>
        <v>2016</v>
      </c>
      <c r="Q1885" s="7">
        <f t="shared" si="217"/>
        <v>2017</v>
      </c>
      <c r="R1885" s="7">
        <f t="shared" si="218"/>
        <v>2018</v>
      </c>
      <c r="S1885" s="7">
        <f t="shared" si="219"/>
        <v>157</v>
      </c>
    </row>
    <row r="1886" spans="11:19" x14ac:dyDescent="0.35">
      <c r="K1886" t="s">
        <v>64</v>
      </c>
      <c r="L1886">
        <v>-119.558912764127</v>
      </c>
      <c r="M1886">
        <v>37.744405149450102</v>
      </c>
      <c r="N1886" s="2">
        <v>42521</v>
      </c>
      <c r="O1886" t="str">
        <f t="shared" si="215"/>
        <v>yes</v>
      </c>
      <c r="P1886" s="7">
        <f t="shared" si="216"/>
        <v>2016</v>
      </c>
      <c r="Q1886" s="7">
        <f t="shared" si="217"/>
        <v>2017</v>
      </c>
      <c r="R1886" s="7">
        <f t="shared" si="218"/>
        <v>2018</v>
      </c>
      <c r="S1886" s="7">
        <f t="shared" si="219"/>
        <v>152</v>
      </c>
    </row>
    <row r="1887" spans="11:19" x14ac:dyDescent="0.35">
      <c r="K1887" t="s">
        <v>64</v>
      </c>
      <c r="L1887">
        <v>-119.598912769232</v>
      </c>
      <c r="M1887">
        <v>37.739405145163197</v>
      </c>
      <c r="N1887" s="2">
        <v>42428</v>
      </c>
      <c r="O1887" t="str">
        <f t="shared" si="215"/>
        <v>yes</v>
      </c>
      <c r="P1887" s="7">
        <f t="shared" si="216"/>
        <v>2016</v>
      </c>
      <c r="Q1887" s="7">
        <f t="shared" si="217"/>
        <v>2017</v>
      </c>
      <c r="R1887" s="7">
        <f t="shared" si="218"/>
        <v>2018</v>
      </c>
      <c r="S1887" s="7">
        <f t="shared" si="219"/>
        <v>59</v>
      </c>
    </row>
    <row r="1888" spans="11:19" x14ac:dyDescent="0.35">
      <c r="K1888" t="s">
        <v>64</v>
      </c>
      <c r="L1888">
        <v>-119.545309423066</v>
      </c>
      <c r="M1888">
        <v>37.670999902048798</v>
      </c>
      <c r="N1888" s="2">
        <v>42338</v>
      </c>
      <c r="O1888" t="str">
        <f t="shared" si="215"/>
        <v>yes</v>
      </c>
      <c r="P1888" s="7">
        <f t="shared" si="216"/>
        <v>2015</v>
      </c>
      <c r="Q1888" s="7">
        <f t="shared" si="217"/>
        <v>2016</v>
      </c>
      <c r="R1888" s="7">
        <f t="shared" si="218"/>
        <v>2017</v>
      </c>
      <c r="S1888" s="7">
        <f t="shared" si="219"/>
        <v>334</v>
      </c>
    </row>
    <row r="1889" spans="11:19" x14ac:dyDescent="0.35">
      <c r="K1889" t="s">
        <v>64</v>
      </c>
      <c r="L1889">
        <v>-119.68917289194999</v>
      </c>
      <c r="M1889">
        <v>37.853235892141903</v>
      </c>
      <c r="N1889" s="2">
        <v>42316</v>
      </c>
      <c r="O1889" t="str">
        <f t="shared" ref="O1889:O1952" si="220">IF(N1889&gt;VLOOKUP(K1889, $A$2:$C$147,3), "yes", "no")</f>
        <v>yes</v>
      </c>
      <c r="P1889" s="7">
        <f t="shared" si="216"/>
        <v>2015</v>
      </c>
      <c r="Q1889" s="7">
        <f t="shared" si="217"/>
        <v>2016</v>
      </c>
      <c r="R1889" s="7">
        <f t="shared" si="218"/>
        <v>2017</v>
      </c>
      <c r="S1889" s="7">
        <f t="shared" si="219"/>
        <v>312</v>
      </c>
    </row>
    <row r="1890" spans="11:19" x14ac:dyDescent="0.35">
      <c r="K1890" t="s">
        <v>64</v>
      </c>
      <c r="L1890">
        <v>-119.539806060666</v>
      </c>
      <c r="M1890">
        <v>37.791639908542898</v>
      </c>
      <c r="N1890" s="2">
        <v>42304</v>
      </c>
      <c r="O1890" t="str">
        <f t="shared" si="220"/>
        <v>yes</v>
      </c>
      <c r="P1890" s="7">
        <f t="shared" ref="P1890:P1953" si="221">YEAR(N1890)</f>
        <v>2015</v>
      </c>
      <c r="Q1890" s="7">
        <f t="shared" ref="Q1890:Q1953" si="222">P1890+1</f>
        <v>2016</v>
      </c>
      <c r="R1890" s="7">
        <f t="shared" ref="R1890:R1953" si="223">P1890+2</f>
        <v>2017</v>
      </c>
      <c r="S1890" s="7">
        <f t="shared" ref="S1890:S1953" si="224">N1890-DATE(YEAR(N1890),1,0)</f>
        <v>300</v>
      </c>
    </row>
    <row r="1891" spans="11:19" x14ac:dyDescent="0.35">
      <c r="K1891" t="s">
        <v>64</v>
      </c>
      <c r="L1891">
        <v>-119.41690609407</v>
      </c>
      <c r="M1891">
        <v>37.852514439078703</v>
      </c>
      <c r="N1891" s="2">
        <v>42295</v>
      </c>
      <c r="O1891" t="str">
        <f t="shared" si="220"/>
        <v>yes</v>
      </c>
      <c r="P1891" s="7">
        <f t="shared" si="221"/>
        <v>2015</v>
      </c>
      <c r="Q1891" s="7">
        <f t="shared" si="222"/>
        <v>2016</v>
      </c>
      <c r="R1891" s="7">
        <f t="shared" si="223"/>
        <v>2017</v>
      </c>
      <c r="S1891" s="7">
        <f t="shared" si="224"/>
        <v>291</v>
      </c>
    </row>
    <row r="1892" spans="11:19" x14ac:dyDescent="0.35">
      <c r="K1892" t="s">
        <v>64</v>
      </c>
      <c r="L1892">
        <v>-119.64125167921399</v>
      </c>
      <c r="M1892">
        <v>37.706104405562598</v>
      </c>
      <c r="N1892" s="2">
        <v>42290</v>
      </c>
      <c r="O1892" t="str">
        <f t="shared" si="220"/>
        <v>yes</v>
      </c>
      <c r="P1892" s="7">
        <f t="shared" si="221"/>
        <v>2015</v>
      </c>
      <c r="Q1892" s="7">
        <f t="shared" si="222"/>
        <v>2016</v>
      </c>
      <c r="R1892" s="7">
        <f t="shared" si="223"/>
        <v>2017</v>
      </c>
      <c r="S1892" s="7">
        <f t="shared" si="224"/>
        <v>286</v>
      </c>
    </row>
    <row r="1893" spans="11:19" x14ac:dyDescent="0.35">
      <c r="K1893" t="s">
        <v>64</v>
      </c>
      <c r="L1893">
        <v>-119.619625940695</v>
      </c>
      <c r="M1893">
        <v>37.844628707233198</v>
      </c>
      <c r="N1893" s="2">
        <v>42263</v>
      </c>
      <c r="O1893" t="str">
        <f t="shared" si="220"/>
        <v>yes</v>
      </c>
      <c r="P1893" s="7">
        <f t="shared" si="221"/>
        <v>2015</v>
      </c>
      <c r="Q1893" s="7">
        <f t="shared" si="222"/>
        <v>2016</v>
      </c>
      <c r="R1893" s="7">
        <f t="shared" si="223"/>
        <v>2017</v>
      </c>
      <c r="S1893" s="7">
        <f t="shared" si="224"/>
        <v>259</v>
      </c>
    </row>
    <row r="1894" spans="11:19" x14ac:dyDescent="0.35">
      <c r="K1894" t="s">
        <v>64</v>
      </c>
      <c r="L1894">
        <v>-119.571143314144</v>
      </c>
      <c r="M1894">
        <v>37.778855703652198</v>
      </c>
      <c r="N1894" s="2">
        <v>42262</v>
      </c>
      <c r="O1894" t="str">
        <f t="shared" si="220"/>
        <v>yes</v>
      </c>
      <c r="P1894" s="7">
        <f t="shared" si="221"/>
        <v>2015</v>
      </c>
      <c r="Q1894" s="7">
        <f t="shared" si="222"/>
        <v>2016</v>
      </c>
      <c r="R1894" s="7">
        <f t="shared" si="223"/>
        <v>2017</v>
      </c>
      <c r="S1894" s="7">
        <f t="shared" si="224"/>
        <v>258</v>
      </c>
    </row>
    <row r="1895" spans="11:19" x14ac:dyDescent="0.35">
      <c r="K1895" t="s">
        <v>64</v>
      </c>
      <c r="L1895">
        <v>-120.139497091628</v>
      </c>
      <c r="M1895">
        <v>37.815715335334701</v>
      </c>
      <c r="N1895" s="2">
        <v>42256</v>
      </c>
      <c r="O1895" t="str">
        <f t="shared" si="220"/>
        <v>yes</v>
      </c>
      <c r="P1895" s="7">
        <f t="shared" si="221"/>
        <v>2015</v>
      </c>
      <c r="Q1895" s="7">
        <f t="shared" si="222"/>
        <v>2016</v>
      </c>
      <c r="R1895" s="7">
        <f t="shared" si="223"/>
        <v>2017</v>
      </c>
      <c r="S1895" s="7">
        <f t="shared" si="224"/>
        <v>252</v>
      </c>
    </row>
    <row r="1896" spans="11:19" x14ac:dyDescent="0.35">
      <c r="K1896" t="s">
        <v>64</v>
      </c>
      <c r="L1896">
        <v>-119.585827253033</v>
      </c>
      <c r="M1896">
        <v>37.775502859773297</v>
      </c>
      <c r="N1896" s="2">
        <v>42234</v>
      </c>
      <c r="O1896" t="str">
        <f t="shared" si="220"/>
        <v>yes</v>
      </c>
      <c r="P1896" s="7">
        <f t="shared" si="221"/>
        <v>2015</v>
      </c>
      <c r="Q1896" s="7">
        <f t="shared" si="222"/>
        <v>2016</v>
      </c>
      <c r="R1896" s="7">
        <f t="shared" si="223"/>
        <v>2017</v>
      </c>
      <c r="S1896" s="7">
        <f t="shared" si="224"/>
        <v>230</v>
      </c>
    </row>
    <row r="1897" spans="11:19" x14ac:dyDescent="0.35">
      <c r="K1897" t="s">
        <v>64</v>
      </c>
      <c r="L1897">
        <v>-119.687426152016</v>
      </c>
      <c r="M1897">
        <v>37.585600641072801</v>
      </c>
      <c r="N1897" s="2">
        <v>42188</v>
      </c>
      <c r="O1897" t="str">
        <f t="shared" si="220"/>
        <v>yes</v>
      </c>
      <c r="P1897" s="7">
        <f t="shared" si="221"/>
        <v>2015</v>
      </c>
      <c r="Q1897" s="7">
        <f t="shared" si="222"/>
        <v>2016</v>
      </c>
      <c r="R1897" s="7">
        <f t="shared" si="223"/>
        <v>2017</v>
      </c>
      <c r="S1897" s="7">
        <f t="shared" si="224"/>
        <v>184</v>
      </c>
    </row>
    <row r="1898" spans="11:19" x14ac:dyDescent="0.35">
      <c r="K1898" t="s">
        <v>64</v>
      </c>
      <c r="L1898">
        <v>-119.88064817672</v>
      </c>
      <c r="M1898">
        <v>37.515836217059601</v>
      </c>
      <c r="N1898" s="2">
        <v>42174</v>
      </c>
      <c r="O1898" t="str">
        <f t="shared" si="220"/>
        <v>yes</v>
      </c>
      <c r="P1898" s="7">
        <f t="shared" si="221"/>
        <v>2015</v>
      </c>
      <c r="Q1898" s="7">
        <f t="shared" si="222"/>
        <v>2016</v>
      </c>
      <c r="R1898" s="7">
        <f t="shared" si="223"/>
        <v>2017</v>
      </c>
      <c r="S1898" s="7">
        <f t="shared" si="224"/>
        <v>170</v>
      </c>
    </row>
    <row r="1899" spans="11:19" x14ac:dyDescent="0.35">
      <c r="K1899" t="s">
        <v>64</v>
      </c>
      <c r="L1899">
        <v>-119.78174035993401</v>
      </c>
      <c r="M1899">
        <v>37.709202867185198</v>
      </c>
      <c r="N1899" s="2">
        <v>41963</v>
      </c>
      <c r="O1899" t="str">
        <f t="shared" si="220"/>
        <v>yes</v>
      </c>
      <c r="P1899" s="7">
        <f t="shared" si="221"/>
        <v>2014</v>
      </c>
      <c r="Q1899" s="7">
        <f t="shared" si="222"/>
        <v>2015</v>
      </c>
      <c r="R1899" s="7">
        <f t="shared" si="223"/>
        <v>2016</v>
      </c>
      <c r="S1899" s="7">
        <f t="shared" si="224"/>
        <v>324</v>
      </c>
    </row>
    <row r="1900" spans="11:19" x14ac:dyDescent="0.35">
      <c r="K1900" t="s">
        <v>64</v>
      </c>
      <c r="L1900">
        <v>-119.589981662981</v>
      </c>
      <c r="M1900">
        <v>37.760997078297599</v>
      </c>
      <c r="N1900" s="2">
        <v>41954</v>
      </c>
      <c r="O1900" t="str">
        <f t="shared" si="220"/>
        <v>yes</v>
      </c>
      <c r="P1900" s="7">
        <f t="shared" si="221"/>
        <v>2014</v>
      </c>
      <c r="Q1900" s="7">
        <f t="shared" si="222"/>
        <v>2015</v>
      </c>
      <c r="R1900" s="7">
        <f t="shared" si="223"/>
        <v>2016</v>
      </c>
      <c r="S1900" s="7">
        <f t="shared" si="224"/>
        <v>315</v>
      </c>
    </row>
    <row r="1901" spans="11:19" x14ac:dyDescent="0.35">
      <c r="K1901" t="s">
        <v>64</v>
      </c>
      <c r="L1901">
        <v>-119.481409163108</v>
      </c>
      <c r="M1901">
        <v>37.7473161030711</v>
      </c>
      <c r="N1901" s="2">
        <v>41946</v>
      </c>
      <c r="O1901" t="str">
        <f t="shared" si="220"/>
        <v>yes</v>
      </c>
      <c r="P1901" s="7">
        <f t="shared" si="221"/>
        <v>2014</v>
      </c>
      <c r="Q1901" s="7">
        <f t="shared" si="222"/>
        <v>2015</v>
      </c>
      <c r="R1901" s="7">
        <f t="shared" si="223"/>
        <v>2016</v>
      </c>
      <c r="S1901" s="7">
        <f t="shared" si="224"/>
        <v>307</v>
      </c>
    </row>
    <row r="1902" spans="11:19" x14ac:dyDescent="0.35">
      <c r="K1902" t="s">
        <v>64</v>
      </c>
      <c r="L1902">
        <v>-119.468667272269</v>
      </c>
      <c r="M1902">
        <v>37.720661263952501</v>
      </c>
      <c r="N1902" s="2">
        <v>41946</v>
      </c>
      <c r="O1902" t="str">
        <f t="shared" si="220"/>
        <v>yes</v>
      </c>
      <c r="P1902" s="7">
        <f t="shared" si="221"/>
        <v>2014</v>
      </c>
      <c r="Q1902" s="7">
        <f t="shared" si="222"/>
        <v>2015</v>
      </c>
      <c r="R1902" s="7">
        <f t="shared" si="223"/>
        <v>2016</v>
      </c>
      <c r="S1902" s="7">
        <f t="shared" si="224"/>
        <v>307</v>
      </c>
    </row>
    <row r="1903" spans="11:19" x14ac:dyDescent="0.35">
      <c r="K1903" t="s">
        <v>64</v>
      </c>
      <c r="L1903">
        <v>-119.58406103582701</v>
      </c>
      <c r="M1903">
        <v>37.911072228168798</v>
      </c>
      <c r="N1903" s="2">
        <v>41943</v>
      </c>
      <c r="O1903" t="str">
        <f t="shared" si="220"/>
        <v>yes</v>
      </c>
      <c r="P1903" s="7">
        <f t="shared" si="221"/>
        <v>2014</v>
      </c>
      <c r="Q1903" s="7">
        <f t="shared" si="222"/>
        <v>2015</v>
      </c>
      <c r="R1903" s="7">
        <f t="shared" si="223"/>
        <v>2016</v>
      </c>
      <c r="S1903" s="7">
        <f t="shared" si="224"/>
        <v>304</v>
      </c>
    </row>
    <row r="1904" spans="11:19" x14ac:dyDescent="0.35">
      <c r="K1904" t="s">
        <v>64</v>
      </c>
      <c r="L1904">
        <v>-119.650128998837</v>
      </c>
      <c r="M1904">
        <v>37.541422062537798</v>
      </c>
      <c r="N1904" s="2">
        <v>41938</v>
      </c>
      <c r="O1904" t="str">
        <f t="shared" si="220"/>
        <v>yes</v>
      </c>
      <c r="P1904" s="7">
        <f t="shared" si="221"/>
        <v>2014</v>
      </c>
      <c r="Q1904" s="7">
        <f t="shared" si="222"/>
        <v>2015</v>
      </c>
      <c r="R1904" s="7">
        <f t="shared" si="223"/>
        <v>2016</v>
      </c>
      <c r="S1904" s="7">
        <f t="shared" si="224"/>
        <v>299</v>
      </c>
    </row>
    <row r="1905" spans="11:19" x14ac:dyDescent="0.35">
      <c r="K1905" t="s">
        <v>64</v>
      </c>
      <c r="L1905">
        <v>-119.515413936873</v>
      </c>
      <c r="M1905">
        <v>37.578021838494401</v>
      </c>
      <c r="N1905" s="2">
        <v>41938</v>
      </c>
      <c r="O1905" t="str">
        <f t="shared" si="220"/>
        <v>yes</v>
      </c>
      <c r="P1905" s="7">
        <f t="shared" si="221"/>
        <v>2014</v>
      </c>
      <c r="Q1905" s="7">
        <f t="shared" si="222"/>
        <v>2015</v>
      </c>
      <c r="R1905" s="7">
        <f t="shared" si="223"/>
        <v>2016</v>
      </c>
      <c r="S1905" s="7">
        <f t="shared" si="224"/>
        <v>299</v>
      </c>
    </row>
    <row r="1906" spans="11:19" x14ac:dyDescent="0.35">
      <c r="K1906" t="s">
        <v>64</v>
      </c>
      <c r="L1906">
        <v>-119.59251490130301</v>
      </c>
      <c r="M1906">
        <v>37.757242719416297</v>
      </c>
      <c r="N1906" s="2">
        <v>41931</v>
      </c>
      <c r="O1906" t="str">
        <f t="shared" si="220"/>
        <v>yes</v>
      </c>
      <c r="P1906" s="7">
        <f t="shared" si="221"/>
        <v>2014</v>
      </c>
      <c r="Q1906" s="7">
        <f t="shared" si="222"/>
        <v>2015</v>
      </c>
      <c r="R1906" s="7">
        <f t="shared" si="223"/>
        <v>2016</v>
      </c>
      <c r="S1906" s="7">
        <f t="shared" si="224"/>
        <v>292</v>
      </c>
    </row>
    <row r="1907" spans="11:19" x14ac:dyDescent="0.35">
      <c r="K1907" t="s">
        <v>64</v>
      </c>
      <c r="L1907">
        <v>-119.70196375085401</v>
      </c>
      <c r="M1907">
        <v>37.828223913115302</v>
      </c>
      <c r="N1907" s="2">
        <v>41929</v>
      </c>
      <c r="O1907" t="str">
        <f t="shared" si="220"/>
        <v>yes</v>
      </c>
      <c r="P1907" s="7">
        <f t="shared" si="221"/>
        <v>2014</v>
      </c>
      <c r="Q1907" s="7">
        <f t="shared" si="222"/>
        <v>2015</v>
      </c>
      <c r="R1907" s="7">
        <f t="shared" si="223"/>
        <v>2016</v>
      </c>
      <c r="S1907" s="7">
        <f t="shared" si="224"/>
        <v>290</v>
      </c>
    </row>
    <row r="1908" spans="11:19" x14ac:dyDescent="0.35">
      <c r="K1908" t="s">
        <v>64</v>
      </c>
      <c r="L1908">
        <v>-119.646079421384</v>
      </c>
      <c r="M1908">
        <v>37.545255122694698</v>
      </c>
      <c r="N1908" s="2">
        <v>41929</v>
      </c>
      <c r="O1908" t="str">
        <f t="shared" si="220"/>
        <v>yes</v>
      </c>
      <c r="P1908" s="7">
        <f t="shared" si="221"/>
        <v>2014</v>
      </c>
      <c r="Q1908" s="7">
        <f t="shared" si="222"/>
        <v>2015</v>
      </c>
      <c r="R1908" s="7">
        <f t="shared" si="223"/>
        <v>2016</v>
      </c>
      <c r="S1908" s="7">
        <f t="shared" si="224"/>
        <v>290</v>
      </c>
    </row>
    <row r="1909" spans="11:19" x14ac:dyDescent="0.35">
      <c r="K1909" t="s">
        <v>64</v>
      </c>
      <c r="L1909">
        <v>-119.61817942940699</v>
      </c>
      <c r="M1909">
        <v>37.815965560777698</v>
      </c>
      <c r="N1909" s="2">
        <v>41909</v>
      </c>
      <c r="O1909" t="str">
        <f t="shared" si="220"/>
        <v>yes</v>
      </c>
      <c r="P1909" s="7">
        <f t="shared" si="221"/>
        <v>2014</v>
      </c>
      <c r="Q1909" s="7">
        <f t="shared" si="222"/>
        <v>2015</v>
      </c>
      <c r="R1909" s="7">
        <f t="shared" si="223"/>
        <v>2016</v>
      </c>
      <c r="S1909" s="7">
        <f t="shared" si="224"/>
        <v>270</v>
      </c>
    </row>
    <row r="1910" spans="11:19" x14ac:dyDescent="0.35">
      <c r="K1910" t="s">
        <v>64</v>
      </c>
      <c r="L1910">
        <v>-119.739129916191</v>
      </c>
      <c r="M1910">
        <v>37.7499046256235</v>
      </c>
      <c r="N1910" s="2">
        <v>41904</v>
      </c>
      <c r="O1910" t="str">
        <f t="shared" si="220"/>
        <v>yes</v>
      </c>
      <c r="P1910" s="7">
        <f t="shared" si="221"/>
        <v>2014</v>
      </c>
      <c r="Q1910" s="7">
        <f t="shared" si="222"/>
        <v>2015</v>
      </c>
      <c r="R1910" s="7">
        <f t="shared" si="223"/>
        <v>2016</v>
      </c>
      <c r="S1910" s="7">
        <f t="shared" si="224"/>
        <v>265</v>
      </c>
    </row>
    <row r="1911" spans="11:19" x14ac:dyDescent="0.35">
      <c r="K1911" t="s">
        <v>64</v>
      </c>
      <c r="L1911">
        <v>-119.736247708433</v>
      </c>
      <c r="M1911">
        <v>37.451946769280298</v>
      </c>
      <c r="N1911" s="2">
        <v>41896</v>
      </c>
      <c r="O1911" t="str">
        <f t="shared" si="220"/>
        <v>yes</v>
      </c>
      <c r="P1911" s="7">
        <f t="shared" si="221"/>
        <v>2014</v>
      </c>
      <c r="Q1911" s="7">
        <f t="shared" si="222"/>
        <v>2015</v>
      </c>
      <c r="R1911" s="7">
        <f t="shared" si="223"/>
        <v>2016</v>
      </c>
      <c r="S1911" s="7">
        <f t="shared" si="224"/>
        <v>257</v>
      </c>
    </row>
    <row r="1912" spans="11:19" x14ac:dyDescent="0.35">
      <c r="K1912" t="s">
        <v>64</v>
      </c>
      <c r="L1912">
        <v>-119.986415599981</v>
      </c>
      <c r="M1912">
        <v>37.6575413093965</v>
      </c>
      <c r="N1912" s="2">
        <v>41893</v>
      </c>
      <c r="O1912" t="str">
        <f t="shared" si="220"/>
        <v>yes</v>
      </c>
      <c r="P1912" s="7">
        <f t="shared" si="221"/>
        <v>2014</v>
      </c>
      <c r="Q1912" s="7">
        <f t="shared" si="222"/>
        <v>2015</v>
      </c>
      <c r="R1912" s="7">
        <f t="shared" si="223"/>
        <v>2016</v>
      </c>
      <c r="S1912" s="7">
        <f t="shared" si="224"/>
        <v>254</v>
      </c>
    </row>
    <row r="1913" spans="11:19" x14ac:dyDescent="0.35">
      <c r="K1913" t="s">
        <v>64</v>
      </c>
      <c r="L1913">
        <v>-119.88359629207299</v>
      </c>
      <c r="M1913">
        <v>37.978755165247897</v>
      </c>
      <c r="N1913" s="2">
        <v>41892</v>
      </c>
      <c r="O1913" t="str">
        <f t="shared" si="220"/>
        <v>yes</v>
      </c>
      <c r="P1913" s="7">
        <f t="shared" si="221"/>
        <v>2014</v>
      </c>
      <c r="Q1913" s="7">
        <f t="shared" si="222"/>
        <v>2015</v>
      </c>
      <c r="R1913" s="7">
        <f t="shared" si="223"/>
        <v>2016</v>
      </c>
      <c r="S1913" s="7">
        <f t="shared" si="224"/>
        <v>253</v>
      </c>
    </row>
    <row r="1914" spans="11:19" x14ac:dyDescent="0.35">
      <c r="K1914" t="s">
        <v>64</v>
      </c>
      <c r="L1914">
        <v>-119.616795738205</v>
      </c>
      <c r="M1914">
        <v>37.868004874742098</v>
      </c>
      <c r="N1914" s="2">
        <v>41891</v>
      </c>
      <c r="O1914" t="str">
        <f t="shared" si="220"/>
        <v>yes</v>
      </c>
      <c r="P1914" s="7">
        <f t="shared" si="221"/>
        <v>2014</v>
      </c>
      <c r="Q1914" s="7">
        <f t="shared" si="222"/>
        <v>2015</v>
      </c>
      <c r="R1914" s="7">
        <f t="shared" si="223"/>
        <v>2016</v>
      </c>
      <c r="S1914" s="7">
        <f t="shared" si="224"/>
        <v>252</v>
      </c>
    </row>
    <row r="1915" spans="11:19" x14ac:dyDescent="0.35">
      <c r="K1915" t="s">
        <v>64</v>
      </c>
      <c r="L1915">
        <v>-119.47882845151901</v>
      </c>
      <c r="M1915">
        <v>37.658706677972297</v>
      </c>
      <c r="N1915" s="2">
        <v>41885</v>
      </c>
      <c r="O1915" t="str">
        <f t="shared" si="220"/>
        <v>yes</v>
      </c>
      <c r="P1915" s="7">
        <f t="shared" si="221"/>
        <v>2014</v>
      </c>
      <c r="Q1915" s="7">
        <f t="shared" si="222"/>
        <v>2015</v>
      </c>
      <c r="R1915" s="7">
        <f t="shared" si="223"/>
        <v>2016</v>
      </c>
      <c r="S1915" s="7">
        <f t="shared" si="224"/>
        <v>246</v>
      </c>
    </row>
    <row r="1916" spans="11:19" x14ac:dyDescent="0.35">
      <c r="K1916" t="s">
        <v>64</v>
      </c>
      <c r="L1916">
        <v>-119.572096099673</v>
      </c>
      <c r="M1916">
        <v>37.748255146100902</v>
      </c>
      <c r="N1916" s="2">
        <v>41884</v>
      </c>
      <c r="O1916" t="str">
        <f t="shared" si="220"/>
        <v>yes</v>
      </c>
      <c r="P1916" s="7">
        <f t="shared" si="221"/>
        <v>2014</v>
      </c>
      <c r="Q1916" s="7">
        <f t="shared" si="222"/>
        <v>2015</v>
      </c>
      <c r="R1916" s="7">
        <f t="shared" si="223"/>
        <v>2016</v>
      </c>
      <c r="S1916" s="7">
        <f t="shared" si="224"/>
        <v>245</v>
      </c>
    </row>
    <row r="1917" spans="11:19" x14ac:dyDescent="0.35">
      <c r="K1917" t="s">
        <v>64</v>
      </c>
      <c r="L1917">
        <v>-119.63317112662099</v>
      </c>
      <c r="M1917">
        <v>37.724423484046802</v>
      </c>
      <c r="N1917" s="2">
        <v>41882</v>
      </c>
      <c r="O1917" t="str">
        <f t="shared" si="220"/>
        <v>yes</v>
      </c>
      <c r="P1917" s="7">
        <f t="shared" si="221"/>
        <v>2014</v>
      </c>
      <c r="Q1917" s="7">
        <f t="shared" si="222"/>
        <v>2015</v>
      </c>
      <c r="R1917" s="7">
        <f t="shared" si="223"/>
        <v>2016</v>
      </c>
      <c r="S1917" s="7">
        <f t="shared" si="224"/>
        <v>243</v>
      </c>
    </row>
    <row r="1918" spans="11:19" x14ac:dyDescent="0.35">
      <c r="K1918" t="s">
        <v>64</v>
      </c>
      <c r="L1918">
        <v>-119.85595991700499</v>
      </c>
      <c r="M1918">
        <v>37.778566846284598</v>
      </c>
      <c r="N1918" s="2">
        <v>41861</v>
      </c>
      <c r="O1918" t="str">
        <f t="shared" si="220"/>
        <v>yes</v>
      </c>
      <c r="P1918" s="7">
        <f t="shared" si="221"/>
        <v>2014</v>
      </c>
      <c r="Q1918" s="7">
        <f t="shared" si="222"/>
        <v>2015</v>
      </c>
      <c r="R1918" s="7">
        <f t="shared" si="223"/>
        <v>2016</v>
      </c>
      <c r="S1918" s="7">
        <f t="shared" si="224"/>
        <v>222</v>
      </c>
    </row>
    <row r="1919" spans="11:19" x14ac:dyDescent="0.35">
      <c r="K1919" t="s">
        <v>64</v>
      </c>
      <c r="L1919">
        <v>-119.595657167742</v>
      </c>
      <c r="M1919">
        <v>37.817486899675998</v>
      </c>
      <c r="N1919" s="2">
        <v>41860</v>
      </c>
      <c r="O1919" t="str">
        <f t="shared" si="220"/>
        <v>yes</v>
      </c>
      <c r="P1919" s="7">
        <f t="shared" si="221"/>
        <v>2014</v>
      </c>
      <c r="Q1919" s="7">
        <f t="shared" si="222"/>
        <v>2015</v>
      </c>
      <c r="R1919" s="7">
        <f t="shared" si="223"/>
        <v>2016</v>
      </c>
      <c r="S1919" s="7">
        <f t="shared" si="224"/>
        <v>221</v>
      </c>
    </row>
    <row r="1920" spans="11:19" x14ac:dyDescent="0.35">
      <c r="K1920" t="s">
        <v>64</v>
      </c>
      <c r="L1920">
        <v>-119.599738094602</v>
      </c>
      <c r="M1920">
        <v>37.818189880154101</v>
      </c>
      <c r="N1920" s="2">
        <v>41859</v>
      </c>
      <c r="O1920" t="str">
        <f t="shared" si="220"/>
        <v>yes</v>
      </c>
      <c r="P1920" s="7">
        <f t="shared" si="221"/>
        <v>2014</v>
      </c>
      <c r="Q1920" s="7">
        <f t="shared" si="222"/>
        <v>2015</v>
      </c>
      <c r="R1920" s="7">
        <f t="shared" si="223"/>
        <v>2016</v>
      </c>
      <c r="S1920" s="7">
        <f t="shared" si="224"/>
        <v>220</v>
      </c>
    </row>
    <row r="1921" spans="11:19" x14ac:dyDescent="0.35">
      <c r="K1921" t="s">
        <v>64</v>
      </c>
      <c r="L1921">
        <v>-119.601846305827</v>
      </c>
      <c r="M1921">
        <v>37.836472718135497</v>
      </c>
      <c r="N1921" s="2">
        <v>41859</v>
      </c>
      <c r="O1921" t="str">
        <f t="shared" si="220"/>
        <v>yes</v>
      </c>
      <c r="P1921" s="7">
        <f t="shared" si="221"/>
        <v>2014</v>
      </c>
      <c r="Q1921" s="7">
        <f t="shared" si="222"/>
        <v>2015</v>
      </c>
      <c r="R1921" s="7">
        <f t="shared" si="223"/>
        <v>2016</v>
      </c>
      <c r="S1921" s="7">
        <f t="shared" si="224"/>
        <v>220</v>
      </c>
    </row>
    <row r="1922" spans="11:19" x14ac:dyDescent="0.35">
      <c r="K1922" t="s">
        <v>64</v>
      </c>
      <c r="L1922">
        <v>-119.560026371448</v>
      </c>
      <c r="M1922">
        <v>37.781688301878098</v>
      </c>
      <c r="N1922" s="2">
        <v>41857</v>
      </c>
      <c r="O1922" t="str">
        <f t="shared" si="220"/>
        <v>yes</v>
      </c>
      <c r="P1922" s="7">
        <f t="shared" si="221"/>
        <v>2014</v>
      </c>
      <c r="Q1922" s="7">
        <f t="shared" si="222"/>
        <v>2015</v>
      </c>
      <c r="R1922" s="7">
        <f t="shared" si="223"/>
        <v>2016</v>
      </c>
      <c r="S1922" s="7">
        <f t="shared" si="224"/>
        <v>218</v>
      </c>
    </row>
    <row r="1923" spans="11:19" x14ac:dyDescent="0.35">
      <c r="K1923" t="s">
        <v>64</v>
      </c>
      <c r="L1923">
        <v>-119.619212790224</v>
      </c>
      <c r="M1923">
        <v>37.884745157540401</v>
      </c>
      <c r="N1923" s="2">
        <v>41851</v>
      </c>
      <c r="O1923" t="str">
        <f t="shared" si="220"/>
        <v>yes</v>
      </c>
      <c r="P1923" s="7">
        <f t="shared" si="221"/>
        <v>2014</v>
      </c>
      <c r="Q1923" s="7">
        <f t="shared" si="222"/>
        <v>2015</v>
      </c>
      <c r="R1923" s="7">
        <f t="shared" si="223"/>
        <v>2016</v>
      </c>
      <c r="S1923" s="7">
        <f t="shared" si="224"/>
        <v>212</v>
      </c>
    </row>
    <row r="1924" spans="11:19" x14ac:dyDescent="0.35">
      <c r="K1924" t="s">
        <v>64</v>
      </c>
      <c r="L1924">
        <v>-119.560102766875</v>
      </c>
      <c r="M1924">
        <v>37.761945150137102</v>
      </c>
      <c r="N1924" s="2">
        <v>41849</v>
      </c>
      <c r="O1924" t="str">
        <f t="shared" si="220"/>
        <v>yes</v>
      </c>
      <c r="P1924" s="7">
        <f t="shared" si="221"/>
        <v>2014</v>
      </c>
      <c r="Q1924" s="7">
        <f t="shared" si="222"/>
        <v>2015</v>
      </c>
      <c r="R1924" s="7">
        <f t="shared" si="223"/>
        <v>2016</v>
      </c>
      <c r="S1924" s="7">
        <f t="shared" si="224"/>
        <v>210</v>
      </c>
    </row>
    <row r="1925" spans="11:19" x14ac:dyDescent="0.35">
      <c r="K1925" t="s">
        <v>64</v>
      </c>
      <c r="L1925">
        <v>-119.805876369548</v>
      </c>
      <c r="M1925">
        <v>37.786069893784301</v>
      </c>
      <c r="N1925" s="2">
        <v>41849</v>
      </c>
      <c r="O1925" t="str">
        <f t="shared" si="220"/>
        <v>yes</v>
      </c>
      <c r="P1925" s="7">
        <f t="shared" si="221"/>
        <v>2014</v>
      </c>
      <c r="Q1925" s="7">
        <f t="shared" si="222"/>
        <v>2015</v>
      </c>
      <c r="R1925" s="7">
        <f t="shared" si="223"/>
        <v>2016</v>
      </c>
      <c r="S1925" s="7">
        <f t="shared" si="224"/>
        <v>210</v>
      </c>
    </row>
    <row r="1926" spans="11:19" x14ac:dyDescent="0.35">
      <c r="K1926" t="s">
        <v>64</v>
      </c>
      <c r="L1926">
        <v>-119.618012785633</v>
      </c>
      <c r="M1926">
        <v>37.858571824863503</v>
      </c>
      <c r="N1926" s="2">
        <v>41848</v>
      </c>
      <c r="O1926" t="str">
        <f t="shared" si="220"/>
        <v>yes</v>
      </c>
      <c r="P1926" s="7">
        <f t="shared" si="221"/>
        <v>2014</v>
      </c>
      <c r="Q1926" s="7">
        <f t="shared" si="222"/>
        <v>2015</v>
      </c>
      <c r="R1926" s="7">
        <f t="shared" si="223"/>
        <v>2016</v>
      </c>
      <c r="S1926" s="7">
        <f t="shared" si="224"/>
        <v>209</v>
      </c>
    </row>
    <row r="1927" spans="11:19" x14ac:dyDescent="0.35">
      <c r="K1927" t="s">
        <v>64</v>
      </c>
      <c r="L1927">
        <v>-119.619229463854</v>
      </c>
      <c r="M1927">
        <v>37.885288496011903</v>
      </c>
      <c r="N1927" s="2">
        <v>41845</v>
      </c>
      <c r="O1927" t="str">
        <f t="shared" si="220"/>
        <v>yes</v>
      </c>
      <c r="P1927" s="7">
        <f t="shared" si="221"/>
        <v>2014</v>
      </c>
      <c r="Q1927" s="7">
        <f t="shared" si="222"/>
        <v>2015</v>
      </c>
      <c r="R1927" s="7">
        <f t="shared" si="223"/>
        <v>2016</v>
      </c>
      <c r="S1927" s="7">
        <f t="shared" si="224"/>
        <v>206</v>
      </c>
    </row>
    <row r="1928" spans="11:19" x14ac:dyDescent="0.35">
      <c r="K1928" t="s">
        <v>64</v>
      </c>
      <c r="L1928">
        <v>-119.507546069406</v>
      </c>
      <c r="M1928">
        <v>37.587205159397698</v>
      </c>
      <c r="N1928" s="2">
        <v>41845</v>
      </c>
      <c r="O1928" t="str">
        <f t="shared" si="220"/>
        <v>yes</v>
      </c>
      <c r="P1928" s="7">
        <f t="shared" si="221"/>
        <v>2014</v>
      </c>
      <c r="Q1928" s="7">
        <f t="shared" si="222"/>
        <v>2015</v>
      </c>
      <c r="R1928" s="7">
        <f t="shared" si="223"/>
        <v>2016</v>
      </c>
      <c r="S1928" s="7">
        <f t="shared" si="224"/>
        <v>206</v>
      </c>
    </row>
    <row r="1929" spans="11:19" x14ac:dyDescent="0.35">
      <c r="K1929" t="s">
        <v>64</v>
      </c>
      <c r="L1929">
        <v>-119.444509754292</v>
      </c>
      <c r="M1929">
        <v>37.661839235625202</v>
      </c>
      <c r="N1929" s="2">
        <v>41845</v>
      </c>
      <c r="O1929" t="str">
        <f t="shared" si="220"/>
        <v>yes</v>
      </c>
      <c r="P1929" s="7">
        <f t="shared" si="221"/>
        <v>2014</v>
      </c>
      <c r="Q1929" s="7">
        <f t="shared" si="222"/>
        <v>2015</v>
      </c>
      <c r="R1929" s="7">
        <f t="shared" si="223"/>
        <v>2016</v>
      </c>
      <c r="S1929" s="7">
        <f t="shared" si="224"/>
        <v>206</v>
      </c>
    </row>
    <row r="1930" spans="11:19" x14ac:dyDescent="0.35">
      <c r="K1930" t="s">
        <v>64</v>
      </c>
      <c r="L1930">
        <v>-119.614746147443</v>
      </c>
      <c r="M1930">
        <v>37.693155193578598</v>
      </c>
      <c r="N1930" s="2">
        <v>41845</v>
      </c>
      <c r="O1930" t="str">
        <f t="shared" si="220"/>
        <v>yes</v>
      </c>
      <c r="P1930" s="7">
        <f t="shared" si="221"/>
        <v>2014</v>
      </c>
      <c r="Q1930" s="7">
        <f t="shared" si="222"/>
        <v>2015</v>
      </c>
      <c r="R1930" s="7">
        <f t="shared" si="223"/>
        <v>2016</v>
      </c>
      <c r="S1930" s="7">
        <f t="shared" si="224"/>
        <v>206</v>
      </c>
    </row>
    <row r="1931" spans="11:19" x14ac:dyDescent="0.35">
      <c r="K1931" t="s">
        <v>64</v>
      </c>
      <c r="L1931">
        <v>-119.871677496088</v>
      </c>
      <c r="M1931">
        <v>37.915010742022602</v>
      </c>
      <c r="N1931" s="2">
        <v>41845</v>
      </c>
      <c r="O1931" t="str">
        <f t="shared" si="220"/>
        <v>yes</v>
      </c>
      <c r="P1931" s="7">
        <f t="shared" si="221"/>
        <v>2014</v>
      </c>
      <c r="Q1931" s="7">
        <f t="shared" si="222"/>
        <v>2015</v>
      </c>
      <c r="R1931" s="7">
        <f t="shared" si="223"/>
        <v>2016</v>
      </c>
      <c r="S1931" s="7">
        <f t="shared" si="224"/>
        <v>206</v>
      </c>
    </row>
    <row r="1932" spans="11:19" x14ac:dyDescent="0.35">
      <c r="K1932" t="s">
        <v>64</v>
      </c>
      <c r="L1932">
        <v>-119.478910638385</v>
      </c>
      <c r="M1932">
        <v>37.6497541248714</v>
      </c>
      <c r="N1932" s="2">
        <v>41845</v>
      </c>
      <c r="O1932" t="str">
        <f t="shared" si="220"/>
        <v>yes</v>
      </c>
      <c r="P1932" s="7">
        <f t="shared" si="221"/>
        <v>2014</v>
      </c>
      <c r="Q1932" s="7">
        <f t="shared" si="222"/>
        <v>2015</v>
      </c>
      <c r="R1932" s="7">
        <f t="shared" si="223"/>
        <v>2016</v>
      </c>
      <c r="S1932" s="7">
        <f t="shared" si="224"/>
        <v>206</v>
      </c>
    </row>
    <row r="1933" spans="11:19" x14ac:dyDescent="0.35">
      <c r="K1933" t="s">
        <v>64</v>
      </c>
      <c r="L1933">
        <v>-119.712768058271</v>
      </c>
      <c r="M1933">
        <v>37.823744989364002</v>
      </c>
      <c r="N1933" s="2">
        <v>41845</v>
      </c>
      <c r="O1933" t="str">
        <f t="shared" si="220"/>
        <v>yes</v>
      </c>
      <c r="P1933" s="7">
        <f t="shared" si="221"/>
        <v>2014</v>
      </c>
      <c r="Q1933" s="7">
        <f t="shared" si="222"/>
        <v>2015</v>
      </c>
      <c r="R1933" s="7">
        <f t="shared" si="223"/>
        <v>2016</v>
      </c>
      <c r="S1933" s="7">
        <f t="shared" si="224"/>
        <v>206</v>
      </c>
    </row>
    <row r="1934" spans="11:19" x14ac:dyDescent="0.35">
      <c r="K1934" t="s">
        <v>64</v>
      </c>
      <c r="L1934">
        <v>-119.483646820667</v>
      </c>
      <c r="M1934">
        <v>37.652390141487501</v>
      </c>
      <c r="N1934" s="2">
        <v>41843</v>
      </c>
      <c r="O1934" t="str">
        <f t="shared" si="220"/>
        <v>yes</v>
      </c>
      <c r="P1934" s="7">
        <f t="shared" si="221"/>
        <v>2014</v>
      </c>
      <c r="Q1934" s="7">
        <f t="shared" si="222"/>
        <v>2015</v>
      </c>
      <c r="R1934" s="7">
        <f t="shared" si="223"/>
        <v>2016</v>
      </c>
      <c r="S1934" s="7">
        <f t="shared" si="224"/>
        <v>204</v>
      </c>
    </row>
    <row r="1935" spans="11:19" x14ac:dyDescent="0.35">
      <c r="K1935" t="s">
        <v>64</v>
      </c>
      <c r="L1935">
        <v>-119.797907195474</v>
      </c>
      <c r="M1935">
        <v>37.675707695928999</v>
      </c>
      <c r="N1935" s="2">
        <v>41841</v>
      </c>
      <c r="O1935" t="str">
        <f t="shared" si="220"/>
        <v>yes</v>
      </c>
      <c r="P1935" s="7">
        <f t="shared" si="221"/>
        <v>2014</v>
      </c>
      <c r="Q1935" s="7">
        <f t="shared" si="222"/>
        <v>2015</v>
      </c>
      <c r="R1935" s="7">
        <f t="shared" si="223"/>
        <v>2016</v>
      </c>
      <c r="S1935" s="7">
        <f t="shared" si="224"/>
        <v>202</v>
      </c>
    </row>
    <row r="1936" spans="11:19" x14ac:dyDescent="0.35">
      <c r="K1936" t="s">
        <v>64</v>
      </c>
      <c r="L1936">
        <v>-119.499711403673</v>
      </c>
      <c r="M1936">
        <v>37.548572426074102</v>
      </c>
      <c r="N1936" s="2">
        <v>41841</v>
      </c>
      <c r="O1936" t="str">
        <f t="shared" si="220"/>
        <v>yes</v>
      </c>
      <c r="P1936" s="7">
        <f t="shared" si="221"/>
        <v>2014</v>
      </c>
      <c r="Q1936" s="7">
        <f t="shared" si="222"/>
        <v>2015</v>
      </c>
      <c r="R1936" s="7">
        <f t="shared" si="223"/>
        <v>2016</v>
      </c>
      <c r="S1936" s="7">
        <f t="shared" si="224"/>
        <v>202</v>
      </c>
    </row>
    <row r="1937" spans="11:19" x14ac:dyDescent="0.35">
      <c r="K1937" t="s">
        <v>64</v>
      </c>
      <c r="L1937">
        <v>-119.41768955076201</v>
      </c>
      <c r="M1937">
        <v>37.609562683172598</v>
      </c>
      <c r="N1937" s="2">
        <v>41840</v>
      </c>
      <c r="O1937" t="str">
        <f t="shared" si="220"/>
        <v>yes</v>
      </c>
      <c r="P1937" s="7">
        <f t="shared" si="221"/>
        <v>2014</v>
      </c>
      <c r="Q1937" s="7">
        <f t="shared" si="222"/>
        <v>2015</v>
      </c>
      <c r="R1937" s="7">
        <f t="shared" si="223"/>
        <v>2016</v>
      </c>
      <c r="S1937" s="7">
        <f t="shared" si="224"/>
        <v>201</v>
      </c>
    </row>
    <row r="1938" spans="11:19" x14ac:dyDescent="0.35">
      <c r="K1938" t="s">
        <v>64</v>
      </c>
      <c r="L1938">
        <v>-119.644112269015</v>
      </c>
      <c r="M1938">
        <v>37.860495178880697</v>
      </c>
      <c r="N1938" s="2">
        <v>41840</v>
      </c>
      <c r="O1938" t="str">
        <f t="shared" si="220"/>
        <v>yes</v>
      </c>
      <c r="P1938" s="7">
        <f t="shared" si="221"/>
        <v>2014</v>
      </c>
      <c r="Q1938" s="7">
        <f t="shared" si="222"/>
        <v>2015</v>
      </c>
      <c r="R1938" s="7">
        <f t="shared" si="223"/>
        <v>2016</v>
      </c>
      <c r="S1938" s="7">
        <f t="shared" si="224"/>
        <v>201</v>
      </c>
    </row>
    <row r="1939" spans="11:19" x14ac:dyDescent="0.35">
      <c r="K1939" t="s">
        <v>64</v>
      </c>
      <c r="L1939">
        <v>-119.53711363369</v>
      </c>
      <c r="M1939">
        <v>37.813865061040403</v>
      </c>
      <c r="N1939" s="2">
        <v>41840</v>
      </c>
      <c r="O1939" t="str">
        <f t="shared" si="220"/>
        <v>yes</v>
      </c>
      <c r="P1939" s="7">
        <f t="shared" si="221"/>
        <v>2014</v>
      </c>
      <c r="Q1939" s="7">
        <f t="shared" si="222"/>
        <v>2015</v>
      </c>
      <c r="R1939" s="7">
        <f t="shared" si="223"/>
        <v>2016</v>
      </c>
      <c r="S1939" s="7">
        <f t="shared" si="224"/>
        <v>201</v>
      </c>
    </row>
    <row r="1940" spans="11:19" x14ac:dyDescent="0.35">
      <c r="K1940" t="s">
        <v>64</v>
      </c>
      <c r="L1940">
        <v>-119.779312802118</v>
      </c>
      <c r="M1940">
        <v>37.819421805681799</v>
      </c>
      <c r="N1940" s="2">
        <v>41836</v>
      </c>
      <c r="O1940" t="str">
        <f t="shared" si="220"/>
        <v>yes</v>
      </c>
      <c r="P1940" s="7">
        <f t="shared" si="221"/>
        <v>2014</v>
      </c>
      <c r="Q1940" s="7">
        <f t="shared" si="222"/>
        <v>2015</v>
      </c>
      <c r="R1940" s="7">
        <f t="shared" si="223"/>
        <v>2016</v>
      </c>
      <c r="S1940" s="7">
        <f t="shared" si="224"/>
        <v>197</v>
      </c>
    </row>
    <row r="1941" spans="11:19" x14ac:dyDescent="0.35">
      <c r="K1941" t="s">
        <v>64</v>
      </c>
      <c r="L1941">
        <v>-119.515997680111</v>
      </c>
      <c r="M1941">
        <v>37.601404924339001</v>
      </c>
      <c r="N1941" s="2">
        <v>41825</v>
      </c>
      <c r="O1941" t="str">
        <f t="shared" si="220"/>
        <v>yes</v>
      </c>
      <c r="P1941" s="7">
        <f t="shared" si="221"/>
        <v>2014</v>
      </c>
      <c r="Q1941" s="7">
        <f t="shared" si="222"/>
        <v>2015</v>
      </c>
      <c r="R1941" s="7">
        <f t="shared" si="223"/>
        <v>2016</v>
      </c>
      <c r="S1941" s="7">
        <f t="shared" si="224"/>
        <v>186</v>
      </c>
    </row>
    <row r="1942" spans="11:19" x14ac:dyDescent="0.35">
      <c r="K1942" t="s">
        <v>64</v>
      </c>
      <c r="L1942">
        <v>-119.678111752601</v>
      </c>
      <c r="M1942">
        <v>37.579640189757498</v>
      </c>
      <c r="N1942" s="2">
        <v>41809</v>
      </c>
      <c r="O1942" t="str">
        <f t="shared" si="220"/>
        <v>yes</v>
      </c>
      <c r="P1942" s="7">
        <f t="shared" si="221"/>
        <v>2014</v>
      </c>
      <c r="Q1942" s="7">
        <f t="shared" si="222"/>
        <v>2015</v>
      </c>
      <c r="R1942" s="7">
        <f t="shared" si="223"/>
        <v>2016</v>
      </c>
      <c r="S1942" s="7">
        <f t="shared" si="224"/>
        <v>170</v>
      </c>
    </row>
    <row r="1943" spans="11:19" x14ac:dyDescent="0.35">
      <c r="K1943" t="s">
        <v>64</v>
      </c>
      <c r="L1943">
        <v>-119.68261584165499</v>
      </c>
      <c r="M1943">
        <v>37.734113871020099</v>
      </c>
      <c r="N1943" s="2">
        <v>41806</v>
      </c>
      <c r="O1943" t="str">
        <f t="shared" si="220"/>
        <v>yes</v>
      </c>
      <c r="P1943" s="7">
        <f t="shared" si="221"/>
        <v>2014</v>
      </c>
      <c r="Q1943" s="7">
        <f t="shared" si="222"/>
        <v>2015</v>
      </c>
      <c r="R1943" s="7">
        <f t="shared" si="223"/>
        <v>2016</v>
      </c>
      <c r="S1943" s="7">
        <f t="shared" si="224"/>
        <v>167</v>
      </c>
    </row>
    <row r="1944" spans="11:19" x14ac:dyDescent="0.35">
      <c r="K1944" t="s">
        <v>64</v>
      </c>
      <c r="L1944">
        <v>-120.20800956815501</v>
      </c>
      <c r="M1944">
        <v>37.7497034855853</v>
      </c>
      <c r="N1944" s="2">
        <v>41805</v>
      </c>
      <c r="O1944" t="str">
        <f t="shared" si="220"/>
        <v>yes</v>
      </c>
      <c r="P1944" s="7">
        <f t="shared" si="221"/>
        <v>2014</v>
      </c>
      <c r="Q1944" s="7">
        <f t="shared" si="222"/>
        <v>2015</v>
      </c>
      <c r="R1944" s="7">
        <f t="shared" si="223"/>
        <v>2016</v>
      </c>
      <c r="S1944" s="7">
        <f t="shared" si="224"/>
        <v>166</v>
      </c>
    </row>
    <row r="1945" spans="11:19" x14ac:dyDescent="0.35">
      <c r="K1945" t="s">
        <v>64</v>
      </c>
      <c r="L1945">
        <v>-120.18801769356</v>
      </c>
      <c r="M1945">
        <v>37.598558183034697</v>
      </c>
      <c r="N1945" s="2">
        <v>41798</v>
      </c>
      <c r="O1945" t="str">
        <f t="shared" si="220"/>
        <v>yes</v>
      </c>
      <c r="P1945" s="7">
        <f t="shared" si="221"/>
        <v>2014</v>
      </c>
      <c r="Q1945" s="7">
        <f t="shared" si="222"/>
        <v>2015</v>
      </c>
      <c r="R1945" s="7">
        <f t="shared" si="223"/>
        <v>2016</v>
      </c>
      <c r="S1945" s="7">
        <f t="shared" si="224"/>
        <v>159</v>
      </c>
    </row>
    <row r="1946" spans="11:19" x14ac:dyDescent="0.35">
      <c r="K1946" t="s">
        <v>64</v>
      </c>
      <c r="L1946">
        <v>-120.22816899651799</v>
      </c>
      <c r="M1946">
        <v>37.645063571107698</v>
      </c>
      <c r="N1946" s="2">
        <v>41794</v>
      </c>
      <c r="O1946" t="str">
        <f t="shared" si="220"/>
        <v>yes</v>
      </c>
      <c r="P1946" s="7">
        <f t="shared" si="221"/>
        <v>2014</v>
      </c>
      <c r="Q1946" s="7">
        <f t="shared" si="222"/>
        <v>2015</v>
      </c>
      <c r="R1946" s="7">
        <f t="shared" si="223"/>
        <v>2016</v>
      </c>
      <c r="S1946" s="7">
        <f t="shared" si="224"/>
        <v>155</v>
      </c>
    </row>
    <row r="1947" spans="11:19" x14ac:dyDescent="0.35">
      <c r="K1947" t="s">
        <v>64</v>
      </c>
      <c r="L1947">
        <v>-119.70260309352</v>
      </c>
      <c r="M1947">
        <v>37.477831284613103</v>
      </c>
      <c r="N1947" s="2">
        <v>41680</v>
      </c>
      <c r="O1947" t="str">
        <f t="shared" si="220"/>
        <v>yes</v>
      </c>
      <c r="P1947" s="7">
        <f t="shared" si="221"/>
        <v>2014</v>
      </c>
      <c r="Q1947" s="7">
        <f t="shared" si="222"/>
        <v>2015</v>
      </c>
      <c r="R1947" s="7">
        <f t="shared" si="223"/>
        <v>2016</v>
      </c>
      <c r="S1947" s="7">
        <f t="shared" si="224"/>
        <v>41</v>
      </c>
    </row>
    <row r="1948" spans="11:19" x14ac:dyDescent="0.35">
      <c r="K1948" t="s">
        <v>64</v>
      </c>
      <c r="L1948">
        <v>-119.623013350189</v>
      </c>
      <c r="M1948">
        <v>37.767043894840597</v>
      </c>
      <c r="N1948" s="2">
        <v>41565</v>
      </c>
      <c r="O1948" t="str">
        <f t="shared" si="220"/>
        <v>yes</v>
      </c>
      <c r="P1948" s="7">
        <f t="shared" si="221"/>
        <v>2013</v>
      </c>
      <c r="Q1948" s="7">
        <f t="shared" si="222"/>
        <v>2014</v>
      </c>
      <c r="R1948" s="7">
        <f t="shared" si="223"/>
        <v>2015</v>
      </c>
      <c r="S1948" s="7">
        <f t="shared" si="224"/>
        <v>291</v>
      </c>
    </row>
    <row r="1949" spans="11:19" x14ac:dyDescent="0.35">
      <c r="K1949" t="s">
        <v>64</v>
      </c>
      <c r="L1949">
        <v>-119.654745995342</v>
      </c>
      <c r="M1949">
        <v>37.824572225964502</v>
      </c>
      <c r="N1949" s="2">
        <v>41565</v>
      </c>
      <c r="O1949" t="str">
        <f t="shared" si="220"/>
        <v>yes</v>
      </c>
      <c r="P1949" s="7">
        <f t="shared" si="221"/>
        <v>2013</v>
      </c>
      <c r="Q1949" s="7">
        <f t="shared" si="222"/>
        <v>2014</v>
      </c>
      <c r="R1949" s="7">
        <f t="shared" si="223"/>
        <v>2015</v>
      </c>
      <c r="S1949" s="7">
        <f t="shared" si="224"/>
        <v>291</v>
      </c>
    </row>
    <row r="1950" spans="11:19" x14ac:dyDescent="0.35">
      <c r="K1950" t="s">
        <v>64</v>
      </c>
      <c r="L1950">
        <v>-119.629962601344</v>
      </c>
      <c r="M1950">
        <v>37.818188710678101</v>
      </c>
      <c r="N1950" s="2">
        <v>41565</v>
      </c>
      <c r="O1950" t="str">
        <f t="shared" si="220"/>
        <v>yes</v>
      </c>
      <c r="P1950" s="7">
        <f t="shared" si="221"/>
        <v>2013</v>
      </c>
      <c r="Q1950" s="7">
        <f t="shared" si="222"/>
        <v>2014</v>
      </c>
      <c r="R1950" s="7">
        <f t="shared" si="223"/>
        <v>2015</v>
      </c>
      <c r="S1950" s="7">
        <f t="shared" si="224"/>
        <v>291</v>
      </c>
    </row>
    <row r="1951" spans="11:19" x14ac:dyDescent="0.35">
      <c r="K1951" t="s">
        <v>64</v>
      </c>
      <c r="L1951">
        <v>-119.55717643117499</v>
      </c>
      <c r="M1951">
        <v>37.817821783118198</v>
      </c>
      <c r="N1951" s="2">
        <v>41535</v>
      </c>
      <c r="O1951" t="str">
        <f t="shared" si="220"/>
        <v>yes</v>
      </c>
      <c r="P1951" s="7">
        <f t="shared" si="221"/>
        <v>2013</v>
      </c>
      <c r="Q1951" s="7">
        <f t="shared" si="222"/>
        <v>2014</v>
      </c>
      <c r="R1951" s="7">
        <f t="shared" si="223"/>
        <v>2015</v>
      </c>
      <c r="S1951" s="7">
        <f t="shared" si="224"/>
        <v>261</v>
      </c>
    </row>
    <row r="1952" spans="11:19" x14ac:dyDescent="0.35">
      <c r="K1952" t="s">
        <v>64</v>
      </c>
      <c r="L1952">
        <v>-119.463634549823</v>
      </c>
      <c r="M1952">
        <v>37.733561354029298</v>
      </c>
      <c r="N1952" s="2">
        <v>41533</v>
      </c>
      <c r="O1952" t="str">
        <f t="shared" si="220"/>
        <v>yes</v>
      </c>
      <c r="P1952" s="7">
        <f t="shared" si="221"/>
        <v>2013</v>
      </c>
      <c r="Q1952" s="7">
        <f t="shared" si="222"/>
        <v>2014</v>
      </c>
      <c r="R1952" s="7">
        <f t="shared" si="223"/>
        <v>2015</v>
      </c>
      <c r="S1952" s="7">
        <f t="shared" si="224"/>
        <v>259</v>
      </c>
    </row>
    <row r="1953" spans="11:19" x14ac:dyDescent="0.35">
      <c r="K1953" t="s">
        <v>64</v>
      </c>
      <c r="L1953">
        <v>-119.44496319869501</v>
      </c>
      <c r="M1953">
        <v>37.806013849713104</v>
      </c>
      <c r="N1953" s="2">
        <v>41509</v>
      </c>
      <c r="O1953" t="str">
        <f t="shared" ref="O1953:O2016" si="225">IF(N1953&gt;VLOOKUP(K1953, $A$2:$C$147,3), "yes", "no")</f>
        <v>yes</v>
      </c>
      <c r="P1953" s="7">
        <f t="shared" si="221"/>
        <v>2013</v>
      </c>
      <c r="Q1953" s="7">
        <f t="shared" si="222"/>
        <v>2014</v>
      </c>
      <c r="R1953" s="7">
        <f t="shared" si="223"/>
        <v>2015</v>
      </c>
      <c r="S1953" s="7">
        <f t="shared" si="224"/>
        <v>235</v>
      </c>
    </row>
    <row r="1954" spans="11:19" x14ac:dyDescent="0.35">
      <c r="K1954" t="s">
        <v>64</v>
      </c>
      <c r="L1954">
        <v>-119.62683176776299</v>
      </c>
      <c r="M1954">
        <v>37.914079274598798</v>
      </c>
      <c r="N1954" s="2">
        <v>41509</v>
      </c>
      <c r="O1954" t="str">
        <f t="shared" si="225"/>
        <v>yes</v>
      </c>
      <c r="P1954" s="7">
        <f t="shared" ref="P1954:P2017" si="226">YEAR(N1954)</f>
        <v>2013</v>
      </c>
      <c r="Q1954" s="7">
        <f t="shared" ref="Q1954:Q2017" si="227">P1954+1</f>
        <v>2014</v>
      </c>
      <c r="R1954" s="7">
        <f t="shared" ref="R1954:R2017" si="228">P1954+2</f>
        <v>2015</v>
      </c>
      <c r="S1954" s="7">
        <f t="shared" ref="S1954:S2017" si="229">N1954-DATE(YEAR(N1954),1,0)</f>
        <v>235</v>
      </c>
    </row>
    <row r="1955" spans="11:19" x14ac:dyDescent="0.35">
      <c r="K1955" t="s">
        <v>64</v>
      </c>
      <c r="L1955">
        <v>-119.651393622839</v>
      </c>
      <c r="M1955">
        <v>37.8834068384906</v>
      </c>
      <c r="N1955" s="2">
        <v>41507</v>
      </c>
      <c r="O1955" t="str">
        <f t="shared" si="225"/>
        <v>yes</v>
      </c>
      <c r="P1955" s="7">
        <f t="shared" si="226"/>
        <v>2013</v>
      </c>
      <c r="Q1955" s="7">
        <f t="shared" si="227"/>
        <v>2014</v>
      </c>
      <c r="R1955" s="7">
        <f t="shared" si="228"/>
        <v>2015</v>
      </c>
      <c r="S1955" s="7">
        <f t="shared" si="229"/>
        <v>233</v>
      </c>
    </row>
    <row r="1956" spans="11:19" x14ac:dyDescent="0.35">
      <c r="K1956" t="s">
        <v>64</v>
      </c>
      <c r="L1956">
        <v>-119.600428737359</v>
      </c>
      <c r="M1956">
        <v>37.764773028966403</v>
      </c>
      <c r="N1956" s="2">
        <v>41500</v>
      </c>
      <c r="O1956" t="str">
        <f t="shared" si="225"/>
        <v>yes</v>
      </c>
      <c r="P1956" s="7">
        <f t="shared" si="226"/>
        <v>2013</v>
      </c>
      <c r="Q1956" s="7">
        <f t="shared" si="227"/>
        <v>2014</v>
      </c>
      <c r="R1956" s="7">
        <f t="shared" si="228"/>
        <v>2015</v>
      </c>
      <c r="S1956" s="7">
        <f t="shared" si="229"/>
        <v>226</v>
      </c>
    </row>
    <row r="1957" spans="11:19" x14ac:dyDescent="0.35">
      <c r="K1957" t="s">
        <v>64</v>
      </c>
      <c r="L1957">
        <v>-119.620568177308</v>
      </c>
      <c r="M1957">
        <v>37.7275059407458</v>
      </c>
      <c r="N1957" s="2">
        <v>41494</v>
      </c>
      <c r="O1957" t="str">
        <f t="shared" si="225"/>
        <v>yes</v>
      </c>
      <c r="P1957" s="7">
        <f t="shared" si="226"/>
        <v>2013</v>
      </c>
      <c r="Q1957" s="7">
        <f t="shared" si="227"/>
        <v>2014</v>
      </c>
      <c r="R1957" s="7">
        <f t="shared" si="228"/>
        <v>2015</v>
      </c>
      <c r="S1957" s="7">
        <f t="shared" si="229"/>
        <v>220</v>
      </c>
    </row>
    <row r="1958" spans="11:19" x14ac:dyDescent="0.35">
      <c r="K1958" t="s">
        <v>64</v>
      </c>
      <c r="L1958">
        <v>-119.47460660594101</v>
      </c>
      <c r="M1958">
        <v>37.850555778148902</v>
      </c>
      <c r="N1958" s="2">
        <v>41488</v>
      </c>
      <c r="O1958" t="str">
        <f t="shared" si="225"/>
        <v>yes</v>
      </c>
      <c r="P1958" s="7">
        <f t="shared" si="226"/>
        <v>2013</v>
      </c>
      <c r="Q1958" s="7">
        <f t="shared" si="227"/>
        <v>2014</v>
      </c>
      <c r="R1958" s="7">
        <f t="shared" si="228"/>
        <v>2015</v>
      </c>
      <c r="S1958" s="7">
        <f t="shared" si="229"/>
        <v>214</v>
      </c>
    </row>
    <row r="1959" spans="11:19" x14ac:dyDescent="0.35">
      <c r="K1959" t="s">
        <v>64</v>
      </c>
      <c r="L1959">
        <v>-119.659695731422</v>
      </c>
      <c r="M1959">
        <v>37.8508381736846</v>
      </c>
      <c r="N1959" s="2">
        <v>41487</v>
      </c>
      <c r="O1959" t="str">
        <f t="shared" si="225"/>
        <v>yes</v>
      </c>
      <c r="P1959" s="7">
        <f t="shared" si="226"/>
        <v>2013</v>
      </c>
      <c r="Q1959" s="7">
        <f t="shared" si="227"/>
        <v>2014</v>
      </c>
      <c r="R1959" s="7">
        <f t="shared" si="228"/>
        <v>2015</v>
      </c>
      <c r="S1959" s="7">
        <f t="shared" si="229"/>
        <v>213</v>
      </c>
    </row>
    <row r="1960" spans="11:19" x14ac:dyDescent="0.35">
      <c r="K1960" t="s">
        <v>64</v>
      </c>
      <c r="L1960">
        <v>-119.872436150295</v>
      </c>
      <c r="M1960">
        <v>37.544866076170202</v>
      </c>
      <c r="N1960" s="2">
        <v>41462</v>
      </c>
      <c r="O1960" t="str">
        <f t="shared" si="225"/>
        <v>yes</v>
      </c>
      <c r="P1960" s="7">
        <f t="shared" si="226"/>
        <v>2013</v>
      </c>
      <c r="Q1960" s="7">
        <f t="shared" si="227"/>
        <v>2014</v>
      </c>
      <c r="R1960" s="7">
        <f t="shared" si="228"/>
        <v>2015</v>
      </c>
      <c r="S1960" s="7">
        <f t="shared" si="229"/>
        <v>188</v>
      </c>
    </row>
    <row r="1961" spans="11:19" x14ac:dyDescent="0.35">
      <c r="K1961" t="s">
        <v>64</v>
      </c>
      <c r="L1961">
        <v>-119.63266259123699</v>
      </c>
      <c r="M1961">
        <v>37.845204398169301</v>
      </c>
      <c r="N1961" s="2">
        <v>41459</v>
      </c>
      <c r="O1961" t="str">
        <f t="shared" si="225"/>
        <v>yes</v>
      </c>
      <c r="P1961" s="7">
        <f t="shared" si="226"/>
        <v>2013</v>
      </c>
      <c r="Q1961" s="7">
        <f t="shared" si="227"/>
        <v>2014</v>
      </c>
      <c r="R1961" s="7">
        <f t="shared" si="228"/>
        <v>2015</v>
      </c>
      <c r="S1961" s="7">
        <f t="shared" si="229"/>
        <v>185</v>
      </c>
    </row>
    <row r="1962" spans="11:19" x14ac:dyDescent="0.35">
      <c r="K1962" t="s">
        <v>64</v>
      </c>
      <c r="L1962">
        <v>-119.42351273675899</v>
      </c>
      <c r="M1962">
        <v>37.778005173188603</v>
      </c>
      <c r="N1962" s="2">
        <v>41455</v>
      </c>
      <c r="O1962" t="str">
        <f t="shared" si="225"/>
        <v>yes</v>
      </c>
      <c r="P1962" s="7">
        <f t="shared" si="226"/>
        <v>2013</v>
      </c>
      <c r="Q1962" s="7">
        <f t="shared" si="227"/>
        <v>2014</v>
      </c>
      <c r="R1962" s="7">
        <f t="shared" si="228"/>
        <v>2015</v>
      </c>
      <c r="S1962" s="7">
        <f t="shared" si="229"/>
        <v>181</v>
      </c>
    </row>
    <row r="1963" spans="11:19" x14ac:dyDescent="0.35">
      <c r="K1963" t="s">
        <v>64</v>
      </c>
      <c r="L1963">
        <v>-119.674929057482</v>
      </c>
      <c r="M1963">
        <v>37.7265720358116</v>
      </c>
      <c r="N1963" s="2">
        <v>41408</v>
      </c>
      <c r="O1963" t="str">
        <f t="shared" si="225"/>
        <v>yes</v>
      </c>
      <c r="P1963" s="7">
        <f t="shared" si="226"/>
        <v>2013</v>
      </c>
      <c r="Q1963" s="7">
        <f t="shared" si="227"/>
        <v>2014</v>
      </c>
      <c r="R1963" s="7">
        <f t="shared" si="228"/>
        <v>2015</v>
      </c>
      <c r="S1963" s="7">
        <f t="shared" si="229"/>
        <v>134</v>
      </c>
    </row>
    <row r="1964" spans="11:19" x14ac:dyDescent="0.35">
      <c r="K1964" t="s">
        <v>64</v>
      </c>
      <c r="L1964">
        <v>-119.782815228308</v>
      </c>
      <c r="M1964">
        <v>37.6707846225598</v>
      </c>
      <c r="N1964" s="2">
        <v>41364</v>
      </c>
      <c r="O1964" t="str">
        <f t="shared" si="225"/>
        <v>yes</v>
      </c>
      <c r="P1964" s="7">
        <f t="shared" si="226"/>
        <v>2013</v>
      </c>
      <c r="Q1964" s="7">
        <f t="shared" si="227"/>
        <v>2014</v>
      </c>
      <c r="R1964" s="7">
        <f t="shared" si="228"/>
        <v>2015</v>
      </c>
      <c r="S1964" s="7">
        <f t="shared" si="229"/>
        <v>90</v>
      </c>
    </row>
    <row r="1965" spans="11:19" x14ac:dyDescent="0.35">
      <c r="K1965" t="s">
        <v>64</v>
      </c>
      <c r="L1965">
        <v>-119.67479418891701</v>
      </c>
      <c r="M1965">
        <v>37.775993548730398</v>
      </c>
      <c r="N1965" s="2">
        <v>41222</v>
      </c>
      <c r="O1965" t="str">
        <f t="shared" si="225"/>
        <v>yes</v>
      </c>
      <c r="P1965" s="7">
        <f t="shared" si="226"/>
        <v>2012</v>
      </c>
      <c r="Q1965" s="7">
        <f t="shared" si="227"/>
        <v>2013</v>
      </c>
      <c r="R1965" s="7">
        <f t="shared" si="228"/>
        <v>2014</v>
      </c>
      <c r="S1965" s="7">
        <f t="shared" si="229"/>
        <v>314</v>
      </c>
    </row>
    <row r="1966" spans="11:19" x14ac:dyDescent="0.35">
      <c r="K1966" t="s">
        <v>64</v>
      </c>
      <c r="L1966">
        <v>-119.76533205814501</v>
      </c>
      <c r="M1966">
        <v>37.706759581028003</v>
      </c>
      <c r="N1966" s="2">
        <v>41211</v>
      </c>
      <c r="O1966" t="str">
        <f t="shared" si="225"/>
        <v>yes</v>
      </c>
      <c r="P1966" s="7">
        <f t="shared" si="226"/>
        <v>2012</v>
      </c>
      <c r="Q1966" s="7">
        <f t="shared" si="227"/>
        <v>2013</v>
      </c>
      <c r="R1966" s="7">
        <f t="shared" si="228"/>
        <v>2014</v>
      </c>
      <c r="S1966" s="7">
        <f t="shared" si="229"/>
        <v>303</v>
      </c>
    </row>
    <row r="1967" spans="11:19" x14ac:dyDescent="0.35">
      <c r="K1967" t="s">
        <v>64</v>
      </c>
      <c r="L1967">
        <v>-120.148087543248</v>
      </c>
      <c r="M1967">
        <v>37.5084905322311</v>
      </c>
      <c r="N1967" s="2">
        <v>41060</v>
      </c>
      <c r="O1967" t="str">
        <f t="shared" si="225"/>
        <v>yes</v>
      </c>
      <c r="P1967" s="7">
        <f t="shared" si="226"/>
        <v>2012</v>
      </c>
      <c r="Q1967" s="7">
        <f t="shared" si="227"/>
        <v>2013</v>
      </c>
      <c r="R1967" s="7">
        <f t="shared" si="228"/>
        <v>2014</v>
      </c>
      <c r="S1967" s="7">
        <f t="shared" si="229"/>
        <v>152</v>
      </c>
    </row>
    <row r="1968" spans="11:19" x14ac:dyDescent="0.35">
      <c r="K1968" t="s">
        <v>64</v>
      </c>
      <c r="L1968">
        <v>-119.942489667827</v>
      </c>
      <c r="M1968">
        <v>37.749684209695403</v>
      </c>
      <c r="N1968" s="2">
        <v>40922</v>
      </c>
      <c r="O1968" t="str">
        <f t="shared" si="225"/>
        <v>yes</v>
      </c>
      <c r="P1968" s="7">
        <f t="shared" si="226"/>
        <v>2012</v>
      </c>
      <c r="Q1968" s="7">
        <f t="shared" si="227"/>
        <v>2013</v>
      </c>
      <c r="R1968" s="7">
        <f t="shared" si="228"/>
        <v>2014</v>
      </c>
      <c r="S1968" s="7">
        <f t="shared" si="229"/>
        <v>14</v>
      </c>
    </row>
    <row r="1969" spans="11:19" x14ac:dyDescent="0.35">
      <c r="K1969" t="s">
        <v>64</v>
      </c>
      <c r="L1969">
        <v>-119.830493312911</v>
      </c>
      <c r="M1969">
        <v>37.841984406821197</v>
      </c>
      <c r="N1969" s="2">
        <v>40903</v>
      </c>
      <c r="O1969" t="str">
        <f t="shared" si="225"/>
        <v>yes</v>
      </c>
      <c r="P1969" s="7">
        <f t="shared" si="226"/>
        <v>2011</v>
      </c>
      <c r="Q1969" s="7">
        <f t="shared" si="227"/>
        <v>2012</v>
      </c>
      <c r="R1969" s="7">
        <f t="shared" si="228"/>
        <v>2013</v>
      </c>
      <c r="S1969" s="7">
        <f t="shared" si="229"/>
        <v>360</v>
      </c>
    </row>
    <row r="1970" spans="11:19" x14ac:dyDescent="0.35">
      <c r="K1970" t="s">
        <v>64</v>
      </c>
      <c r="L1970">
        <v>-119.579956739295</v>
      </c>
      <c r="M1970">
        <v>37.511962784261399</v>
      </c>
      <c r="N1970" s="2">
        <v>40895</v>
      </c>
      <c r="O1970" t="str">
        <f t="shared" si="225"/>
        <v>yes</v>
      </c>
      <c r="P1970" s="7">
        <f t="shared" si="226"/>
        <v>2011</v>
      </c>
      <c r="Q1970" s="7">
        <f t="shared" si="227"/>
        <v>2012</v>
      </c>
      <c r="R1970" s="7">
        <f t="shared" si="228"/>
        <v>2013</v>
      </c>
      <c r="S1970" s="7">
        <f t="shared" si="229"/>
        <v>352</v>
      </c>
    </row>
    <row r="1971" spans="11:19" x14ac:dyDescent="0.35">
      <c r="K1971" t="s">
        <v>64</v>
      </c>
      <c r="L1971">
        <v>-119.99322142072801</v>
      </c>
      <c r="M1971">
        <v>37.9542688359072</v>
      </c>
      <c r="N1971" s="2">
        <v>40880</v>
      </c>
      <c r="O1971" t="str">
        <f t="shared" si="225"/>
        <v>yes</v>
      </c>
      <c r="P1971" s="7">
        <f t="shared" si="226"/>
        <v>2011</v>
      </c>
      <c r="Q1971" s="7">
        <f t="shared" si="227"/>
        <v>2012</v>
      </c>
      <c r="R1971" s="7">
        <f t="shared" si="228"/>
        <v>2013</v>
      </c>
      <c r="S1971" s="7">
        <f t="shared" si="229"/>
        <v>337</v>
      </c>
    </row>
    <row r="1972" spans="11:19" x14ac:dyDescent="0.35">
      <c r="K1972" t="s">
        <v>64</v>
      </c>
      <c r="L1972">
        <v>-119.73543334430499</v>
      </c>
      <c r="M1972">
        <v>37.778692730281598</v>
      </c>
      <c r="N1972" s="2">
        <v>40820</v>
      </c>
      <c r="O1972" t="str">
        <f t="shared" si="225"/>
        <v>yes</v>
      </c>
      <c r="P1972" s="7">
        <f t="shared" si="226"/>
        <v>2011</v>
      </c>
      <c r="Q1972" s="7">
        <f t="shared" si="227"/>
        <v>2012</v>
      </c>
      <c r="R1972" s="7">
        <f t="shared" si="228"/>
        <v>2013</v>
      </c>
      <c r="S1972" s="7">
        <f t="shared" si="229"/>
        <v>277</v>
      </c>
    </row>
    <row r="1973" spans="11:19" x14ac:dyDescent="0.35">
      <c r="K1973" t="s">
        <v>64</v>
      </c>
      <c r="L1973">
        <v>-119.765325066557</v>
      </c>
      <c r="M1973">
        <v>37.921110865726497</v>
      </c>
      <c r="N1973" s="2">
        <v>40820</v>
      </c>
      <c r="O1973" t="str">
        <f t="shared" si="225"/>
        <v>yes</v>
      </c>
      <c r="P1973" s="7">
        <f t="shared" si="226"/>
        <v>2011</v>
      </c>
      <c r="Q1973" s="7">
        <f t="shared" si="227"/>
        <v>2012</v>
      </c>
      <c r="R1973" s="7">
        <f t="shared" si="228"/>
        <v>2013</v>
      </c>
      <c r="S1973" s="7">
        <f t="shared" si="229"/>
        <v>277</v>
      </c>
    </row>
    <row r="1974" spans="11:19" x14ac:dyDescent="0.35">
      <c r="K1974" t="s">
        <v>64</v>
      </c>
      <c r="L1974">
        <v>-119.689989258423</v>
      </c>
      <c r="M1974">
        <v>37.6650607708943</v>
      </c>
      <c r="N1974" s="2">
        <v>40797</v>
      </c>
      <c r="O1974" t="str">
        <f t="shared" si="225"/>
        <v>yes</v>
      </c>
      <c r="P1974" s="7">
        <f t="shared" si="226"/>
        <v>2011</v>
      </c>
      <c r="Q1974" s="7">
        <f t="shared" si="227"/>
        <v>2012</v>
      </c>
      <c r="R1974" s="7">
        <f t="shared" si="228"/>
        <v>2013</v>
      </c>
      <c r="S1974" s="7">
        <f t="shared" si="229"/>
        <v>254</v>
      </c>
    </row>
    <row r="1975" spans="11:19" x14ac:dyDescent="0.35">
      <c r="K1975" t="s">
        <v>64</v>
      </c>
      <c r="L1975">
        <v>-119.78520283445</v>
      </c>
      <c r="M1975">
        <v>37.849646771139398</v>
      </c>
      <c r="N1975" s="2">
        <v>40724</v>
      </c>
      <c r="O1975" t="str">
        <f t="shared" si="225"/>
        <v>yes</v>
      </c>
      <c r="P1975" s="7">
        <f t="shared" si="226"/>
        <v>2011</v>
      </c>
      <c r="Q1975" s="7">
        <f t="shared" si="227"/>
        <v>2012</v>
      </c>
      <c r="R1975" s="7">
        <f t="shared" si="228"/>
        <v>2013</v>
      </c>
      <c r="S1975" s="7">
        <f t="shared" si="229"/>
        <v>181</v>
      </c>
    </row>
    <row r="1976" spans="11:19" x14ac:dyDescent="0.35">
      <c r="K1976" t="s">
        <v>64</v>
      </c>
      <c r="L1976">
        <v>-120.143961543419</v>
      </c>
      <c r="M1976">
        <v>37.801717751009399</v>
      </c>
      <c r="N1976" s="2">
        <v>40662</v>
      </c>
      <c r="O1976" t="str">
        <f t="shared" si="225"/>
        <v>yes</v>
      </c>
      <c r="P1976" s="7">
        <f t="shared" si="226"/>
        <v>2011</v>
      </c>
      <c r="Q1976" s="7">
        <f t="shared" si="227"/>
        <v>2012</v>
      </c>
      <c r="R1976" s="7">
        <f t="shared" si="228"/>
        <v>2013</v>
      </c>
      <c r="S1976" s="7">
        <f t="shared" si="229"/>
        <v>119</v>
      </c>
    </row>
    <row r="1977" spans="11:19" x14ac:dyDescent="0.35">
      <c r="K1977" t="s">
        <v>64</v>
      </c>
      <c r="L1977">
        <v>-119.66905549576001</v>
      </c>
      <c r="M1977">
        <v>37.902646664219198</v>
      </c>
      <c r="N1977" s="2">
        <v>40486</v>
      </c>
      <c r="O1977" t="str">
        <f t="shared" si="225"/>
        <v>yes</v>
      </c>
      <c r="P1977" s="7">
        <f t="shared" si="226"/>
        <v>2010</v>
      </c>
      <c r="Q1977" s="7">
        <f t="shared" si="227"/>
        <v>2011</v>
      </c>
      <c r="R1977" s="7">
        <f t="shared" si="228"/>
        <v>2012</v>
      </c>
      <c r="S1977" s="7">
        <f t="shared" si="229"/>
        <v>308</v>
      </c>
    </row>
    <row r="1978" spans="11:19" x14ac:dyDescent="0.35">
      <c r="K1978" t="s">
        <v>64</v>
      </c>
      <c r="L1978">
        <v>-119.497613665906</v>
      </c>
      <c r="M1978">
        <v>37.6824081401776</v>
      </c>
      <c r="N1978" s="2">
        <v>40401</v>
      </c>
      <c r="O1978" t="str">
        <f t="shared" si="225"/>
        <v>yes</v>
      </c>
      <c r="P1978" s="7">
        <f t="shared" si="226"/>
        <v>2010</v>
      </c>
      <c r="Q1978" s="7">
        <f t="shared" si="227"/>
        <v>2011</v>
      </c>
      <c r="R1978" s="7">
        <f t="shared" si="228"/>
        <v>2012</v>
      </c>
      <c r="S1978" s="7">
        <f t="shared" si="229"/>
        <v>223</v>
      </c>
    </row>
    <row r="1979" spans="11:19" x14ac:dyDescent="0.35">
      <c r="K1979" t="s">
        <v>64</v>
      </c>
      <c r="L1979">
        <v>-120.35577255272101</v>
      </c>
      <c r="M1979">
        <v>37.472149079251103</v>
      </c>
      <c r="N1979" s="2">
        <v>40340</v>
      </c>
      <c r="O1979" t="str">
        <f t="shared" si="225"/>
        <v>yes</v>
      </c>
      <c r="P1979" s="7">
        <f t="shared" si="226"/>
        <v>2010</v>
      </c>
      <c r="Q1979" s="7">
        <f t="shared" si="227"/>
        <v>2011</v>
      </c>
      <c r="R1979" s="7">
        <f t="shared" si="228"/>
        <v>2012</v>
      </c>
      <c r="S1979" s="7">
        <f t="shared" si="229"/>
        <v>162</v>
      </c>
    </row>
    <row r="1980" spans="11:19" x14ac:dyDescent="0.35">
      <c r="K1980" t="s">
        <v>64</v>
      </c>
      <c r="L1980">
        <v>-120.22188164203</v>
      </c>
      <c r="M1980">
        <v>37.270787905490899</v>
      </c>
      <c r="N1980" s="2">
        <v>40334</v>
      </c>
      <c r="O1980" t="str">
        <f t="shared" si="225"/>
        <v>yes</v>
      </c>
      <c r="P1980" s="7">
        <f t="shared" si="226"/>
        <v>2010</v>
      </c>
      <c r="Q1980" s="7">
        <f t="shared" si="227"/>
        <v>2011</v>
      </c>
      <c r="R1980" s="7">
        <f t="shared" si="228"/>
        <v>2012</v>
      </c>
      <c r="S1980" s="7">
        <f t="shared" si="229"/>
        <v>156</v>
      </c>
    </row>
    <row r="1981" spans="11:19" x14ac:dyDescent="0.35">
      <c r="K1981" t="s">
        <v>64</v>
      </c>
      <c r="L1981">
        <v>-120.172188464667</v>
      </c>
      <c r="M1981">
        <v>37.6849916623677</v>
      </c>
      <c r="N1981" s="2">
        <v>40021</v>
      </c>
      <c r="O1981" t="str">
        <f t="shared" si="225"/>
        <v>yes</v>
      </c>
      <c r="P1981" s="7">
        <f t="shared" si="226"/>
        <v>2009</v>
      </c>
      <c r="Q1981" s="7">
        <f t="shared" si="227"/>
        <v>2010</v>
      </c>
      <c r="R1981" s="7">
        <f t="shared" si="228"/>
        <v>2011</v>
      </c>
      <c r="S1981" s="7">
        <f t="shared" si="229"/>
        <v>208</v>
      </c>
    </row>
    <row r="1982" spans="11:19" x14ac:dyDescent="0.35">
      <c r="K1982" t="s">
        <v>64</v>
      </c>
      <c r="L1982">
        <v>-119.685059067887</v>
      </c>
      <c r="M1982">
        <v>37.686159543781102</v>
      </c>
      <c r="N1982" s="2">
        <v>40005</v>
      </c>
      <c r="O1982" t="str">
        <f t="shared" si="225"/>
        <v>yes</v>
      </c>
      <c r="P1982" s="7">
        <f t="shared" si="226"/>
        <v>2009</v>
      </c>
      <c r="Q1982" s="7">
        <f t="shared" si="227"/>
        <v>2010</v>
      </c>
      <c r="R1982" s="7">
        <f t="shared" si="228"/>
        <v>2011</v>
      </c>
      <c r="S1982" s="7">
        <f t="shared" si="229"/>
        <v>192</v>
      </c>
    </row>
    <row r="1983" spans="11:19" x14ac:dyDescent="0.35">
      <c r="K1983" t="s">
        <v>64</v>
      </c>
      <c r="L1983">
        <v>-119.693480966813</v>
      </c>
      <c r="M1983">
        <v>37.893788402332099</v>
      </c>
      <c r="N1983" s="2">
        <v>40005</v>
      </c>
      <c r="O1983" t="str">
        <f t="shared" si="225"/>
        <v>yes</v>
      </c>
      <c r="P1983" s="7">
        <f t="shared" si="226"/>
        <v>2009</v>
      </c>
      <c r="Q1983" s="7">
        <f t="shared" si="227"/>
        <v>2010</v>
      </c>
      <c r="R1983" s="7">
        <f t="shared" si="228"/>
        <v>2011</v>
      </c>
      <c r="S1983" s="7">
        <f t="shared" si="229"/>
        <v>192</v>
      </c>
    </row>
    <row r="1984" spans="11:19" x14ac:dyDescent="0.35">
      <c r="K1984" t="s">
        <v>64</v>
      </c>
      <c r="L1984">
        <v>-119.788517064486</v>
      </c>
      <c r="M1984">
        <v>37.904051725018697</v>
      </c>
      <c r="N1984" s="2">
        <v>39958</v>
      </c>
      <c r="O1984" t="str">
        <f t="shared" si="225"/>
        <v>yes</v>
      </c>
      <c r="P1984" s="7">
        <f t="shared" si="226"/>
        <v>2009</v>
      </c>
      <c r="Q1984" s="7">
        <f t="shared" si="227"/>
        <v>2010</v>
      </c>
      <c r="R1984" s="7">
        <f t="shared" si="228"/>
        <v>2011</v>
      </c>
      <c r="S1984" s="7">
        <f t="shared" si="229"/>
        <v>145</v>
      </c>
    </row>
    <row r="1985" spans="11:19" x14ac:dyDescent="0.35">
      <c r="K1985" t="s">
        <v>64</v>
      </c>
      <c r="L1985">
        <v>-119.896632113471</v>
      </c>
      <c r="M1985">
        <v>37.898533537897499</v>
      </c>
      <c r="N1985" s="2">
        <v>39648</v>
      </c>
      <c r="O1985" t="str">
        <f t="shared" si="225"/>
        <v>yes</v>
      </c>
      <c r="P1985" s="7">
        <f t="shared" si="226"/>
        <v>2008</v>
      </c>
      <c r="Q1985" s="7">
        <f t="shared" si="227"/>
        <v>2009</v>
      </c>
      <c r="R1985" s="7">
        <f t="shared" si="228"/>
        <v>2010</v>
      </c>
      <c r="S1985" s="7">
        <f t="shared" si="229"/>
        <v>201</v>
      </c>
    </row>
    <row r="1986" spans="11:19" x14ac:dyDescent="0.35">
      <c r="K1986" t="s">
        <v>64</v>
      </c>
      <c r="L1986">
        <v>-119.740070398394</v>
      </c>
      <c r="M1986">
        <v>37.498759306273797</v>
      </c>
      <c r="N1986" s="2">
        <v>39643</v>
      </c>
      <c r="O1986" t="str">
        <f t="shared" si="225"/>
        <v>yes</v>
      </c>
      <c r="P1986" s="7">
        <f t="shared" si="226"/>
        <v>2008</v>
      </c>
      <c r="Q1986" s="7">
        <f t="shared" si="227"/>
        <v>2009</v>
      </c>
      <c r="R1986" s="7">
        <f t="shared" si="228"/>
        <v>2010</v>
      </c>
      <c r="S1986" s="7">
        <f t="shared" si="229"/>
        <v>196</v>
      </c>
    </row>
    <row r="1987" spans="11:19" x14ac:dyDescent="0.35">
      <c r="K1987" t="s">
        <v>64</v>
      </c>
      <c r="L1987">
        <v>-119.65766005646201</v>
      </c>
      <c r="M1987">
        <v>37.444309698105798</v>
      </c>
      <c r="N1987" s="2">
        <v>39643</v>
      </c>
      <c r="O1987" t="str">
        <f t="shared" si="225"/>
        <v>yes</v>
      </c>
      <c r="P1987" s="7">
        <f t="shared" si="226"/>
        <v>2008</v>
      </c>
      <c r="Q1987" s="7">
        <f t="shared" si="227"/>
        <v>2009</v>
      </c>
      <c r="R1987" s="7">
        <f t="shared" si="228"/>
        <v>2010</v>
      </c>
      <c r="S1987" s="7">
        <f t="shared" si="229"/>
        <v>196</v>
      </c>
    </row>
    <row r="1988" spans="11:19" x14ac:dyDescent="0.35">
      <c r="K1988" t="s">
        <v>64</v>
      </c>
      <c r="L1988">
        <v>-119.62781181177201</v>
      </c>
      <c r="M1988">
        <v>37.756680470275398</v>
      </c>
      <c r="N1988" s="2">
        <v>39643</v>
      </c>
      <c r="O1988" t="str">
        <f t="shared" si="225"/>
        <v>yes</v>
      </c>
      <c r="P1988" s="7">
        <f t="shared" si="226"/>
        <v>2008</v>
      </c>
      <c r="Q1988" s="7">
        <f t="shared" si="227"/>
        <v>2009</v>
      </c>
      <c r="R1988" s="7">
        <f t="shared" si="228"/>
        <v>2010</v>
      </c>
      <c r="S1988" s="7">
        <f t="shared" si="229"/>
        <v>196</v>
      </c>
    </row>
    <row r="1989" spans="11:19" x14ac:dyDescent="0.35">
      <c r="K1989" t="s">
        <v>64</v>
      </c>
      <c r="L1989">
        <v>-119.559408042174</v>
      </c>
      <c r="M1989">
        <v>37.523043572092902</v>
      </c>
      <c r="N1989" s="2">
        <v>39643</v>
      </c>
      <c r="O1989" t="str">
        <f t="shared" si="225"/>
        <v>yes</v>
      </c>
      <c r="P1989" s="7">
        <f t="shared" si="226"/>
        <v>2008</v>
      </c>
      <c r="Q1989" s="7">
        <f t="shared" si="227"/>
        <v>2009</v>
      </c>
      <c r="R1989" s="7">
        <f t="shared" si="228"/>
        <v>2010</v>
      </c>
      <c r="S1989" s="7">
        <f t="shared" si="229"/>
        <v>196</v>
      </c>
    </row>
    <row r="1990" spans="11:19" x14ac:dyDescent="0.35">
      <c r="K1990" t="s">
        <v>64</v>
      </c>
      <c r="L1990">
        <v>-119.682705236602</v>
      </c>
      <c r="M1990">
        <v>37.429346359879801</v>
      </c>
      <c r="N1990" s="2">
        <v>39625</v>
      </c>
      <c r="O1990" t="str">
        <f t="shared" si="225"/>
        <v>yes</v>
      </c>
      <c r="P1990" s="7">
        <f t="shared" si="226"/>
        <v>2008</v>
      </c>
      <c r="Q1990" s="7">
        <f t="shared" si="227"/>
        <v>2009</v>
      </c>
      <c r="R1990" s="7">
        <f t="shared" si="228"/>
        <v>2010</v>
      </c>
      <c r="S1990" s="7">
        <f t="shared" si="229"/>
        <v>178</v>
      </c>
    </row>
    <row r="1991" spans="11:19" x14ac:dyDescent="0.35">
      <c r="K1991" t="s">
        <v>64</v>
      </c>
      <c r="L1991">
        <v>-120.11609901478199</v>
      </c>
      <c r="M1991">
        <v>37.509657628569798</v>
      </c>
      <c r="N1991" s="2">
        <v>39622</v>
      </c>
      <c r="O1991" t="str">
        <f t="shared" si="225"/>
        <v>yes</v>
      </c>
      <c r="P1991" s="7">
        <f t="shared" si="226"/>
        <v>2008</v>
      </c>
      <c r="Q1991" s="7">
        <f t="shared" si="227"/>
        <v>2009</v>
      </c>
      <c r="R1991" s="7">
        <f t="shared" si="228"/>
        <v>2010</v>
      </c>
      <c r="S1991" s="7">
        <f t="shared" si="229"/>
        <v>175</v>
      </c>
    </row>
    <row r="1992" spans="11:19" x14ac:dyDescent="0.35">
      <c r="K1992" t="s">
        <v>64</v>
      </c>
      <c r="L1992">
        <v>-120.146029830817</v>
      </c>
      <c r="M1992">
        <v>37.335932571011398</v>
      </c>
      <c r="N1992" s="2">
        <v>39622</v>
      </c>
      <c r="O1992" t="str">
        <f t="shared" si="225"/>
        <v>yes</v>
      </c>
      <c r="P1992" s="7">
        <f t="shared" si="226"/>
        <v>2008</v>
      </c>
      <c r="Q1992" s="7">
        <f t="shared" si="227"/>
        <v>2009</v>
      </c>
      <c r="R1992" s="7">
        <f t="shared" si="228"/>
        <v>2010</v>
      </c>
      <c r="S1992" s="7">
        <f t="shared" si="229"/>
        <v>175</v>
      </c>
    </row>
    <row r="1993" spans="11:19" x14ac:dyDescent="0.35">
      <c r="K1993" t="s">
        <v>64</v>
      </c>
      <c r="L1993">
        <v>-119.863244311626</v>
      </c>
      <c r="M1993">
        <v>37.405332805732698</v>
      </c>
      <c r="N1993" s="2">
        <v>39622</v>
      </c>
      <c r="O1993" t="str">
        <f t="shared" si="225"/>
        <v>yes</v>
      </c>
      <c r="P1993" s="7">
        <f t="shared" si="226"/>
        <v>2008</v>
      </c>
      <c r="Q1993" s="7">
        <f t="shared" si="227"/>
        <v>2009</v>
      </c>
      <c r="R1993" s="7">
        <f t="shared" si="228"/>
        <v>2010</v>
      </c>
      <c r="S1993" s="7">
        <f t="shared" si="229"/>
        <v>175</v>
      </c>
    </row>
    <row r="1994" spans="11:19" x14ac:dyDescent="0.35">
      <c r="K1994" t="s">
        <v>64</v>
      </c>
      <c r="L1994">
        <v>-119.793517883265</v>
      </c>
      <c r="M1994">
        <v>37.313487072393201</v>
      </c>
      <c r="N1994" s="2">
        <v>39621</v>
      </c>
      <c r="O1994" t="str">
        <f t="shared" si="225"/>
        <v>yes</v>
      </c>
      <c r="P1994" s="7">
        <f t="shared" si="226"/>
        <v>2008</v>
      </c>
      <c r="Q1994" s="7">
        <f t="shared" si="227"/>
        <v>2009</v>
      </c>
      <c r="R1994" s="7">
        <f t="shared" si="228"/>
        <v>2010</v>
      </c>
      <c r="S1994" s="7">
        <f t="shared" si="229"/>
        <v>174</v>
      </c>
    </row>
    <row r="1995" spans="11:19" x14ac:dyDescent="0.35">
      <c r="K1995" t="s">
        <v>64</v>
      </c>
      <c r="L1995">
        <v>-119.703556009306</v>
      </c>
      <c r="M1995">
        <v>37.748548429148002</v>
      </c>
      <c r="N1995" s="2">
        <v>39424</v>
      </c>
      <c r="O1995" t="str">
        <f t="shared" si="225"/>
        <v>yes</v>
      </c>
      <c r="P1995" s="7">
        <f t="shared" si="226"/>
        <v>2007</v>
      </c>
      <c r="Q1995" s="7">
        <f t="shared" si="227"/>
        <v>2008</v>
      </c>
      <c r="R1995" s="7">
        <f t="shared" si="228"/>
        <v>2009</v>
      </c>
      <c r="S1995" s="7">
        <f t="shared" si="229"/>
        <v>342</v>
      </c>
    </row>
    <row r="1996" spans="11:19" x14ac:dyDescent="0.35">
      <c r="K1996" t="s">
        <v>64</v>
      </c>
      <c r="L1996">
        <v>-119.663150467851</v>
      </c>
      <c r="M1996">
        <v>37.572658490522599</v>
      </c>
      <c r="N1996" s="2">
        <v>39424</v>
      </c>
      <c r="O1996" t="str">
        <f t="shared" si="225"/>
        <v>yes</v>
      </c>
      <c r="P1996" s="7">
        <f t="shared" si="226"/>
        <v>2007</v>
      </c>
      <c r="Q1996" s="7">
        <f t="shared" si="227"/>
        <v>2008</v>
      </c>
      <c r="R1996" s="7">
        <f t="shared" si="228"/>
        <v>2009</v>
      </c>
      <c r="S1996" s="7">
        <f t="shared" si="229"/>
        <v>342</v>
      </c>
    </row>
    <row r="1997" spans="11:19" x14ac:dyDescent="0.35">
      <c r="K1997" t="s">
        <v>64</v>
      </c>
      <c r="L1997">
        <v>-119.66004558031</v>
      </c>
      <c r="M1997">
        <v>37.568611130356999</v>
      </c>
      <c r="N1997" s="2">
        <v>39393</v>
      </c>
      <c r="O1997" t="str">
        <f t="shared" si="225"/>
        <v>yes</v>
      </c>
      <c r="P1997" s="7">
        <f t="shared" si="226"/>
        <v>2007</v>
      </c>
      <c r="Q1997" s="7">
        <f t="shared" si="227"/>
        <v>2008</v>
      </c>
      <c r="R1997" s="7">
        <f t="shared" si="228"/>
        <v>2009</v>
      </c>
      <c r="S1997" s="7">
        <f t="shared" si="229"/>
        <v>311</v>
      </c>
    </row>
    <row r="1998" spans="11:19" x14ac:dyDescent="0.35">
      <c r="K1998" t="s">
        <v>64</v>
      </c>
      <c r="L1998">
        <v>-119.541512173393</v>
      </c>
      <c r="M1998">
        <v>37.874039426019898</v>
      </c>
      <c r="N1998" s="2">
        <v>39345</v>
      </c>
      <c r="O1998" t="str">
        <f t="shared" si="225"/>
        <v>yes</v>
      </c>
      <c r="P1998" s="7">
        <f t="shared" si="226"/>
        <v>2007</v>
      </c>
      <c r="Q1998" s="7">
        <f t="shared" si="227"/>
        <v>2008</v>
      </c>
      <c r="R1998" s="7">
        <f t="shared" si="228"/>
        <v>2009</v>
      </c>
      <c r="S1998" s="7">
        <f t="shared" si="229"/>
        <v>263</v>
      </c>
    </row>
    <row r="1999" spans="11:19" x14ac:dyDescent="0.35">
      <c r="K1999" t="s">
        <v>64</v>
      </c>
      <c r="L1999">
        <v>-119.716895318437</v>
      </c>
      <c r="M1999">
        <v>37.877315305528199</v>
      </c>
      <c r="N1999" s="2">
        <v>39340</v>
      </c>
      <c r="O1999" t="str">
        <f t="shared" si="225"/>
        <v>yes</v>
      </c>
      <c r="P1999" s="7">
        <f t="shared" si="226"/>
        <v>2007</v>
      </c>
      <c r="Q1999" s="7">
        <f t="shared" si="227"/>
        <v>2008</v>
      </c>
      <c r="R1999" s="7">
        <f t="shared" si="228"/>
        <v>2009</v>
      </c>
      <c r="S1999" s="7">
        <f t="shared" si="229"/>
        <v>258</v>
      </c>
    </row>
    <row r="2000" spans="11:19" x14ac:dyDescent="0.35">
      <c r="K2000" t="s">
        <v>64</v>
      </c>
      <c r="L2000">
        <v>-119.72814782050099</v>
      </c>
      <c r="M2000">
        <v>37.874955352861299</v>
      </c>
      <c r="N2000" s="2">
        <v>39330</v>
      </c>
      <c r="O2000" t="str">
        <f t="shared" si="225"/>
        <v>yes</v>
      </c>
      <c r="P2000" s="7">
        <f t="shared" si="226"/>
        <v>2007</v>
      </c>
      <c r="Q2000" s="7">
        <f t="shared" si="227"/>
        <v>2008</v>
      </c>
      <c r="R2000" s="7">
        <f t="shared" si="228"/>
        <v>2009</v>
      </c>
      <c r="S2000" s="7">
        <f t="shared" si="229"/>
        <v>248</v>
      </c>
    </row>
    <row r="2001" spans="11:19" x14ac:dyDescent="0.35">
      <c r="K2001" t="s">
        <v>65</v>
      </c>
      <c r="L2001">
        <v>-116.88302730258501</v>
      </c>
      <c r="M2001">
        <v>32.875651079197603</v>
      </c>
      <c r="N2001" s="2">
        <v>43733</v>
      </c>
      <c r="O2001" t="str">
        <f t="shared" si="225"/>
        <v>yes</v>
      </c>
      <c r="P2001" s="7">
        <f t="shared" si="226"/>
        <v>2019</v>
      </c>
      <c r="Q2001" s="7">
        <f t="shared" si="227"/>
        <v>2020</v>
      </c>
      <c r="R2001" s="7">
        <f t="shared" si="228"/>
        <v>2021</v>
      </c>
      <c r="S2001" s="7">
        <f t="shared" si="229"/>
        <v>268</v>
      </c>
    </row>
    <row r="2002" spans="11:19" x14ac:dyDescent="0.35">
      <c r="K2002" t="s">
        <v>65</v>
      </c>
      <c r="L2002">
        <v>-117.14887580933799</v>
      </c>
      <c r="M2002">
        <v>33.000916180777303</v>
      </c>
      <c r="N2002" s="2">
        <v>41777</v>
      </c>
      <c r="O2002" t="str">
        <f t="shared" si="225"/>
        <v>yes</v>
      </c>
      <c r="P2002" s="7">
        <f t="shared" si="226"/>
        <v>2014</v>
      </c>
      <c r="Q2002" s="7">
        <f t="shared" si="227"/>
        <v>2015</v>
      </c>
      <c r="R2002" s="7">
        <f t="shared" si="228"/>
        <v>2016</v>
      </c>
      <c r="S2002" s="7">
        <f t="shared" si="229"/>
        <v>138</v>
      </c>
    </row>
    <row r="2003" spans="11:19" x14ac:dyDescent="0.35">
      <c r="K2003" t="s">
        <v>66</v>
      </c>
      <c r="L2003">
        <v>-121.109340458056</v>
      </c>
      <c r="M2003">
        <v>37.312190573178803</v>
      </c>
      <c r="N2003" s="2">
        <v>43720</v>
      </c>
      <c r="O2003" t="str">
        <f t="shared" si="225"/>
        <v>yes</v>
      </c>
      <c r="P2003" s="7">
        <f t="shared" si="226"/>
        <v>2019</v>
      </c>
      <c r="Q2003" s="7">
        <f t="shared" si="227"/>
        <v>2020</v>
      </c>
      <c r="R2003" s="7">
        <f t="shared" si="228"/>
        <v>2021</v>
      </c>
      <c r="S2003" s="7">
        <f t="shared" si="229"/>
        <v>255</v>
      </c>
    </row>
    <row r="2004" spans="11:19" x14ac:dyDescent="0.35">
      <c r="K2004" t="s">
        <v>66</v>
      </c>
      <c r="L2004">
        <v>-121.256946806081</v>
      </c>
      <c r="M2004">
        <v>37.4761347397815</v>
      </c>
      <c r="N2004" s="2">
        <v>43646</v>
      </c>
      <c r="O2004" t="str">
        <f t="shared" si="225"/>
        <v>yes</v>
      </c>
      <c r="P2004" s="7">
        <f t="shared" si="226"/>
        <v>2019</v>
      </c>
      <c r="Q2004" s="7">
        <f t="shared" si="227"/>
        <v>2020</v>
      </c>
      <c r="R2004" s="7">
        <f t="shared" si="228"/>
        <v>2021</v>
      </c>
      <c r="S2004" s="7">
        <f t="shared" si="229"/>
        <v>181</v>
      </c>
    </row>
    <row r="2005" spans="11:19" x14ac:dyDescent="0.35">
      <c r="K2005" t="s">
        <v>66</v>
      </c>
      <c r="L2005">
        <v>-121.211916763595</v>
      </c>
      <c r="M2005">
        <v>37.473275885185899</v>
      </c>
      <c r="N2005" s="2">
        <v>43615</v>
      </c>
      <c r="O2005" t="str">
        <f t="shared" si="225"/>
        <v>yes</v>
      </c>
      <c r="P2005" s="7">
        <f t="shared" si="226"/>
        <v>2019</v>
      </c>
      <c r="Q2005" s="7">
        <f t="shared" si="227"/>
        <v>2020</v>
      </c>
      <c r="R2005" s="7">
        <f t="shared" si="228"/>
        <v>2021</v>
      </c>
      <c r="S2005" s="7">
        <f t="shared" si="229"/>
        <v>150</v>
      </c>
    </row>
    <row r="2006" spans="11:19" x14ac:dyDescent="0.35">
      <c r="K2006" t="s">
        <v>66</v>
      </c>
      <c r="L2006">
        <v>-121.213093131714</v>
      </c>
      <c r="M2006">
        <v>37.633203238890403</v>
      </c>
      <c r="N2006" s="2">
        <v>42586</v>
      </c>
      <c r="O2006" t="str">
        <f t="shared" si="225"/>
        <v>yes</v>
      </c>
      <c r="P2006" s="7">
        <f t="shared" si="226"/>
        <v>2016</v>
      </c>
      <c r="Q2006" s="7">
        <f t="shared" si="227"/>
        <v>2017</v>
      </c>
      <c r="R2006" s="7">
        <f t="shared" si="228"/>
        <v>2018</v>
      </c>
      <c r="S2006" s="7">
        <f t="shared" si="229"/>
        <v>217</v>
      </c>
    </row>
    <row r="2007" spans="11:19" x14ac:dyDescent="0.35">
      <c r="K2007" t="s">
        <v>66</v>
      </c>
      <c r="L2007">
        <v>-121.309729574473</v>
      </c>
      <c r="M2007">
        <v>37.567652413848698</v>
      </c>
      <c r="N2007" s="2">
        <v>42584</v>
      </c>
      <c r="O2007" t="str">
        <f t="shared" si="225"/>
        <v>yes</v>
      </c>
      <c r="P2007" s="7">
        <f t="shared" si="226"/>
        <v>2016</v>
      </c>
      <c r="Q2007" s="7">
        <f t="shared" si="227"/>
        <v>2017</v>
      </c>
      <c r="R2007" s="7">
        <f t="shared" si="228"/>
        <v>2018</v>
      </c>
      <c r="S2007" s="7">
        <f t="shared" si="229"/>
        <v>215</v>
      </c>
    </row>
    <row r="2008" spans="11:19" x14ac:dyDescent="0.35">
      <c r="K2008" t="s">
        <v>66</v>
      </c>
      <c r="L2008">
        <v>-121.18049067392199</v>
      </c>
      <c r="M2008">
        <v>37.324507901628103</v>
      </c>
      <c r="N2008" s="2">
        <v>40338</v>
      </c>
      <c r="O2008" t="str">
        <f t="shared" si="225"/>
        <v>yes</v>
      </c>
      <c r="P2008" s="7">
        <f t="shared" si="226"/>
        <v>2010</v>
      </c>
      <c r="Q2008" s="7">
        <f t="shared" si="227"/>
        <v>2011</v>
      </c>
      <c r="R2008" s="7">
        <f t="shared" si="228"/>
        <v>2012</v>
      </c>
      <c r="S2008" s="7">
        <f t="shared" si="229"/>
        <v>160</v>
      </c>
    </row>
    <row r="2009" spans="11:19" x14ac:dyDescent="0.35">
      <c r="K2009" t="s">
        <v>66</v>
      </c>
      <c r="L2009">
        <v>-121.17817938415401</v>
      </c>
      <c r="M2009">
        <v>37.588682622847699</v>
      </c>
      <c r="N2009" s="2">
        <v>39624</v>
      </c>
      <c r="O2009" t="str">
        <f t="shared" si="225"/>
        <v>yes</v>
      </c>
      <c r="P2009" s="7">
        <f t="shared" si="226"/>
        <v>2008</v>
      </c>
      <c r="Q2009" s="7">
        <f t="shared" si="227"/>
        <v>2009</v>
      </c>
      <c r="R2009" s="7">
        <f t="shared" si="228"/>
        <v>2010</v>
      </c>
      <c r="S2009" s="7">
        <f t="shared" si="229"/>
        <v>177</v>
      </c>
    </row>
    <row r="2010" spans="11:19" x14ac:dyDescent="0.35">
      <c r="K2010" t="s">
        <v>67</v>
      </c>
      <c r="L2010">
        <v>-118.002868368256</v>
      </c>
      <c r="M2010">
        <v>33.987593996569501</v>
      </c>
      <c r="N2010" s="2">
        <v>44304</v>
      </c>
      <c r="O2010" t="str">
        <f t="shared" si="225"/>
        <v>yes</v>
      </c>
      <c r="P2010" s="7">
        <f t="shared" si="226"/>
        <v>2021</v>
      </c>
      <c r="Q2010" s="7">
        <f t="shared" si="227"/>
        <v>2022</v>
      </c>
      <c r="R2010" s="7">
        <f t="shared" si="228"/>
        <v>2023</v>
      </c>
      <c r="S2010" s="7">
        <f t="shared" si="229"/>
        <v>108</v>
      </c>
    </row>
    <row r="2011" spans="11:19" x14ac:dyDescent="0.35">
      <c r="K2011" t="s">
        <v>67</v>
      </c>
      <c r="L2011">
        <v>-117.780272913288</v>
      </c>
      <c r="M2011">
        <v>34.384381620082102</v>
      </c>
      <c r="N2011" s="2">
        <v>44298</v>
      </c>
      <c r="O2011" t="str">
        <f t="shared" si="225"/>
        <v>yes</v>
      </c>
      <c r="P2011" s="7">
        <f t="shared" si="226"/>
        <v>2021</v>
      </c>
      <c r="Q2011" s="7">
        <f t="shared" si="227"/>
        <v>2022</v>
      </c>
      <c r="R2011" s="7">
        <f t="shared" si="228"/>
        <v>2023</v>
      </c>
      <c r="S2011" s="7">
        <f t="shared" si="229"/>
        <v>102</v>
      </c>
    </row>
    <row r="2012" spans="11:19" x14ac:dyDescent="0.35">
      <c r="K2012" t="s">
        <v>67</v>
      </c>
      <c r="L2012">
        <v>-117.750853673435</v>
      </c>
      <c r="M2012">
        <v>34.387666944004302</v>
      </c>
      <c r="N2012" s="2">
        <v>44124</v>
      </c>
      <c r="O2012" t="str">
        <f t="shared" si="225"/>
        <v>yes</v>
      </c>
      <c r="P2012" s="7">
        <f t="shared" si="226"/>
        <v>2020</v>
      </c>
      <c r="Q2012" s="7">
        <f t="shared" si="227"/>
        <v>2021</v>
      </c>
      <c r="R2012" s="7">
        <f t="shared" si="228"/>
        <v>2022</v>
      </c>
      <c r="S2012" s="7">
        <f t="shared" si="229"/>
        <v>294</v>
      </c>
    </row>
    <row r="2013" spans="11:19" x14ac:dyDescent="0.35">
      <c r="K2013" t="s">
        <v>67</v>
      </c>
      <c r="L2013">
        <v>-117.907679099742</v>
      </c>
      <c r="M2013">
        <v>34.1969537973958</v>
      </c>
      <c r="N2013" s="2">
        <v>44105</v>
      </c>
      <c r="O2013" t="str">
        <f t="shared" si="225"/>
        <v>yes</v>
      </c>
      <c r="P2013" s="7">
        <f t="shared" si="226"/>
        <v>2020</v>
      </c>
      <c r="Q2013" s="7">
        <f t="shared" si="227"/>
        <v>2021</v>
      </c>
      <c r="R2013" s="7">
        <f t="shared" si="228"/>
        <v>2022</v>
      </c>
      <c r="S2013" s="7">
        <f t="shared" si="229"/>
        <v>275</v>
      </c>
    </row>
    <row r="2014" spans="11:19" x14ac:dyDescent="0.35">
      <c r="K2014" t="s">
        <v>67</v>
      </c>
      <c r="L2014">
        <v>-117.89061650552399</v>
      </c>
      <c r="M2014">
        <v>34.177125395707399</v>
      </c>
      <c r="N2014" s="2">
        <v>44105</v>
      </c>
      <c r="O2014" t="str">
        <f t="shared" si="225"/>
        <v>yes</v>
      </c>
      <c r="P2014" s="7">
        <f t="shared" si="226"/>
        <v>2020</v>
      </c>
      <c r="Q2014" s="7">
        <f t="shared" si="227"/>
        <v>2021</v>
      </c>
      <c r="R2014" s="7">
        <f t="shared" si="228"/>
        <v>2022</v>
      </c>
      <c r="S2014" s="7">
        <f t="shared" si="229"/>
        <v>275</v>
      </c>
    </row>
    <row r="2015" spans="11:19" x14ac:dyDescent="0.35">
      <c r="K2015" t="s">
        <v>67</v>
      </c>
      <c r="L2015">
        <v>-117.99882050568699</v>
      </c>
      <c r="M2015">
        <v>34.016142603512797</v>
      </c>
      <c r="N2015" s="2">
        <v>44085</v>
      </c>
      <c r="O2015" t="str">
        <f t="shared" si="225"/>
        <v>yes</v>
      </c>
      <c r="P2015" s="7">
        <f t="shared" si="226"/>
        <v>2020</v>
      </c>
      <c r="Q2015" s="7">
        <f t="shared" si="227"/>
        <v>2021</v>
      </c>
      <c r="R2015" s="7">
        <f t="shared" si="228"/>
        <v>2022</v>
      </c>
      <c r="S2015" s="7">
        <f t="shared" si="229"/>
        <v>255</v>
      </c>
    </row>
    <row r="2016" spans="11:19" x14ac:dyDescent="0.35">
      <c r="K2016" t="s">
        <v>67</v>
      </c>
      <c r="L2016">
        <v>-117.99371864171</v>
      </c>
      <c r="M2016">
        <v>34.0037912139409</v>
      </c>
      <c r="N2016" s="2">
        <v>44057</v>
      </c>
      <c r="O2016" t="str">
        <f t="shared" si="225"/>
        <v>yes</v>
      </c>
      <c r="P2016" s="7">
        <f t="shared" si="226"/>
        <v>2020</v>
      </c>
      <c r="Q2016" s="7">
        <f t="shared" si="227"/>
        <v>2021</v>
      </c>
      <c r="R2016" s="7">
        <f t="shared" si="228"/>
        <v>2022</v>
      </c>
      <c r="S2016" s="7">
        <f t="shared" si="229"/>
        <v>227</v>
      </c>
    </row>
    <row r="2017" spans="11:19" x14ac:dyDescent="0.35">
      <c r="K2017" t="s">
        <v>67</v>
      </c>
      <c r="L2017">
        <v>-118.019007547363</v>
      </c>
      <c r="M2017">
        <v>33.986917883874099</v>
      </c>
      <c r="N2017" s="2">
        <v>43986</v>
      </c>
      <c r="O2017" t="str">
        <f t="shared" ref="O2017:O2046" si="230">IF(N2017&gt;VLOOKUP(K2017, $A$2:$C$147,3), "yes", "no")</f>
        <v>yes</v>
      </c>
      <c r="P2017" s="7">
        <f t="shared" si="226"/>
        <v>2020</v>
      </c>
      <c r="Q2017" s="7">
        <f t="shared" si="227"/>
        <v>2021</v>
      </c>
      <c r="R2017" s="7">
        <f t="shared" si="228"/>
        <v>2022</v>
      </c>
      <c r="S2017" s="7">
        <f t="shared" si="229"/>
        <v>156</v>
      </c>
    </row>
    <row r="2018" spans="11:19" x14ac:dyDescent="0.35">
      <c r="K2018" t="s">
        <v>67</v>
      </c>
      <c r="L2018">
        <v>-118.142132502412</v>
      </c>
      <c r="M2018">
        <v>34.216120845911803</v>
      </c>
      <c r="N2018" s="2">
        <v>43735</v>
      </c>
      <c r="O2018" t="str">
        <f t="shared" si="230"/>
        <v>yes</v>
      </c>
      <c r="P2018" s="7">
        <f t="shared" ref="P2018:P2046" si="231">YEAR(N2018)</f>
        <v>2019</v>
      </c>
      <c r="Q2018" s="7">
        <f t="shared" ref="Q2018:Q2046" si="232">P2018+1</f>
        <v>2020</v>
      </c>
      <c r="R2018" s="7">
        <f t="shared" ref="R2018:R2046" si="233">P2018+2</f>
        <v>2021</v>
      </c>
      <c r="S2018" s="7">
        <f t="shared" ref="S2018:S2046" si="234">N2018-DATE(YEAR(N2018),1,0)</f>
        <v>270</v>
      </c>
    </row>
    <row r="2019" spans="11:19" x14ac:dyDescent="0.35">
      <c r="K2019" t="s">
        <v>67</v>
      </c>
      <c r="L2019">
        <v>-117.851686706536</v>
      </c>
      <c r="M2019">
        <v>34.234415669699899</v>
      </c>
      <c r="N2019" s="2">
        <v>43378</v>
      </c>
      <c r="O2019" t="str">
        <f t="shared" si="230"/>
        <v>yes</v>
      </c>
      <c r="P2019" s="7">
        <f t="shared" si="231"/>
        <v>2018</v>
      </c>
      <c r="Q2019" s="7">
        <f t="shared" si="232"/>
        <v>2019</v>
      </c>
      <c r="R2019" s="7">
        <f t="shared" si="233"/>
        <v>2020</v>
      </c>
      <c r="S2019" s="7">
        <f t="shared" si="234"/>
        <v>278</v>
      </c>
    </row>
    <row r="2020" spans="11:19" x14ac:dyDescent="0.35">
      <c r="K2020" t="s">
        <v>67</v>
      </c>
      <c r="L2020">
        <v>-118.062156512255</v>
      </c>
      <c r="M2020">
        <v>34.220227002581801</v>
      </c>
      <c r="N2020" s="2">
        <v>43039</v>
      </c>
      <c r="O2020" t="str">
        <f t="shared" si="230"/>
        <v>yes</v>
      </c>
      <c r="P2020" s="7">
        <f t="shared" si="231"/>
        <v>2017</v>
      </c>
      <c r="Q2020" s="7">
        <f t="shared" si="232"/>
        <v>2018</v>
      </c>
      <c r="R2020" s="7">
        <f t="shared" si="233"/>
        <v>2019</v>
      </c>
      <c r="S2020" s="7">
        <f t="shared" si="234"/>
        <v>304</v>
      </c>
    </row>
    <row r="2021" spans="11:19" x14ac:dyDescent="0.35">
      <c r="K2021" t="s">
        <v>67</v>
      </c>
      <c r="L2021">
        <v>-118.095869956085</v>
      </c>
      <c r="M2021">
        <v>34.188647717704903</v>
      </c>
      <c r="N2021" s="2">
        <v>43037</v>
      </c>
      <c r="O2021" t="str">
        <f t="shared" si="230"/>
        <v>yes</v>
      </c>
      <c r="P2021" s="7">
        <f t="shared" si="231"/>
        <v>2017</v>
      </c>
      <c r="Q2021" s="7">
        <f t="shared" si="232"/>
        <v>2018</v>
      </c>
      <c r="R2021" s="7">
        <f t="shared" si="233"/>
        <v>2019</v>
      </c>
      <c r="S2021" s="7">
        <f t="shared" si="234"/>
        <v>302</v>
      </c>
    </row>
    <row r="2022" spans="11:19" x14ac:dyDescent="0.35">
      <c r="K2022" t="s">
        <v>67</v>
      </c>
      <c r="L2022">
        <v>-117.99484743595001</v>
      </c>
      <c r="M2022">
        <v>33.997922163717597</v>
      </c>
      <c r="N2022" s="2">
        <v>43006</v>
      </c>
      <c r="O2022" t="str">
        <f t="shared" si="230"/>
        <v>yes</v>
      </c>
      <c r="P2022" s="7">
        <f t="shared" si="231"/>
        <v>2017</v>
      </c>
      <c r="Q2022" s="7">
        <f t="shared" si="232"/>
        <v>2018</v>
      </c>
      <c r="R2022" s="7">
        <f t="shared" si="233"/>
        <v>2019</v>
      </c>
      <c r="S2022" s="7">
        <f t="shared" si="234"/>
        <v>271</v>
      </c>
    </row>
    <row r="2023" spans="11:19" x14ac:dyDescent="0.35">
      <c r="K2023" t="s">
        <v>67</v>
      </c>
      <c r="L2023">
        <v>-117.982786189618</v>
      </c>
      <c r="M2023">
        <v>34.280496141488101</v>
      </c>
      <c r="N2023" s="2">
        <v>42953</v>
      </c>
      <c r="O2023" t="str">
        <f t="shared" si="230"/>
        <v>yes</v>
      </c>
      <c r="P2023" s="7">
        <f t="shared" si="231"/>
        <v>2017</v>
      </c>
      <c r="Q2023" s="7">
        <f t="shared" si="232"/>
        <v>2018</v>
      </c>
      <c r="R2023" s="7">
        <f t="shared" si="233"/>
        <v>2019</v>
      </c>
      <c r="S2023" s="7">
        <f t="shared" si="234"/>
        <v>218</v>
      </c>
    </row>
    <row r="2024" spans="11:19" x14ac:dyDescent="0.35">
      <c r="K2024" t="s">
        <v>67</v>
      </c>
      <c r="L2024">
        <v>-117.858184191342</v>
      </c>
      <c r="M2024">
        <v>34.244758950055797</v>
      </c>
      <c r="N2024" s="2">
        <v>42951</v>
      </c>
      <c r="O2024" t="str">
        <f t="shared" si="230"/>
        <v>yes</v>
      </c>
      <c r="P2024" s="7">
        <f t="shared" si="231"/>
        <v>2017</v>
      </c>
      <c r="Q2024" s="7">
        <f t="shared" si="232"/>
        <v>2018</v>
      </c>
      <c r="R2024" s="7">
        <f t="shared" si="233"/>
        <v>2019</v>
      </c>
      <c r="S2024" s="7">
        <f t="shared" si="234"/>
        <v>216</v>
      </c>
    </row>
    <row r="2025" spans="11:19" x14ac:dyDescent="0.35">
      <c r="K2025" t="s">
        <v>67</v>
      </c>
      <c r="L2025">
        <v>-117.99531880354</v>
      </c>
      <c r="M2025">
        <v>34.018038335312902</v>
      </c>
      <c r="N2025" s="2">
        <v>42947</v>
      </c>
      <c r="O2025" t="str">
        <f t="shared" si="230"/>
        <v>yes</v>
      </c>
      <c r="P2025" s="7">
        <f t="shared" si="231"/>
        <v>2017</v>
      </c>
      <c r="Q2025" s="7">
        <f t="shared" si="232"/>
        <v>2018</v>
      </c>
      <c r="R2025" s="7">
        <f t="shared" si="233"/>
        <v>2019</v>
      </c>
      <c r="S2025" s="7">
        <f t="shared" si="234"/>
        <v>212</v>
      </c>
    </row>
    <row r="2026" spans="11:19" x14ac:dyDescent="0.35">
      <c r="K2026" t="s">
        <v>67</v>
      </c>
      <c r="L2026">
        <v>-118.006983849712</v>
      </c>
      <c r="M2026">
        <v>34.028623745597997</v>
      </c>
      <c r="N2026" s="2">
        <v>42684</v>
      </c>
      <c r="O2026" t="str">
        <f t="shared" si="230"/>
        <v>yes</v>
      </c>
      <c r="P2026" s="7">
        <f t="shared" si="231"/>
        <v>2016</v>
      </c>
      <c r="Q2026" s="7">
        <f t="shared" si="232"/>
        <v>2017</v>
      </c>
      <c r="R2026" s="7">
        <f t="shared" si="233"/>
        <v>2018</v>
      </c>
      <c r="S2026" s="7">
        <f t="shared" si="234"/>
        <v>315</v>
      </c>
    </row>
    <row r="2027" spans="11:19" x14ac:dyDescent="0.35">
      <c r="K2027" t="s">
        <v>67</v>
      </c>
      <c r="L2027">
        <v>-117.87739616837101</v>
      </c>
      <c r="M2027">
        <v>34.198250414565997</v>
      </c>
      <c r="N2027" s="2">
        <v>42554</v>
      </c>
      <c r="O2027" t="str">
        <f t="shared" si="230"/>
        <v>yes</v>
      </c>
      <c r="P2027" s="7">
        <f t="shared" si="231"/>
        <v>2016</v>
      </c>
      <c r="Q2027" s="7">
        <f t="shared" si="232"/>
        <v>2017</v>
      </c>
      <c r="R2027" s="7">
        <f t="shared" si="233"/>
        <v>2018</v>
      </c>
      <c r="S2027" s="7">
        <f t="shared" si="234"/>
        <v>185</v>
      </c>
    </row>
    <row r="2028" spans="11:19" x14ac:dyDescent="0.35">
      <c r="K2028" t="s">
        <v>67</v>
      </c>
      <c r="L2028">
        <v>-117.84618580013</v>
      </c>
      <c r="M2028">
        <v>34.247170345636498</v>
      </c>
      <c r="N2028" s="2">
        <v>42539</v>
      </c>
      <c r="O2028" t="str">
        <f t="shared" si="230"/>
        <v>yes</v>
      </c>
      <c r="P2028" s="7">
        <f t="shared" si="231"/>
        <v>2016</v>
      </c>
      <c r="Q2028" s="7">
        <f t="shared" si="232"/>
        <v>2017</v>
      </c>
      <c r="R2028" s="7">
        <f t="shared" si="233"/>
        <v>2018</v>
      </c>
      <c r="S2028" s="7">
        <f t="shared" si="234"/>
        <v>170</v>
      </c>
    </row>
    <row r="2029" spans="11:19" x14ac:dyDescent="0.35">
      <c r="K2029" t="s">
        <v>67</v>
      </c>
      <c r="L2029">
        <v>-117.865032974017</v>
      </c>
      <c r="M2029">
        <v>34.1950406958222</v>
      </c>
      <c r="N2029" s="2">
        <v>42250</v>
      </c>
      <c r="O2029" t="str">
        <f t="shared" si="230"/>
        <v>yes</v>
      </c>
      <c r="P2029" s="7">
        <f t="shared" si="231"/>
        <v>2015</v>
      </c>
      <c r="Q2029" s="7">
        <f t="shared" si="232"/>
        <v>2016</v>
      </c>
      <c r="R2029" s="7">
        <f t="shared" si="233"/>
        <v>2017</v>
      </c>
      <c r="S2029" s="7">
        <f t="shared" si="234"/>
        <v>246</v>
      </c>
    </row>
    <row r="2030" spans="11:19" x14ac:dyDescent="0.35">
      <c r="K2030" t="s">
        <v>67</v>
      </c>
      <c r="L2030">
        <v>-117.844005713801</v>
      </c>
      <c r="M2030">
        <v>34.267645230663398</v>
      </c>
      <c r="N2030" s="2">
        <v>42249</v>
      </c>
      <c r="O2030" t="str">
        <f t="shared" si="230"/>
        <v>yes</v>
      </c>
      <c r="P2030" s="7">
        <f t="shared" si="231"/>
        <v>2015</v>
      </c>
      <c r="Q2030" s="7">
        <f t="shared" si="232"/>
        <v>2016</v>
      </c>
      <c r="R2030" s="7">
        <f t="shared" si="233"/>
        <v>2017</v>
      </c>
      <c r="S2030" s="7">
        <f t="shared" si="234"/>
        <v>245</v>
      </c>
    </row>
    <row r="2031" spans="11:19" x14ac:dyDescent="0.35">
      <c r="K2031" t="s">
        <v>67</v>
      </c>
      <c r="L2031">
        <v>-118.07265723402099</v>
      </c>
      <c r="M2031">
        <v>34.029949210064899</v>
      </c>
      <c r="N2031" s="2">
        <v>42232</v>
      </c>
      <c r="O2031" t="str">
        <f t="shared" si="230"/>
        <v>yes</v>
      </c>
      <c r="P2031" s="7">
        <f t="shared" si="231"/>
        <v>2015</v>
      </c>
      <c r="Q2031" s="7">
        <f t="shared" si="232"/>
        <v>2016</v>
      </c>
      <c r="R2031" s="7">
        <f t="shared" si="233"/>
        <v>2017</v>
      </c>
      <c r="S2031" s="7">
        <f t="shared" si="234"/>
        <v>228</v>
      </c>
    </row>
    <row r="2032" spans="11:19" x14ac:dyDescent="0.35">
      <c r="K2032" t="s">
        <v>67</v>
      </c>
      <c r="L2032">
        <v>-117.863828366459</v>
      </c>
      <c r="M2032">
        <v>34.264542854354197</v>
      </c>
      <c r="N2032" s="2">
        <v>41896</v>
      </c>
      <c r="O2032" t="str">
        <f t="shared" si="230"/>
        <v>yes</v>
      </c>
      <c r="P2032" s="7">
        <f t="shared" si="231"/>
        <v>2014</v>
      </c>
      <c r="Q2032" s="7">
        <f t="shared" si="232"/>
        <v>2015</v>
      </c>
      <c r="R2032" s="7">
        <f t="shared" si="233"/>
        <v>2016</v>
      </c>
      <c r="S2032" s="7">
        <f t="shared" si="234"/>
        <v>257</v>
      </c>
    </row>
    <row r="2033" spans="11:19" x14ac:dyDescent="0.35">
      <c r="K2033" t="s">
        <v>67</v>
      </c>
      <c r="L2033">
        <v>-117.918370175416</v>
      </c>
      <c r="M2033">
        <v>34.166293162913398</v>
      </c>
      <c r="N2033" s="2">
        <v>41544</v>
      </c>
      <c r="O2033" t="str">
        <f t="shared" si="230"/>
        <v>yes</v>
      </c>
      <c r="P2033" s="7">
        <f t="shared" si="231"/>
        <v>2013</v>
      </c>
      <c r="Q2033" s="7">
        <f t="shared" si="232"/>
        <v>2014</v>
      </c>
      <c r="R2033" s="7">
        <f t="shared" si="233"/>
        <v>2015</v>
      </c>
      <c r="S2033" s="7">
        <f t="shared" si="234"/>
        <v>270</v>
      </c>
    </row>
    <row r="2034" spans="11:19" x14ac:dyDescent="0.35">
      <c r="K2034" t="s">
        <v>67</v>
      </c>
      <c r="L2034">
        <v>-117.921535718103</v>
      </c>
      <c r="M2034">
        <v>34.160620589888097</v>
      </c>
      <c r="N2034" s="2">
        <v>41513</v>
      </c>
      <c r="O2034" t="str">
        <f t="shared" si="230"/>
        <v>yes</v>
      </c>
      <c r="P2034" s="7">
        <f t="shared" si="231"/>
        <v>2013</v>
      </c>
      <c r="Q2034" s="7">
        <f t="shared" si="232"/>
        <v>2014</v>
      </c>
      <c r="R2034" s="7">
        <f t="shared" si="233"/>
        <v>2015</v>
      </c>
      <c r="S2034" s="7">
        <f t="shared" si="234"/>
        <v>239</v>
      </c>
    </row>
    <row r="2035" spans="11:19" x14ac:dyDescent="0.35">
      <c r="K2035" t="s">
        <v>67</v>
      </c>
      <c r="L2035">
        <v>-117.858513421198</v>
      </c>
      <c r="M2035">
        <v>34.237405328921703</v>
      </c>
      <c r="N2035" s="2">
        <v>41504</v>
      </c>
      <c r="O2035" t="str">
        <f t="shared" si="230"/>
        <v>yes</v>
      </c>
      <c r="P2035" s="7">
        <f t="shared" si="231"/>
        <v>2013</v>
      </c>
      <c r="Q2035" s="7">
        <f t="shared" si="232"/>
        <v>2014</v>
      </c>
      <c r="R2035" s="7">
        <f t="shared" si="233"/>
        <v>2015</v>
      </c>
      <c r="S2035" s="7">
        <f t="shared" si="234"/>
        <v>230</v>
      </c>
    </row>
    <row r="2036" spans="11:19" x14ac:dyDescent="0.35">
      <c r="K2036" t="s">
        <v>67</v>
      </c>
      <c r="L2036">
        <v>-117.789011292282</v>
      </c>
      <c r="M2036">
        <v>34.256183636778502</v>
      </c>
      <c r="N2036" s="2">
        <v>41161</v>
      </c>
      <c r="O2036" t="str">
        <f t="shared" si="230"/>
        <v>yes</v>
      </c>
      <c r="P2036" s="7">
        <f t="shared" si="231"/>
        <v>2012</v>
      </c>
      <c r="Q2036" s="7">
        <f t="shared" si="232"/>
        <v>2013</v>
      </c>
      <c r="R2036" s="7">
        <f t="shared" si="233"/>
        <v>2014</v>
      </c>
      <c r="S2036" s="7">
        <f t="shared" si="234"/>
        <v>253</v>
      </c>
    </row>
    <row r="2037" spans="11:19" x14ac:dyDescent="0.35">
      <c r="K2037" t="s">
        <v>67</v>
      </c>
      <c r="L2037">
        <v>-117.86098516355</v>
      </c>
      <c r="M2037">
        <v>34.196927272078703</v>
      </c>
      <c r="N2037" s="2">
        <v>40147</v>
      </c>
      <c r="O2037" t="str">
        <f t="shared" si="230"/>
        <v>yes</v>
      </c>
      <c r="P2037" s="7">
        <f t="shared" si="231"/>
        <v>2009</v>
      </c>
      <c r="Q2037" s="7">
        <f t="shared" si="232"/>
        <v>2010</v>
      </c>
      <c r="R2037" s="7">
        <f t="shared" si="233"/>
        <v>2011</v>
      </c>
      <c r="S2037" s="7">
        <f t="shared" si="234"/>
        <v>334</v>
      </c>
    </row>
    <row r="2038" spans="11:19" x14ac:dyDescent="0.35">
      <c r="K2038" t="s">
        <v>67</v>
      </c>
      <c r="L2038">
        <v>-117.84351818911399</v>
      </c>
      <c r="M2038">
        <v>34.2436529642439</v>
      </c>
      <c r="N2038" s="2">
        <v>39701</v>
      </c>
      <c r="O2038" t="str">
        <f t="shared" si="230"/>
        <v>yes</v>
      </c>
      <c r="P2038" s="7">
        <f t="shared" si="231"/>
        <v>2008</v>
      </c>
      <c r="Q2038" s="7">
        <f t="shared" si="232"/>
        <v>2009</v>
      </c>
      <c r="R2038" s="7">
        <f t="shared" si="233"/>
        <v>2010</v>
      </c>
      <c r="S2038" s="7">
        <f t="shared" si="234"/>
        <v>254</v>
      </c>
    </row>
    <row r="2039" spans="11:19" x14ac:dyDescent="0.35">
      <c r="K2039" t="s">
        <v>67</v>
      </c>
      <c r="L2039">
        <v>-118.127753301712</v>
      </c>
      <c r="M2039">
        <v>34.210755174395302</v>
      </c>
      <c r="N2039" s="2">
        <v>39320</v>
      </c>
      <c r="O2039" t="str">
        <f t="shared" si="230"/>
        <v>yes</v>
      </c>
      <c r="P2039" s="7">
        <f t="shared" si="231"/>
        <v>2007</v>
      </c>
      <c r="Q2039" s="7">
        <f t="shared" si="232"/>
        <v>2008</v>
      </c>
      <c r="R2039" s="7">
        <f t="shared" si="233"/>
        <v>2009</v>
      </c>
      <c r="S2039" s="7">
        <f t="shared" si="234"/>
        <v>238</v>
      </c>
    </row>
    <row r="2040" spans="11:19" x14ac:dyDescent="0.35">
      <c r="K2040" t="s">
        <v>67</v>
      </c>
      <c r="L2040">
        <v>-118.00807714792199</v>
      </c>
      <c r="M2040">
        <v>33.993447410568798</v>
      </c>
      <c r="N2040" s="2">
        <v>39317</v>
      </c>
      <c r="O2040" t="str">
        <f t="shared" si="230"/>
        <v>yes</v>
      </c>
      <c r="P2040" s="7">
        <f t="shared" si="231"/>
        <v>2007</v>
      </c>
      <c r="Q2040" s="7">
        <f t="shared" si="232"/>
        <v>2008</v>
      </c>
      <c r="R2040" s="7">
        <f t="shared" si="233"/>
        <v>2009</v>
      </c>
      <c r="S2040" s="7">
        <f t="shared" si="234"/>
        <v>235</v>
      </c>
    </row>
    <row r="2041" spans="11:19" x14ac:dyDescent="0.35">
      <c r="K2041" t="s">
        <v>68</v>
      </c>
      <c r="L2041">
        <v>-122.38522919674701</v>
      </c>
      <c r="M2041">
        <v>41.740925574264203</v>
      </c>
      <c r="N2041" s="2">
        <v>44321</v>
      </c>
      <c r="O2041" t="str">
        <f t="shared" si="230"/>
        <v>yes</v>
      </c>
      <c r="P2041" s="7">
        <f t="shared" si="231"/>
        <v>2021</v>
      </c>
      <c r="Q2041" s="7">
        <f t="shared" si="232"/>
        <v>2022</v>
      </c>
      <c r="R2041" s="7">
        <f t="shared" si="233"/>
        <v>2023</v>
      </c>
      <c r="S2041" s="7">
        <f t="shared" si="234"/>
        <v>125</v>
      </c>
    </row>
    <row r="2042" spans="11:19" x14ac:dyDescent="0.35">
      <c r="K2042" t="s">
        <v>68</v>
      </c>
      <c r="L2042">
        <v>-122.386549584569</v>
      </c>
      <c r="M2042">
        <v>42.009920270422299</v>
      </c>
      <c r="N2042" s="2">
        <v>44039</v>
      </c>
      <c r="O2042" t="str">
        <f t="shared" si="230"/>
        <v>yes</v>
      </c>
      <c r="P2042" s="7">
        <f t="shared" si="231"/>
        <v>2020</v>
      </c>
      <c r="Q2042" s="7">
        <f t="shared" si="232"/>
        <v>2021</v>
      </c>
      <c r="R2042" s="7">
        <f t="shared" si="233"/>
        <v>2022</v>
      </c>
      <c r="S2042" s="7">
        <f t="shared" si="234"/>
        <v>209</v>
      </c>
    </row>
    <row r="2043" spans="11:19" x14ac:dyDescent="0.35">
      <c r="K2043" t="s">
        <v>68</v>
      </c>
      <c r="L2043">
        <v>-122.63949816436801</v>
      </c>
      <c r="M2043">
        <v>41.791968358136003</v>
      </c>
      <c r="N2043" s="2">
        <v>44031</v>
      </c>
      <c r="O2043" t="str">
        <f t="shared" si="230"/>
        <v>yes</v>
      </c>
      <c r="P2043" s="7">
        <f t="shared" si="231"/>
        <v>2020</v>
      </c>
      <c r="Q2043" s="7">
        <f t="shared" si="232"/>
        <v>2021</v>
      </c>
      <c r="R2043" s="7">
        <f t="shared" si="233"/>
        <v>2022</v>
      </c>
      <c r="S2043" s="7">
        <f t="shared" si="234"/>
        <v>201</v>
      </c>
    </row>
    <row r="2044" spans="11:19" x14ac:dyDescent="0.35">
      <c r="K2044" t="s">
        <v>68</v>
      </c>
      <c r="L2044">
        <v>-122.51903804454101</v>
      </c>
      <c r="M2044">
        <v>41.719324850451898</v>
      </c>
      <c r="N2044" s="2">
        <v>44000</v>
      </c>
      <c r="O2044" t="str">
        <f t="shared" si="230"/>
        <v>yes</v>
      </c>
      <c r="P2044" s="7">
        <f t="shared" si="231"/>
        <v>2020</v>
      </c>
      <c r="Q2044" s="7">
        <f t="shared" si="232"/>
        <v>2021</v>
      </c>
      <c r="R2044" s="7">
        <f t="shared" si="233"/>
        <v>2022</v>
      </c>
      <c r="S2044" s="7">
        <f t="shared" si="234"/>
        <v>170</v>
      </c>
    </row>
    <row r="2045" spans="11:19" x14ac:dyDescent="0.35">
      <c r="K2045" t="s">
        <v>68</v>
      </c>
      <c r="L2045">
        <v>-122.481984916013</v>
      </c>
      <c r="M2045">
        <v>41.7220611628195</v>
      </c>
      <c r="N2045" s="2">
        <v>43968</v>
      </c>
      <c r="O2045" t="str">
        <f t="shared" si="230"/>
        <v>yes</v>
      </c>
      <c r="P2045" s="7">
        <f t="shared" si="231"/>
        <v>2020</v>
      </c>
      <c r="Q2045" s="7">
        <f t="shared" si="232"/>
        <v>2021</v>
      </c>
      <c r="R2045" s="7">
        <f t="shared" si="233"/>
        <v>2022</v>
      </c>
      <c r="S2045" s="7">
        <f t="shared" si="234"/>
        <v>138</v>
      </c>
    </row>
    <row r="2046" spans="11:19" x14ac:dyDescent="0.35">
      <c r="K2046" t="s">
        <v>68</v>
      </c>
      <c r="L2046">
        <v>-122.66144188404</v>
      </c>
      <c r="M2046">
        <v>41.866938824497502</v>
      </c>
      <c r="N2046" s="2">
        <v>43802</v>
      </c>
      <c r="O2046" t="str">
        <f t="shared" si="230"/>
        <v>yes</v>
      </c>
      <c r="P2046" s="7">
        <f t="shared" si="231"/>
        <v>2019</v>
      </c>
      <c r="Q2046" s="7">
        <f t="shared" si="232"/>
        <v>2020</v>
      </c>
      <c r="R2046" s="7">
        <f t="shared" si="233"/>
        <v>2021</v>
      </c>
      <c r="S2046" s="7">
        <f t="shared" si="234"/>
        <v>337</v>
      </c>
    </row>
    <row r="2047" spans="11:19" x14ac:dyDescent="0.35">
      <c r="K2047" t="s">
        <v>69</v>
      </c>
      <c r="L2047">
        <v>-118.79261879896301</v>
      </c>
      <c r="M2047">
        <v>34.2404172505247</v>
      </c>
      <c r="N2047" s="2">
        <v>44317</v>
      </c>
      <c r="O2047" t="str">
        <f t="shared" ref="O2047:O2070" si="235">IF(N2047&gt;VLOOKUP(K2047, $A$2:$C$147,3), "yes", "no")</f>
        <v>yes</v>
      </c>
      <c r="P2047" s="7">
        <f t="shared" ref="P2047:P2071" si="236">YEAR(N2047)</f>
        <v>2021</v>
      </c>
      <c r="Q2047" s="7">
        <f t="shared" ref="Q2047:Q2071" si="237">P2047+1</f>
        <v>2022</v>
      </c>
      <c r="R2047" s="7">
        <f t="shared" ref="R2047:R2071" si="238">P2047+2</f>
        <v>2023</v>
      </c>
      <c r="S2047" s="7">
        <f t="shared" ref="S2047:S2071" si="239">N2047-DATE(YEAR(N2047),1,0)</f>
        <v>121</v>
      </c>
    </row>
    <row r="2048" spans="11:19" x14ac:dyDescent="0.35">
      <c r="K2048" t="s">
        <v>69</v>
      </c>
      <c r="L2048">
        <v>-118.810692869242</v>
      </c>
      <c r="M2048">
        <v>34.165544660555</v>
      </c>
      <c r="N2048" s="2">
        <v>44316</v>
      </c>
      <c r="O2048" t="str">
        <f t="shared" si="235"/>
        <v>yes</v>
      </c>
      <c r="P2048" s="7">
        <f t="shared" si="236"/>
        <v>2021</v>
      </c>
      <c r="Q2048" s="7">
        <f t="shared" si="237"/>
        <v>2022</v>
      </c>
      <c r="R2048" s="7">
        <f t="shared" si="238"/>
        <v>2023</v>
      </c>
      <c r="S2048" s="7">
        <f t="shared" si="239"/>
        <v>120</v>
      </c>
    </row>
    <row r="2049" spans="11:19" x14ac:dyDescent="0.35">
      <c r="K2049" t="s">
        <v>69</v>
      </c>
      <c r="L2049">
        <v>-118.803430446514</v>
      </c>
      <c r="M2049">
        <v>34.290702928878403</v>
      </c>
      <c r="N2049" s="2">
        <v>44287</v>
      </c>
      <c r="O2049" t="str">
        <f t="shared" si="235"/>
        <v>yes</v>
      </c>
      <c r="P2049" s="7">
        <f t="shared" si="236"/>
        <v>2021</v>
      </c>
      <c r="Q2049" s="7">
        <f t="shared" si="237"/>
        <v>2022</v>
      </c>
      <c r="R2049" s="7">
        <f t="shared" si="238"/>
        <v>2023</v>
      </c>
      <c r="S2049" s="7">
        <f t="shared" si="239"/>
        <v>91</v>
      </c>
    </row>
    <row r="2050" spans="11:19" x14ac:dyDescent="0.35">
      <c r="K2050" t="s">
        <v>69</v>
      </c>
      <c r="L2050">
        <v>-118.859525244967</v>
      </c>
      <c r="M2050">
        <v>34.284562580922298</v>
      </c>
      <c r="N2050" s="2">
        <v>44261</v>
      </c>
      <c r="O2050" t="str">
        <f t="shared" si="235"/>
        <v>yes</v>
      </c>
      <c r="P2050" s="7">
        <f t="shared" si="236"/>
        <v>2021</v>
      </c>
      <c r="Q2050" s="7">
        <f t="shared" si="237"/>
        <v>2022</v>
      </c>
      <c r="R2050" s="7">
        <f t="shared" si="238"/>
        <v>2023</v>
      </c>
      <c r="S2050" s="7">
        <f t="shared" si="239"/>
        <v>65</v>
      </c>
    </row>
    <row r="2051" spans="11:19" x14ac:dyDescent="0.35">
      <c r="K2051" t="s">
        <v>69</v>
      </c>
      <c r="L2051">
        <v>-118.837864832376</v>
      </c>
      <c r="M2051">
        <v>34.232231281388103</v>
      </c>
      <c r="N2051" s="2">
        <v>44211</v>
      </c>
      <c r="O2051" t="str">
        <f t="shared" si="235"/>
        <v>yes</v>
      </c>
      <c r="P2051" s="7">
        <f t="shared" si="236"/>
        <v>2021</v>
      </c>
      <c r="Q2051" s="7">
        <f t="shared" si="237"/>
        <v>2022</v>
      </c>
      <c r="R2051" s="7">
        <f t="shared" si="238"/>
        <v>2023</v>
      </c>
      <c r="S2051" s="7">
        <f t="shared" si="239"/>
        <v>15</v>
      </c>
    </row>
    <row r="2052" spans="11:19" x14ac:dyDescent="0.35">
      <c r="K2052" t="s">
        <v>69</v>
      </c>
      <c r="L2052">
        <v>-118.837932965997</v>
      </c>
      <c r="M2052">
        <v>34.232240989896098</v>
      </c>
      <c r="N2052" s="2">
        <v>44211</v>
      </c>
      <c r="O2052" t="str">
        <f t="shared" si="235"/>
        <v>yes</v>
      </c>
      <c r="P2052" s="7">
        <f t="shared" si="236"/>
        <v>2021</v>
      </c>
      <c r="Q2052" s="7">
        <f t="shared" si="237"/>
        <v>2022</v>
      </c>
      <c r="R2052" s="7">
        <f t="shared" si="238"/>
        <v>2023</v>
      </c>
      <c r="S2052" s="7">
        <f t="shared" si="239"/>
        <v>15</v>
      </c>
    </row>
    <row r="2053" spans="11:19" x14ac:dyDescent="0.35">
      <c r="K2053" t="s">
        <v>69</v>
      </c>
      <c r="L2053">
        <v>-118.81438502231499</v>
      </c>
      <c r="M2053">
        <v>34.076584449458302</v>
      </c>
      <c r="N2053" s="2">
        <v>44204</v>
      </c>
      <c r="O2053" t="str">
        <f t="shared" si="235"/>
        <v>yes</v>
      </c>
      <c r="P2053" s="7">
        <f t="shared" si="236"/>
        <v>2021</v>
      </c>
      <c r="Q2053" s="7">
        <f t="shared" si="237"/>
        <v>2022</v>
      </c>
      <c r="R2053" s="7">
        <f t="shared" si="238"/>
        <v>2023</v>
      </c>
      <c r="S2053" s="7">
        <f t="shared" si="239"/>
        <v>8</v>
      </c>
    </row>
    <row r="2054" spans="11:19" x14ac:dyDescent="0.35">
      <c r="K2054" t="s">
        <v>69</v>
      </c>
      <c r="L2054">
        <v>-118.89450983906001</v>
      </c>
      <c r="M2054">
        <v>34.4653372377281</v>
      </c>
      <c r="N2054" s="2">
        <v>44024</v>
      </c>
      <c r="O2054" t="str">
        <f t="shared" si="235"/>
        <v>yes</v>
      </c>
      <c r="P2054" s="7">
        <f t="shared" si="236"/>
        <v>2020</v>
      </c>
      <c r="Q2054" s="7">
        <f t="shared" si="237"/>
        <v>2021</v>
      </c>
      <c r="R2054" s="7">
        <f t="shared" si="238"/>
        <v>2022</v>
      </c>
      <c r="S2054" s="7">
        <f t="shared" si="239"/>
        <v>194</v>
      </c>
    </row>
    <row r="2055" spans="11:19" x14ac:dyDescent="0.35">
      <c r="K2055" t="s">
        <v>69</v>
      </c>
      <c r="L2055">
        <v>-118.781911933602</v>
      </c>
      <c r="M2055">
        <v>34.456340874753302</v>
      </c>
      <c r="N2055" s="2">
        <v>43999</v>
      </c>
      <c r="O2055" t="str">
        <f t="shared" si="235"/>
        <v>yes</v>
      </c>
      <c r="P2055" s="7">
        <f t="shared" si="236"/>
        <v>2020</v>
      </c>
      <c r="Q2055" s="7">
        <f t="shared" si="237"/>
        <v>2021</v>
      </c>
      <c r="R2055" s="7">
        <f t="shared" si="238"/>
        <v>2022</v>
      </c>
      <c r="S2055" s="7">
        <f t="shared" si="239"/>
        <v>169</v>
      </c>
    </row>
    <row r="2056" spans="11:19" x14ac:dyDescent="0.35">
      <c r="K2056" t="s">
        <v>69</v>
      </c>
      <c r="L2056">
        <v>-118.823403071111</v>
      </c>
      <c r="M2056">
        <v>34.2680370644145</v>
      </c>
      <c r="N2056" s="2">
        <v>43782</v>
      </c>
      <c r="O2056" t="str">
        <f t="shared" si="235"/>
        <v>yes</v>
      </c>
      <c r="P2056" s="7">
        <f t="shared" si="236"/>
        <v>2019</v>
      </c>
      <c r="Q2056" s="7">
        <f t="shared" si="237"/>
        <v>2020</v>
      </c>
      <c r="R2056" s="7">
        <f t="shared" si="238"/>
        <v>2021</v>
      </c>
      <c r="S2056" s="7">
        <f t="shared" si="239"/>
        <v>317</v>
      </c>
    </row>
    <row r="2057" spans="11:19" x14ac:dyDescent="0.35">
      <c r="K2057" t="s">
        <v>69</v>
      </c>
      <c r="L2057">
        <v>-118.904558404608</v>
      </c>
      <c r="M2057">
        <v>34.343486876240398</v>
      </c>
      <c r="N2057" s="2">
        <v>43405</v>
      </c>
      <c r="O2057" t="str">
        <f t="shared" si="235"/>
        <v>yes</v>
      </c>
      <c r="P2057" s="7">
        <f t="shared" si="236"/>
        <v>2018</v>
      </c>
      <c r="Q2057" s="7">
        <f t="shared" si="237"/>
        <v>2019</v>
      </c>
      <c r="R2057" s="7">
        <f t="shared" si="238"/>
        <v>2020</v>
      </c>
      <c r="S2057" s="7">
        <f t="shared" si="239"/>
        <v>305</v>
      </c>
    </row>
    <row r="2058" spans="11:19" x14ac:dyDescent="0.35">
      <c r="K2058" t="s">
        <v>69</v>
      </c>
      <c r="L2058">
        <v>-118.813087135494</v>
      </c>
      <c r="M2058">
        <v>34.291376956684402</v>
      </c>
      <c r="N2058" s="2">
        <v>43389</v>
      </c>
      <c r="O2058" t="str">
        <f t="shared" si="235"/>
        <v>yes</v>
      </c>
      <c r="P2058" s="7">
        <f t="shared" si="236"/>
        <v>2018</v>
      </c>
      <c r="Q2058" s="7">
        <f t="shared" si="237"/>
        <v>2019</v>
      </c>
      <c r="R2058" s="7">
        <f t="shared" si="238"/>
        <v>2020</v>
      </c>
      <c r="S2058" s="7">
        <f t="shared" si="239"/>
        <v>289</v>
      </c>
    </row>
    <row r="2059" spans="11:19" x14ac:dyDescent="0.35">
      <c r="K2059" t="s">
        <v>69</v>
      </c>
      <c r="L2059">
        <v>-118.81141820224001</v>
      </c>
      <c r="M2059">
        <v>34.289674887608598</v>
      </c>
      <c r="N2059" s="2">
        <v>43369</v>
      </c>
      <c r="O2059" t="str">
        <f t="shared" si="235"/>
        <v>yes</v>
      </c>
      <c r="P2059" s="7">
        <f t="shared" si="236"/>
        <v>2018</v>
      </c>
      <c r="Q2059" s="7">
        <f t="shared" si="237"/>
        <v>2019</v>
      </c>
      <c r="R2059" s="7">
        <f t="shared" si="238"/>
        <v>2020</v>
      </c>
      <c r="S2059" s="7">
        <f t="shared" si="239"/>
        <v>269</v>
      </c>
    </row>
    <row r="2060" spans="11:19" x14ac:dyDescent="0.35">
      <c r="K2060" t="s">
        <v>69</v>
      </c>
      <c r="L2060">
        <v>-118.776310096982</v>
      </c>
      <c r="M2060">
        <v>34.191135462453097</v>
      </c>
      <c r="N2060" s="2">
        <v>43337</v>
      </c>
      <c r="O2060" t="str">
        <f t="shared" si="235"/>
        <v>yes</v>
      </c>
      <c r="P2060" s="7">
        <f t="shared" si="236"/>
        <v>2018</v>
      </c>
      <c r="Q2060" s="7">
        <f t="shared" si="237"/>
        <v>2019</v>
      </c>
      <c r="R2060" s="7">
        <f t="shared" si="238"/>
        <v>2020</v>
      </c>
      <c r="S2060" s="7">
        <f t="shared" si="239"/>
        <v>237</v>
      </c>
    </row>
    <row r="2061" spans="11:19" x14ac:dyDescent="0.35">
      <c r="K2061" t="s">
        <v>69</v>
      </c>
      <c r="L2061">
        <v>-118.86845226837499</v>
      </c>
      <c r="M2061">
        <v>34.174377037701497</v>
      </c>
      <c r="N2061" s="2">
        <v>43304</v>
      </c>
      <c r="O2061" t="str">
        <f t="shared" si="235"/>
        <v>yes</v>
      </c>
      <c r="P2061" s="7">
        <f t="shared" si="236"/>
        <v>2018</v>
      </c>
      <c r="Q2061" s="7">
        <f t="shared" si="237"/>
        <v>2019</v>
      </c>
      <c r="R2061" s="7">
        <f t="shared" si="238"/>
        <v>2020</v>
      </c>
      <c r="S2061" s="7">
        <f t="shared" si="239"/>
        <v>204</v>
      </c>
    </row>
    <row r="2062" spans="11:19" x14ac:dyDescent="0.35">
      <c r="K2062" t="s">
        <v>69</v>
      </c>
      <c r="L2062">
        <v>-118.739495688555</v>
      </c>
      <c r="M2062">
        <v>34.2937459881731</v>
      </c>
      <c r="N2062" s="2">
        <v>43294</v>
      </c>
      <c r="O2062" t="str">
        <f t="shared" si="235"/>
        <v>yes</v>
      </c>
      <c r="P2062" s="7">
        <f t="shared" si="236"/>
        <v>2018</v>
      </c>
      <c r="Q2062" s="7">
        <f t="shared" si="237"/>
        <v>2019</v>
      </c>
      <c r="R2062" s="7">
        <f t="shared" si="238"/>
        <v>2020</v>
      </c>
      <c r="S2062" s="7">
        <f t="shared" si="239"/>
        <v>194</v>
      </c>
    </row>
    <row r="2063" spans="11:19" x14ac:dyDescent="0.35">
      <c r="K2063" t="s">
        <v>69</v>
      </c>
      <c r="L2063">
        <v>-118.875366853543</v>
      </c>
      <c r="M2063">
        <v>34.469854529188702</v>
      </c>
      <c r="N2063" s="2">
        <v>43289</v>
      </c>
      <c r="O2063" t="str">
        <f t="shared" si="235"/>
        <v>yes</v>
      </c>
      <c r="P2063" s="7">
        <f t="shared" si="236"/>
        <v>2018</v>
      </c>
      <c r="Q2063" s="7">
        <f t="shared" si="237"/>
        <v>2019</v>
      </c>
      <c r="R2063" s="7">
        <f t="shared" si="238"/>
        <v>2020</v>
      </c>
      <c r="S2063" s="7">
        <f t="shared" si="239"/>
        <v>189</v>
      </c>
    </row>
    <row r="2064" spans="11:19" x14ac:dyDescent="0.35">
      <c r="K2064" t="s">
        <v>69</v>
      </c>
      <c r="L2064">
        <v>-118.817486708259</v>
      </c>
      <c r="M2064">
        <v>34.255188965664502</v>
      </c>
      <c r="N2064" s="2">
        <v>43279</v>
      </c>
      <c r="O2064" t="str">
        <f t="shared" si="235"/>
        <v>yes</v>
      </c>
      <c r="P2064" s="7">
        <f t="shared" si="236"/>
        <v>2018</v>
      </c>
      <c r="Q2064" s="7">
        <f t="shared" si="237"/>
        <v>2019</v>
      </c>
      <c r="R2064" s="7">
        <f t="shared" si="238"/>
        <v>2020</v>
      </c>
      <c r="S2064" s="7">
        <f t="shared" si="239"/>
        <v>179</v>
      </c>
    </row>
    <row r="2065" spans="11:19" x14ac:dyDescent="0.35">
      <c r="K2065" t="s">
        <v>69</v>
      </c>
      <c r="L2065">
        <v>-118.794242181344</v>
      </c>
      <c r="M2065">
        <v>34.389114671185098</v>
      </c>
      <c r="N2065" s="2">
        <v>43255</v>
      </c>
      <c r="O2065" t="str">
        <f t="shared" si="235"/>
        <v>yes</v>
      </c>
      <c r="P2065" s="7">
        <f t="shared" si="236"/>
        <v>2018</v>
      </c>
      <c r="Q2065" s="7">
        <f t="shared" si="237"/>
        <v>2019</v>
      </c>
      <c r="R2065" s="7">
        <f t="shared" si="238"/>
        <v>2020</v>
      </c>
      <c r="S2065" s="7">
        <f t="shared" si="239"/>
        <v>155</v>
      </c>
    </row>
    <row r="2066" spans="11:19" x14ac:dyDescent="0.35">
      <c r="K2066" t="s">
        <v>69</v>
      </c>
      <c r="L2066">
        <v>-118.832159746991</v>
      </c>
      <c r="M2066">
        <v>34.298490903015598</v>
      </c>
      <c r="N2066" s="2">
        <v>43156</v>
      </c>
      <c r="O2066" t="str">
        <f t="shared" si="235"/>
        <v>yes</v>
      </c>
      <c r="P2066" s="7">
        <f t="shared" si="236"/>
        <v>2018</v>
      </c>
      <c r="Q2066" s="7">
        <f t="shared" si="237"/>
        <v>2019</v>
      </c>
      <c r="R2066" s="7">
        <f t="shared" si="238"/>
        <v>2020</v>
      </c>
      <c r="S2066" s="7">
        <f t="shared" si="239"/>
        <v>56</v>
      </c>
    </row>
    <row r="2067" spans="11:19" x14ac:dyDescent="0.35">
      <c r="K2067" t="s">
        <v>69</v>
      </c>
      <c r="L2067">
        <v>-118.880976728288</v>
      </c>
      <c r="M2067">
        <v>34.385117972751097</v>
      </c>
      <c r="N2067" s="2">
        <v>43146</v>
      </c>
      <c r="O2067" t="str">
        <f t="shared" si="235"/>
        <v>yes</v>
      </c>
      <c r="P2067" s="7">
        <f t="shared" si="236"/>
        <v>2018</v>
      </c>
      <c r="Q2067" s="7">
        <f t="shared" si="237"/>
        <v>2019</v>
      </c>
      <c r="R2067" s="7">
        <f t="shared" si="238"/>
        <v>2020</v>
      </c>
      <c r="S2067" s="7">
        <f t="shared" si="239"/>
        <v>46</v>
      </c>
    </row>
    <row r="2068" spans="11:19" x14ac:dyDescent="0.35">
      <c r="K2068" t="s">
        <v>69</v>
      </c>
      <c r="L2068">
        <v>-118.844832472045</v>
      </c>
      <c r="M2068">
        <v>34.401300027386299</v>
      </c>
      <c r="N2068" s="2">
        <v>43138</v>
      </c>
      <c r="O2068" t="str">
        <f t="shared" si="235"/>
        <v>yes</v>
      </c>
      <c r="P2068" s="7">
        <f t="shared" si="236"/>
        <v>2018</v>
      </c>
      <c r="Q2068" s="7">
        <f t="shared" si="237"/>
        <v>2019</v>
      </c>
      <c r="R2068" s="7">
        <f t="shared" si="238"/>
        <v>2020</v>
      </c>
      <c r="S2068" s="7">
        <f t="shared" si="239"/>
        <v>38</v>
      </c>
    </row>
    <row r="2069" spans="11:19" x14ac:dyDescent="0.35">
      <c r="K2069" t="s">
        <v>69</v>
      </c>
      <c r="L2069">
        <v>-118.846421580105</v>
      </c>
      <c r="M2069">
        <v>34.235451669924998</v>
      </c>
      <c r="N2069" s="2">
        <v>43131</v>
      </c>
      <c r="O2069" t="str">
        <f t="shared" si="235"/>
        <v>yes</v>
      </c>
      <c r="P2069" s="7">
        <f t="shared" si="236"/>
        <v>2018</v>
      </c>
      <c r="Q2069" s="7">
        <f t="shared" si="237"/>
        <v>2019</v>
      </c>
      <c r="R2069" s="7">
        <f t="shared" si="238"/>
        <v>2020</v>
      </c>
      <c r="S2069" s="7">
        <f t="shared" si="239"/>
        <v>31</v>
      </c>
    </row>
    <row r="2070" spans="11:19" x14ac:dyDescent="0.35">
      <c r="K2070" t="s">
        <v>69</v>
      </c>
      <c r="L2070">
        <v>-118.74584383922399</v>
      </c>
      <c r="M2070">
        <v>34.282538888466803</v>
      </c>
      <c r="N2070" s="2">
        <v>43131</v>
      </c>
      <c r="O2070" t="str">
        <f t="shared" si="235"/>
        <v>yes</v>
      </c>
      <c r="P2070" s="7">
        <f t="shared" si="236"/>
        <v>2018</v>
      </c>
      <c r="Q2070" s="7">
        <f t="shared" si="237"/>
        <v>2019</v>
      </c>
      <c r="R2070" s="7">
        <f t="shared" si="238"/>
        <v>2020</v>
      </c>
      <c r="S2070" s="7">
        <f t="shared" si="239"/>
        <v>31</v>
      </c>
    </row>
    <row r="2071" spans="11:19" x14ac:dyDescent="0.35">
      <c r="K2071" t="s">
        <v>69</v>
      </c>
      <c r="L2071">
        <v>-118.87196379539699</v>
      </c>
      <c r="M2071">
        <v>34.1763372496927</v>
      </c>
      <c r="N2071" s="2">
        <v>42950</v>
      </c>
      <c r="O2071" t="str">
        <f t="shared" ref="O2071:O2120" si="240">IF(N2071&gt;VLOOKUP(K2071, $A$2:$C$147,3), "yes", "no")</f>
        <v>yes</v>
      </c>
      <c r="P2071" s="7">
        <f t="shared" si="236"/>
        <v>2017</v>
      </c>
      <c r="Q2071" s="7">
        <f t="shared" si="237"/>
        <v>2018</v>
      </c>
      <c r="R2071" s="7">
        <f t="shared" si="238"/>
        <v>2019</v>
      </c>
      <c r="S2071" s="7">
        <f t="shared" si="239"/>
        <v>215</v>
      </c>
    </row>
    <row r="2072" spans="11:19" x14ac:dyDescent="0.35">
      <c r="K2072" t="s">
        <v>69</v>
      </c>
      <c r="L2072">
        <v>-118.842493514167</v>
      </c>
      <c r="M2072">
        <v>34.130205688702198</v>
      </c>
      <c r="N2072" s="2">
        <v>42910</v>
      </c>
      <c r="O2072" t="str">
        <f t="shared" si="240"/>
        <v>yes</v>
      </c>
      <c r="P2072" s="7">
        <f t="shared" ref="P2072:P2121" si="241">YEAR(N2072)</f>
        <v>2017</v>
      </c>
      <c r="Q2072" s="7">
        <f t="shared" ref="Q2072:Q2121" si="242">P2072+1</f>
        <v>2018</v>
      </c>
      <c r="R2072" s="7">
        <f t="shared" ref="R2072:R2121" si="243">P2072+2</f>
        <v>2019</v>
      </c>
      <c r="S2072" s="7">
        <f t="shared" ref="S2072:S2121" si="244">N2072-DATE(YEAR(N2072),1,0)</f>
        <v>175</v>
      </c>
    </row>
    <row r="2073" spans="11:19" x14ac:dyDescent="0.35">
      <c r="K2073" t="s">
        <v>69</v>
      </c>
      <c r="L2073">
        <v>-118.84629845431699</v>
      </c>
      <c r="M2073">
        <v>34.133841088920903</v>
      </c>
      <c r="N2073" s="2">
        <v>42879</v>
      </c>
      <c r="O2073" t="str">
        <f t="shared" si="240"/>
        <v>yes</v>
      </c>
      <c r="P2073" s="7">
        <f t="shared" si="241"/>
        <v>2017</v>
      </c>
      <c r="Q2073" s="7">
        <f t="shared" si="242"/>
        <v>2018</v>
      </c>
      <c r="R2073" s="7">
        <f t="shared" si="243"/>
        <v>2019</v>
      </c>
      <c r="S2073" s="7">
        <f t="shared" si="244"/>
        <v>144</v>
      </c>
    </row>
    <row r="2074" spans="11:19" x14ac:dyDescent="0.35">
      <c r="K2074" t="s">
        <v>69</v>
      </c>
      <c r="L2074">
        <v>-118.80649654569901</v>
      </c>
      <c r="M2074">
        <v>34.097511528250799</v>
      </c>
      <c r="N2074" s="2">
        <v>42874</v>
      </c>
      <c r="O2074" t="str">
        <f t="shared" si="240"/>
        <v>yes</v>
      </c>
      <c r="P2074" s="7">
        <f t="shared" si="241"/>
        <v>2017</v>
      </c>
      <c r="Q2074" s="7">
        <f t="shared" si="242"/>
        <v>2018</v>
      </c>
      <c r="R2074" s="7">
        <f t="shared" si="243"/>
        <v>2019</v>
      </c>
      <c r="S2074" s="7">
        <f t="shared" si="244"/>
        <v>139</v>
      </c>
    </row>
    <row r="2075" spans="11:19" x14ac:dyDescent="0.35">
      <c r="K2075" t="s">
        <v>69</v>
      </c>
      <c r="L2075">
        <v>-118.84461601669</v>
      </c>
      <c r="M2075">
        <v>34.1348549968287</v>
      </c>
      <c r="N2075" s="2">
        <v>42870</v>
      </c>
      <c r="O2075" t="str">
        <f t="shared" si="240"/>
        <v>yes</v>
      </c>
      <c r="P2075" s="7">
        <f t="shared" si="241"/>
        <v>2017</v>
      </c>
      <c r="Q2075" s="7">
        <f t="shared" si="242"/>
        <v>2018</v>
      </c>
      <c r="R2075" s="7">
        <f t="shared" si="243"/>
        <v>2019</v>
      </c>
      <c r="S2075" s="7">
        <f t="shared" si="244"/>
        <v>135</v>
      </c>
    </row>
    <row r="2076" spans="11:19" x14ac:dyDescent="0.35">
      <c r="K2076" t="s">
        <v>69</v>
      </c>
      <c r="L2076">
        <v>-118.800495668447</v>
      </c>
      <c r="M2076">
        <v>34.234559410744303</v>
      </c>
      <c r="N2076" s="2">
        <v>42725</v>
      </c>
      <c r="O2076" t="str">
        <f t="shared" si="240"/>
        <v>yes</v>
      </c>
      <c r="P2076" s="7">
        <f t="shared" si="241"/>
        <v>2016</v>
      </c>
      <c r="Q2076" s="7">
        <f t="shared" si="242"/>
        <v>2017</v>
      </c>
      <c r="R2076" s="7">
        <f t="shared" si="243"/>
        <v>2018</v>
      </c>
      <c r="S2076" s="7">
        <f t="shared" si="244"/>
        <v>356</v>
      </c>
    </row>
    <row r="2077" spans="11:19" x14ac:dyDescent="0.35">
      <c r="K2077" t="s">
        <v>69</v>
      </c>
      <c r="L2077">
        <v>-118.86732192004899</v>
      </c>
      <c r="M2077">
        <v>34.147706932339801</v>
      </c>
      <c r="N2077" s="2">
        <v>42566</v>
      </c>
      <c r="O2077" t="str">
        <f t="shared" si="240"/>
        <v>yes</v>
      </c>
      <c r="P2077" s="7">
        <f t="shared" si="241"/>
        <v>2016</v>
      </c>
      <c r="Q2077" s="7">
        <f t="shared" si="242"/>
        <v>2017</v>
      </c>
      <c r="R2077" s="7">
        <f t="shared" si="243"/>
        <v>2018</v>
      </c>
      <c r="S2077" s="7">
        <f t="shared" si="244"/>
        <v>197</v>
      </c>
    </row>
    <row r="2078" spans="11:19" x14ac:dyDescent="0.35">
      <c r="K2078" t="s">
        <v>69</v>
      </c>
      <c r="L2078">
        <v>-118.849183907688</v>
      </c>
      <c r="M2078">
        <v>34.171787811996097</v>
      </c>
      <c r="N2078" s="2">
        <v>42562</v>
      </c>
      <c r="O2078" t="str">
        <f t="shared" si="240"/>
        <v>yes</v>
      </c>
      <c r="P2078" s="7">
        <f t="shared" si="241"/>
        <v>2016</v>
      </c>
      <c r="Q2078" s="7">
        <f t="shared" si="242"/>
        <v>2017</v>
      </c>
      <c r="R2078" s="7">
        <f t="shared" si="243"/>
        <v>2018</v>
      </c>
      <c r="S2078" s="7">
        <f t="shared" si="244"/>
        <v>193</v>
      </c>
    </row>
    <row r="2079" spans="11:19" x14ac:dyDescent="0.35">
      <c r="K2079" t="s">
        <v>69</v>
      </c>
      <c r="L2079">
        <v>-118.86363016043801</v>
      </c>
      <c r="M2079">
        <v>34.303473361560897</v>
      </c>
      <c r="N2079" s="2">
        <v>42511</v>
      </c>
      <c r="O2079" t="str">
        <f t="shared" si="240"/>
        <v>yes</v>
      </c>
      <c r="P2079" s="7">
        <f t="shared" si="241"/>
        <v>2016</v>
      </c>
      <c r="Q2079" s="7">
        <f t="shared" si="242"/>
        <v>2017</v>
      </c>
      <c r="R2079" s="7">
        <f t="shared" si="243"/>
        <v>2018</v>
      </c>
      <c r="S2079" s="7">
        <f t="shared" si="244"/>
        <v>142</v>
      </c>
    </row>
    <row r="2080" spans="11:19" x14ac:dyDescent="0.35">
      <c r="K2080" t="s">
        <v>69</v>
      </c>
      <c r="L2080">
        <v>-118.815280463888</v>
      </c>
      <c r="M2080">
        <v>34.128898978596197</v>
      </c>
      <c r="N2080" s="2">
        <v>42484</v>
      </c>
      <c r="O2080" t="str">
        <f t="shared" si="240"/>
        <v>yes</v>
      </c>
      <c r="P2080" s="7">
        <f t="shared" si="241"/>
        <v>2016</v>
      </c>
      <c r="Q2080" s="7">
        <f t="shared" si="242"/>
        <v>2017</v>
      </c>
      <c r="R2080" s="7">
        <f t="shared" si="243"/>
        <v>2018</v>
      </c>
      <c r="S2080" s="7">
        <f t="shared" si="244"/>
        <v>115</v>
      </c>
    </row>
    <row r="2081" spans="11:19" x14ac:dyDescent="0.35">
      <c r="K2081" t="s">
        <v>69</v>
      </c>
      <c r="L2081">
        <v>-118.860139134768</v>
      </c>
      <c r="M2081">
        <v>34.4635985433031</v>
      </c>
      <c r="N2081" s="2">
        <v>42461</v>
      </c>
      <c r="O2081" t="str">
        <f t="shared" si="240"/>
        <v>yes</v>
      </c>
      <c r="P2081" s="7">
        <f t="shared" si="241"/>
        <v>2016</v>
      </c>
      <c r="Q2081" s="7">
        <f t="shared" si="242"/>
        <v>2017</v>
      </c>
      <c r="R2081" s="7">
        <f t="shared" si="243"/>
        <v>2018</v>
      </c>
      <c r="S2081" s="7">
        <f t="shared" si="244"/>
        <v>92</v>
      </c>
    </row>
    <row r="2082" spans="11:19" x14ac:dyDescent="0.35">
      <c r="K2082" t="s">
        <v>69</v>
      </c>
      <c r="L2082">
        <v>-118.80590945174499</v>
      </c>
      <c r="M2082">
        <v>34.222561316898798</v>
      </c>
      <c r="N2082" s="2">
        <v>42349</v>
      </c>
      <c r="O2082" t="str">
        <f t="shared" si="240"/>
        <v>yes</v>
      </c>
      <c r="P2082" s="7">
        <f t="shared" si="241"/>
        <v>2015</v>
      </c>
      <c r="Q2082" s="7">
        <f t="shared" si="242"/>
        <v>2016</v>
      </c>
      <c r="R2082" s="7">
        <f t="shared" si="243"/>
        <v>2017</v>
      </c>
      <c r="S2082" s="7">
        <f t="shared" si="244"/>
        <v>345</v>
      </c>
    </row>
    <row r="2083" spans="11:19" x14ac:dyDescent="0.35">
      <c r="K2083" t="s">
        <v>69</v>
      </c>
      <c r="L2083">
        <v>-118.872757951922</v>
      </c>
      <c r="M2083">
        <v>34.160428026612699</v>
      </c>
      <c r="N2083" s="2">
        <v>42316</v>
      </c>
      <c r="O2083" t="str">
        <f t="shared" si="240"/>
        <v>yes</v>
      </c>
      <c r="P2083" s="7">
        <f t="shared" si="241"/>
        <v>2015</v>
      </c>
      <c r="Q2083" s="7">
        <f t="shared" si="242"/>
        <v>2016</v>
      </c>
      <c r="R2083" s="7">
        <f t="shared" si="243"/>
        <v>2017</v>
      </c>
      <c r="S2083" s="7">
        <f t="shared" si="244"/>
        <v>312</v>
      </c>
    </row>
    <row r="2084" spans="11:19" x14ac:dyDescent="0.35">
      <c r="K2084" t="s">
        <v>69</v>
      </c>
      <c r="L2084">
        <v>-118.84943278593801</v>
      </c>
      <c r="M2084">
        <v>34.219750273894299</v>
      </c>
      <c r="N2084" s="2">
        <v>42290</v>
      </c>
      <c r="O2084" t="str">
        <f t="shared" si="240"/>
        <v>yes</v>
      </c>
      <c r="P2084" s="7">
        <f t="shared" si="241"/>
        <v>2015</v>
      </c>
      <c r="Q2084" s="7">
        <f t="shared" si="242"/>
        <v>2016</v>
      </c>
      <c r="R2084" s="7">
        <f t="shared" si="243"/>
        <v>2017</v>
      </c>
      <c r="S2084" s="7">
        <f t="shared" si="244"/>
        <v>286</v>
      </c>
    </row>
    <row r="2085" spans="11:19" x14ac:dyDescent="0.35">
      <c r="K2085" t="s">
        <v>69</v>
      </c>
      <c r="L2085">
        <v>-118.871192473148</v>
      </c>
      <c r="M2085">
        <v>34.477200504571599</v>
      </c>
      <c r="N2085" s="2">
        <v>42251</v>
      </c>
      <c r="O2085" t="str">
        <f t="shared" si="240"/>
        <v>yes</v>
      </c>
      <c r="P2085" s="7">
        <f t="shared" si="241"/>
        <v>2015</v>
      </c>
      <c r="Q2085" s="7">
        <f t="shared" si="242"/>
        <v>2016</v>
      </c>
      <c r="R2085" s="7">
        <f t="shared" si="243"/>
        <v>2017</v>
      </c>
      <c r="S2085" s="7">
        <f t="shared" si="244"/>
        <v>247</v>
      </c>
    </row>
    <row r="2086" spans="11:19" x14ac:dyDescent="0.35">
      <c r="K2086" t="s">
        <v>69</v>
      </c>
      <c r="L2086">
        <v>-118.785967911551</v>
      </c>
      <c r="M2086">
        <v>34.228944119150199</v>
      </c>
      <c r="N2086" s="2">
        <v>42232</v>
      </c>
      <c r="O2086" t="str">
        <f t="shared" si="240"/>
        <v>yes</v>
      </c>
      <c r="P2086" s="7">
        <f t="shared" si="241"/>
        <v>2015</v>
      </c>
      <c r="Q2086" s="7">
        <f t="shared" si="242"/>
        <v>2016</v>
      </c>
      <c r="R2086" s="7">
        <f t="shared" si="243"/>
        <v>2017</v>
      </c>
      <c r="S2086" s="7">
        <f t="shared" si="244"/>
        <v>228</v>
      </c>
    </row>
    <row r="2087" spans="11:19" x14ac:dyDescent="0.35">
      <c r="K2087" t="s">
        <v>69</v>
      </c>
      <c r="L2087">
        <v>-118.89372430276801</v>
      </c>
      <c r="M2087">
        <v>34.464418525039697</v>
      </c>
      <c r="N2087" s="2">
        <v>42229</v>
      </c>
      <c r="O2087" t="str">
        <f t="shared" si="240"/>
        <v>yes</v>
      </c>
      <c r="P2087" s="7">
        <f t="shared" si="241"/>
        <v>2015</v>
      </c>
      <c r="Q2087" s="7">
        <f t="shared" si="242"/>
        <v>2016</v>
      </c>
      <c r="R2087" s="7">
        <f t="shared" si="243"/>
        <v>2017</v>
      </c>
      <c r="S2087" s="7">
        <f t="shared" si="244"/>
        <v>225</v>
      </c>
    </row>
    <row r="2088" spans="11:19" x14ac:dyDescent="0.35">
      <c r="K2088" t="s">
        <v>69</v>
      </c>
      <c r="L2088">
        <v>-118.820206233815</v>
      </c>
      <c r="M2088">
        <v>34.290101919196999</v>
      </c>
      <c r="N2088" s="2">
        <v>42227</v>
      </c>
      <c r="O2088" t="str">
        <f t="shared" si="240"/>
        <v>yes</v>
      </c>
      <c r="P2088" s="7">
        <f t="shared" si="241"/>
        <v>2015</v>
      </c>
      <c r="Q2088" s="7">
        <f t="shared" si="242"/>
        <v>2016</v>
      </c>
      <c r="R2088" s="7">
        <f t="shared" si="243"/>
        <v>2017</v>
      </c>
      <c r="S2088" s="7">
        <f t="shared" si="244"/>
        <v>223</v>
      </c>
    </row>
    <row r="2089" spans="11:19" x14ac:dyDescent="0.35">
      <c r="K2089" t="s">
        <v>69</v>
      </c>
      <c r="L2089">
        <v>-118.872831971305</v>
      </c>
      <c r="M2089">
        <v>34.160214124882501</v>
      </c>
      <c r="N2089" s="2">
        <v>42227</v>
      </c>
      <c r="O2089" t="str">
        <f t="shared" si="240"/>
        <v>yes</v>
      </c>
      <c r="P2089" s="7">
        <f t="shared" si="241"/>
        <v>2015</v>
      </c>
      <c r="Q2089" s="7">
        <f t="shared" si="242"/>
        <v>2016</v>
      </c>
      <c r="R2089" s="7">
        <f t="shared" si="243"/>
        <v>2017</v>
      </c>
      <c r="S2089" s="7">
        <f t="shared" si="244"/>
        <v>223</v>
      </c>
    </row>
    <row r="2090" spans="11:19" x14ac:dyDescent="0.35">
      <c r="K2090" t="s">
        <v>69</v>
      </c>
      <c r="L2090">
        <v>-118.865724383996</v>
      </c>
      <c r="M2090">
        <v>34.254023226677099</v>
      </c>
      <c r="N2090" s="2">
        <v>42223</v>
      </c>
      <c r="O2090" t="str">
        <f t="shared" si="240"/>
        <v>yes</v>
      </c>
      <c r="P2090" s="7">
        <f t="shared" si="241"/>
        <v>2015</v>
      </c>
      <c r="Q2090" s="7">
        <f t="shared" si="242"/>
        <v>2016</v>
      </c>
      <c r="R2090" s="7">
        <f t="shared" si="243"/>
        <v>2017</v>
      </c>
      <c r="S2090" s="7">
        <f t="shared" si="244"/>
        <v>219</v>
      </c>
    </row>
    <row r="2091" spans="11:19" x14ac:dyDescent="0.35">
      <c r="K2091" t="s">
        <v>69</v>
      </c>
      <c r="L2091">
        <v>-118.812265736659</v>
      </c>
      <c r="M2091">
        <v>34.102421142615697</v>
      </c>
      <c r="N2091" s="2">
        <v>41964</v>
      </c>
      <c r="O2091" t="str">
        <f t="shared" si="240"/>
        <v>yes</v>
      </c>
      <c r="P2091" s="7">
        <f t="shared" si="241"/>
        <v>2014</v>
      </c>
      <c r="Q2091" s="7">
        <f t="shared" si="242"/>
        <v>2015</v>
      </c>
      <c r="R2091" s="7">
        <f t="shared" si="243"/>
        <v>2016</v>
      </c>
      <c r="S2091" s="7">
        <f t="shared" si="244"/>
        <v>325</v>
      </c>
    </row>
    <row r="2092" spans="11:19" x14ac:dyDescent="0.35">
      <c r="K2092" t="s">
        <v>69</v>
      </c>
      <c r="L2092">
        <v>-118.82450000031101</v>
      </c>
      <c r="M2092">
        <v>34.0939720001412</v>
      </c>
      <c r="N2092" s="2">
        <v>41865</v>
      </c>
      <c r="O2092" t="str">
        <f t="shared" si="240"/>
        <v>yes</v>
      </c>
      <c r="P2092" s="7">
        <f t="shared" si="241"/>
        <v>2014</v>
      </c>
      <c r="Q2092" s="7">
        <f t="shared" si="242"/>
        <v>2015</v>
      </c>
      <c r="R2092" s="7">
        <f t="shared" si="243"/>
        <v>2016</v>
      </c>
      <c r="S2092" s="7">
        <f t="shared" si="244"/>
        <v>226</v>
      </c>
    </row>
    <row r="2093" spans="11:19" x14ac:dyDescent="0.35">
      <c r="K2093" t="s">
        <v>69</v>
      </c>
      <c r="L2093">
        <v>-118.86381917675401</v>
      </c>
      <c r="M2093">
        <v>34.136992332232502</v>
      </c>
      <c r="N2093" s="2">
        <v>41827</v>
      </c>
      <c r="O2093" t="str">
        <f t="shared" si="240"/>
        <v>yes</v>
      </c>
      <c r="P2093" s="7">
        <f t="shared" si="241"/>
        <v>2014</v>
      </c>
      <c r="Q2093" s="7">
        <f t="shared" si="242"/>
        <v>2015</v>
      </c>
      <c r="R2093" s="7">
        <f t="shared" si="243"/>
        <v>2016</v>
      </c>
      <c r="S2093" s="7">
        <f t="shared" si="244"/>
        <v>188</v>
      </c>
    </row>
    <row r="2094" spans="11:19" x14ac:dyDescent="0.35">
      <c r="K2094" t="s">
        <v>70</v>
      </c>
      <c r="L2094">
        <v>-120.55573481127399</v>
      </c>
      <c r="M2094">
        <v>35.043391116231703</v>
      </c>
      <c r="N2094" s="2">
        <v>44091</v>
      </c>
      <c r="O2094" t="str">
        <f t="shared" si="240"/>
        <v>yes</v>
      </c>
      <c r="P2094" s="7">
        <f t="shared" si="241"/>
        <v>2020</v>
      </c>
      <c r="Q2094" s="7">
        <f t="shared" si="242"/>
        <v>2021</v>
      </c>
      <c r="R2094" s="7">
        <f t="shared" si="243"/>
        <v>2022</v>
      </c>
      <c r="S2094" s="7">
        <f t="shared" si="244"/>
        <v>261</v>
      </c>
    </row>
    <row r="2095" spans="11:19" x14ac:dyDescent="0.35">
      <c r="K2095" t="s">
        <v>70</v>
      </c>
      <c r="L2095">
        <v>-120.452763333249</v>
      </c>
      <c r="M2095">
        <v>35.039803361111296</v>
      </c>
      <c r="N2095" s="2">
        <v>44058</v>
      </c>
      <c r="O2095" t="str">
        <f t="shared" si="240"/>
        <v>yes</v>
      </c>
      <c r="P2095" s="7">
        <f t="shared" si="241"/>
        <v>2020</v>
      </c>
      <c r="Q2095" s="7">
        <f t="shared" si="242"/>
        <v>2021</v>
      </c>
      <c r="R2095" s="7">
        <f t="shared" si="243"/>
        <v>2022</v>
      </c>
      <c r="S2095" s="7">
        <f t="shared" si="244"/>
        <v>228</v>
      </c>
    </row>
    <row r="2096" spans="11:19" x14ac:dyDescent="0.35">
      <c r="K2096" t="s">
        <v>70</v>
      </c>
      <c r="L2096">
        <v>-120.46164551006299</v>
      </c>
      <c r="M2096">
        <v>35.199982555406201</v>
      </c>
      <c r="N2096" s="2">
        <v>43989</v>
      </c>
      <c r="O2096" t="str">
        <f t="shared" si="240"/>
        <v>yes</v>
      </c>
      <c r="P2096" s="7">
        <f t="shared" si="241"/>
        <v>2020</v>
      </c>
      <c r="Q2096" s="7">
        <f t="shared" si="242"/>
        <v>2021</v>
      </c>
      <c r="R2096" s="7">
        <f t="shared" si="243"/>
        <v>2022</v>
      </c>
      <c r="S2096" s="7">
        <f t="shared" si="244"/>
        <v>159</v>
      </c>
    </row>
    <row r="2097" spans="11:19" x14ac:dyDescent="0.35">
      <c r="K2097" t="s">
        <v>70</v>
      </c>
      <c r="L2097">
        <v>-120.344015754422</v>
      </c>
      <c r="M2097">
        <v>35.065093689225598</v>
      </c>
      <c r="N2097" s="2">
        <v>43964</v>
      </c>
      <c r="O2097" t="str">
        <f t="shared" si="240"/>
        <v>yes</v>
      </c>
      <c r="P2097" s="7">
        <f t="shared" si="241"/>
        <v>2020</v>
      </c>
      <c r="Q2097" s="7">
        <f t="shared" si="242"/>
        <v>2021</v>
      </c>
      <c r="R2097" s="7">
        <f t="shared" si="243"/>
        <v>2022</v>
      </c>
      <c r="S2097" s="7">
        <f t="shared" si="244"/>
        <v>134</v>
      </c>
    </row>
    <row r="2098" spans="11:19" x14ac:dyDescent="0.35">
      <c r="K2098" t="s">
        <v>70</v>
      </c>
      <c r="L2098">
        <v>-120.350813035784</v>
      </c>
      <c r="M2098">
        <v>35.065751490847198</v>
      </c>
      <c r="N2098" s="2">
        <v>43956</v>
      </c>
      <c r="O2098" t="str">
        <f t="shared" si="240"/>
        <v>yes</v>
      </c>
      <c r="P2098" s="7">
        <f t="shared" si="241"/>
        <v>2020</v>
      </c>
      <c r="Q2098" s="7">
        <f t="shared" si="242"/>
        <v>2021</v>
      </c>
      <c r="R2098" s="7">
        <f t="shared" si="243"/>
        <v>2022</v>
      </c>
      <c r="S2098" s="7">
        <f t="shared" si="244"/>
        <v>126</v>
      </c>
    </row>
    <row r="2099" spans="11:19" x14ac:dyDescent="0.35">
      <c r="K2099" t="s">
        <v>70</v>
      </c>
      <c r="L2099">
        <v>-120.490955453692</v>
      </c>
      <c r="M2099">
        <v>35.1771869265785</v>
      </c>
      <c r="N2099" s="2">
        <v>43392</v>
      </c>
      <c r="O2099" t="str">
        <f t="shared" si="240"/>
        <v>yes</v>
      </c>
      <c r="P2099" s="7">
        <f t="shared" si="241"/>
        <v>2018</v>
      </c>
      <c r="Q2099" s="7">
        <f t="shared" si="242"/>
        <v>2019</v>
      </c>
      <c r="R2099" s="7">
        <f t="shared" si="243"/>
        <v>2020</v>
      </c>
      <c r="S2099" s="7">
        <f t="shared" si="244"/>
        <v>292</v>
      </c>
    </row>
    <row r="2100" spans="11:19" x14ac:dyDescent="0.35">
      <c r="K2100" t="s">
        <v>70</v>
      </c>
      <c r="L2100">
        <v>-120.64936323272801</v>
      </c>
      <c r="M2100">
        <v>35.149974937736197</v>
      </c>
      <c r="N2100" s="2">
        <v>43298</v>
      </c>
      <c r="O2100" t="str">
        <f t="shared" si="240"/>
        <v>yes</v>
      </c>
      <c r="P2100" s="7">
        <f t="shared" si="241"/>
        <v>2018</v>
      </c>
      <c r="Q2100" s="7">
        <f t="shared" si="242"/>
        <v>2019</v>
      </c>
      <c r="R2100" s="7">
        <f t="shared" si="243"/>
        <v>2020</v>
      </c>
      <c r="S2100" s="7">
        <f t="shared" si="244"/>
        <v>198</v>
      </c>
    </row>
    <row r="2101" spans="11:19" x14ac:dyDescent="0.35">
      <c r="K2101" t="s">
        <v>70</v>
      </c>
      <c r="L2101">
        <v>-120.39374321509</v>
      </c>
      <c r="M2101">
        <v>35.103148649076999</v>
      </c>
      <c r="N2101" s="2">
        <v>43263</v>
      </c>
      <c r="O2101" t="str">
        <f t="shared" si="240"/>
        <v>yes</v>
      </c>
      <c r="P2101" s="7">
        <f t="shared" si="241"/>
        <v>2018</v>
      </c>
      <c r="Q2101" s="7">
        <f t="shared" si="242"/>
        <v>2019</v>
      </c>
      <c r="R2101" s="7">
        <f t="shared" si="243"/>
        <v>2020</v>
      </c>
      <c r="S2101" s="7">
        <f t="shared" si="244"/>
        <v>163</v>
      </c>
    </row>
    <row r="2102" spans="11:19" x14ac:dyDescent="0.35">
      <c r="K2102" t="s">
        <v>70</v>
      </c>
      <c r="L2102">
        <v>-120.382485141674</v>
      </c>
      <c r="M2102">
        <v>35.155851217490302</v>
      </c>
      <c r="N2102" s="2">
        <v>42998</v>
      </c>
      <c r="O2102" t="str">
        <f t="shared" si="240"/>
        <v>yes</v>
      </c>
      <c r="P2102" s="7">
        <f t="shared" si="241"/>
        <v>2017</v>
      </c>
      <c r="Q2102" s="7">
        <f t="shared" si="242"/>
        <v>2018</v>
      </c>
      <c r="R2102" s="7">
        <f t="shared" si="243"/>
        <v>2019</v>
      </c>
      <c r="S2102" s="7">
        <f t="shared" si="244"/>
        <v>263</v>
      </c>
    </row>
    <row r="2103" spans="11:19" x14ac:dyDescent="0.35">
      <c r="K2103" t="s">
        <v>70</v>
      </c>
      <c r="L2103">
        <v>-120.558971993707</v>
      </c>
      <c r="M2103">
        <v>35.059135889703697</v>
      </c>
      <c r="N2103" s="2">
        <v>42936</v>
      </c>
      <c r="O2103" t="str">
        <f t="shared" si="240"/>
        <v>yes</v>
      </c>
      <c r="P2103" s="7">
        <f t="shared" si="241"/>
        <v>2017</v>
      </c>
      <c r="Q2103" s="7">
        <f t="shared" si="242"/>
        <v>2018</v>
      </c>
      <c r="R2103" s="7">
        <f t="shared" si="243"/>
        <v>2019</v>
      </c>
      <c r="S2103" s="7">
        <f t="shared" si="244"/>
        <v>201</v>
      </c>
    </row>
    <row r="2104" spans="11:19" x14ac:dyDescent="0.35">
      <c r="K2104" t="s">
        <v>70</v>
      </c>
      <c r="L2104">
        <v>-120.55959541193801</v>
      </c>
      <c r="M2104">
        <v>35.0184968118526</v>
      </c>
      <c r="N2104" s="2">
        <v>42569</v>
      </c>
      <c r="O2104" t="str">
        <f t="shared" si="240"/>
        <v>yes</v>
      </c>
      <c r="P2104" s="7">
        <f t="shared" si="241"/>
        <v>2016</v>
      </c>
      <c r="Q2104" s="7">
        <f t="shared" si="242"/>
        <v>2017</v>
      </c>
      <c r="R2104" s="7">
        <f t="shared" si="243"/>
        <v>2018</v>
      </c>
      <c r="S2104" s="7">
        <f t="shared" si="244"/>
        <v>200</v>
      </c>
    </row>
    <row r="2105" spans="11:19" x14ac:dyDescent="0.35">
      <c r="K2105" t="s">
        <v>70</v>
      </c>
      <c r="L2105">
        <v>-120.525853586735</v>
      </c>
      <c r="M2105">
        <v>35.014322560437797</v>
      </c>
      <c r="N2105" s="2">
        <v>41896</v>
      </c>
      <c r="O2105" t="str">
        <f t="shared" si="240"/>
        <v>yes</v>
      </c>
      <c r="P2105" s="7">
        <f t="shared" si="241"/>
        <v>2014</v>
      </c>
      <c r="Q2105" s="7">
        <f t="shared" si="242"/>
        <v>2015</v>
      </c>
      <c r="R2105" s="7">
        <f t="shared" si="243"/>
        <v>2016</v>
      </c>
      <c r="S2105" s="7">
        <f t="shared" si="244"/>
        <v>257</v>
      </c>
    </row>
    <row r="2106" spans="11:19" x14ac:dyDescent="0.35">
      <c r="K2106" t="s">
        <v>70</v>
      </c>
      <c r="L2106">
        <v>-120.475004265923</v>
      </c>
      <c r="M2106">
        <v>35.151983763664703</v>
      </c>
      <c r="N2106" s="2">
        <v>40725</v>
      </c>
      <c r="O2106" t="str">
        <f t="shared" si="240"/>
        <v>yes</v>
      </c>
      <c r="P2106" s="7">
        <f t="shared" si="241"/>
        <v>2011</v>
      </c>
      <c r="Q2106" s="7">
        <f t="shared" si="242"/>
        <v>2012</v>
      </c>
      <c r="R2106" s="7">
        <f t="shared" si="243"/>
        <v>2013</v>
      </c>
      <c r="S2106" s="7">
        <f t="shared" si="244"/>
        <v>182</v>
      </c>
    </row>
    <row r="2107" spans="11:19" x14ac:dyDescent="0.35">
      <c r="K2107" t="s">
        <v>71</v>
      </c>
      <c r="L2107">
        <v>-120.82787297669501</v>
      </c>
      <c r="M2107">
        <v>37.879004169835703</v>
      </c>
      <c r="N2107" s="2">
        <v>44344</v>
      </c>
      <c r="O2107" t="str">
        <f t="shared" si="240"/>
        <v>yes</v>
      </c>
      <c r="P2107" s="7">
        <f t="shared" si="241"/>
        <v>2021</v>
      </c>
      <c r="Q2107" s="7">
        <f t="shared" si="242"/>
        <v>2022</v>
      </c>
      <c r="R2107" s="7">
        <f t="shared" si="243"/>
        <v>2023</v>
      </c>
      <c r="S2107" s="7">
        <f t="shared" si="244"/>
        <v>148</v>
      </c>
    </row>
    <row r="2108" spans="11:19" x14ac:dyDescent="0.35">
      <c r="K2108" t="s">
        <v>71</v>
      </c>
      <c r="L2108">
        <v>-120.29700811665199</v>
      </c>
      <c r="M2108">
        <v>38.085507827102298</v>
      </c>
      <c r="N2108" s="2">
        <v>44014</v>
      </c>
      <c r="O2108" t="str">
        <f t="shared" si="240"/>
        <v>yes</v>
      </c>
      <c r="P2108" s="7">
        <f t="shared" si="241"/>
        <v>2020</v>
      </c>
      <c r="Q2108" s="7">
        <f t="shared" si="242"/>
        <v>2021</v>
      </c>
      <c r="R2108" s="7">
        <f t="shared" si="243"/>
        <v>2022</v>
      </c>
      <c r="S2108" s="7">
        <f t="shared" si="244"/>
        <v>184</v>
      </c>
    </row>
    <row r="2109" spans="11:19" x14ac:dyDescent="0.35">
      <c r="K2109" t="s">
        <v>71</v>
      </c>
      <c r="L2109">
        <v>-119.997276552465</v>
      </c>
      <c r="M2109">
        <v>38.017701207538998</v>
      </c>
      <c r="N2109" s="2">
        <v>43801</v>
      </c>
      <c r="O2109" t="str">
        <f t="shared" si="240"/>
        <v>yes</v>
      </c>
      <c r="P2109" s="7">
        <f t="shared" si="241"/>
        <v>2019</v>
      </c>
      <c r="Q2109" s="7">
        <f t="shared" si="242"/>
        <v>2020</v>
      </c>
      <c r="R2109" s="7">
        <f t="shared" si="243"/>
        <v>2021</v>
      </c>
      <c r="S2109" s="7">
        <f t="shared" si="244"/>
        <v>336</v>
      </c>
    </row>
    <row r="2110" spans="11:19" x14ac:dyDescent="0.35">
      <c r="K2110" t="s">
        <v>71</v>
      </c>
      <c r="L2110">
        <v>-120.629745952013</v>
      </c>
      <c r="M2110">
        <v>37.857396490672002</v>
      </c>
      <c r="N2110" s="2">
        <v>43733</v>
      </c>
      <c r="O2110" t="str">
        <f t="shared" si="240"/>
        <v>yes</v>
      </c>
      <c r="P2110" s="7">
        <f t="shared" si="241"/>
        <v>2019</v>
      </c>
      <c r="Q2110" s="7">
        <f t="shared" si="242"/>
        <v>2020</v>
      </c>
      <c r="R2110" s="7">
        <f t="shared" si="243"/>
        <v>2021</v>
      </c>
      <c r="S2110" s="7">
        <f t="shared" si="244"/>
        <v>268</v>
      </c>
    </row>
    <row r="2111" spans="11:19" x14ac:dyDescent="0.35">
      <c r="K2111" t="s">
        <v>71</v>
      </c>
      <c r="L2111">
        <v>-120.421124653671</v>
      </c>
      <c r="M2111">
        <v>37.9476718319562</v>
      </c>
      <c r="N2111" s="2">
        <v>43685</v>
      </c>
      <c r="O2111" t="str">
        <f t="shared" si="240"/>
        <v>yes</v>
      </c>
      <c r="P2111" s="7">
        <f t="shared" si="241"/>
        <v>2019</v>
      </c>
      <c r="Q2111" s="7">
        <f t="shared" si="242"/>
        <v>2020</v>
      </c>
      <c r="R2111" s="7">
        <f t="shared" si="243"/>
        <v>2021</v>
      </c>
      <c r="S2111" s="7">
        <f t="shared" si="244"/>
        <v>220</v>
      </c>
    </row>
    <row r="2112" spans="11:19" x14ac:dyDescent="0.35">
      <c r="K2112" t="s">
        <v>71</v>
      </c>
      <c r="L2112">
        <v>-120.831452100145</v>
      </c>
      <c r="M2112">
        <v>37.939126978308899</v>
      </c>
      <c r="N2112" s="2">
        <v>43661</v>
      </c>
      <c r="O2112" t="str">
        <f t="shared" si="240"/>
        <v>yes</v>
      </c>
      <c r="P2112" s="7">
        <f t="shared" si="241"/>
        <v>2019</v>
      </c>
      <c r="Q2112" s="7">
        <f t="shared" si="242"/>
        <v>2020</v>
      </c>
      <c r="R2112" s="7">
        <f t="shared" si="243"/>
        <v>2021</v>
      </c>
      <c r="S2112" s="7">
        <f t="shared" si="244"/>
        <v>196</v>
      </c>
    </row>
    <row r="2113" spans="11:19" x14ac:dyDescent="0.35">
      <c r="K2113" t="s">
        <v>71</v>
      </c>
      <c r="L2113">
        <v>-120.78681029515199</v>
      </c>
      <c r="M2113">
        <v>37.822513559617697</v>
      </c>
      <c r="N2113" s="2">
        <v>43657</v>
      </c>
      <c r="O2113" t="str">
        <f t="shared" si="240"/>
        <v>yes</v>
      </c>
      <c r="P2113" s="7">
        <f t="shared" si="241"/>
        <v>2019</v>
      </c>
      <c r="Q2113" s="7">
        <f t="shared" si="242"/>
        <v>2020</v>
      </c>
      <c r="R2113" s="7">
        <f t="shared" si="243"/>
        <v>2021</v>
      </c>
      <c r="S2113" s="7">
        <f t="shared" si="244"/>
        <v>192</v>
      </c>
    </row>
    <row r="2114" spans="11:19" x14ac:dyDescent="0.35">
      <c r="K2114" t="s">
        <v>71</v>
      </c>
      <c r="L2114">
        <v>-120.838391644106</v>
      </c>
      <c r="M2114">
        <v>37.9382924534221</v>
      </c>
      <c r="N2114" s="2">
        <v>43618</v>
      </c>
      <c r="O2114" t="str">
        <f t="shared" si="240"/>
        <v>yes</v>
      </c>
      <c r="P2114" s="7">
        <f t="shared" si="241"/>
        <v>2019</v>
      </c>
      <c r="Q2114" s="7">
        <f t="shared" si="242"/>
        <v>2020</v>
      </c>
      <c r="R2114" s="7">
        <f t="shared" si="243"/>
        <v>2021</v>
      </c>
      <c r="S2114" s="7">
        <f t="shared" si="244"/>
        <v>153</v>
      </c>
    </row>
    <row r="2115" spans="11:19" x14ac:dyDescent="0.35">
      <c r="K2115" t="s">
        <v>71</v>
      </c>
      <c r="L2115">
        <v>-120.621218823536</v>
      </c>
      <c r="M2115">
        <v>37.8195002110267</v>
      </c>
      <c r="N2115" s="2">
        <v>43386</v>
      </c>
      <c r="O2115" t="str">
        <f t="shared" si="240"/>
        <v>yes</v>
      </c>
      <c r="P2115" s="7">
        <f t="shared" si="241"/>
        <v>2018</v>
      </c>
      <c r="Q2115" s="7">
        <f t="shared" si="242"/>
        <v>2019</v>
      </c>
      <c r="R2115" s="7">
        <f t="shared" si="243"/>
        <v>2020</v>
      </c>
      <c r="S2115" s="7">
        <f t="shared" si="244"/>
        <v>286</v>
      </c>
    </row>
    <row r="2116" spans="11:19" x14ac:dyDescent="0.35">
      <c r="K2116" t="s">
        <v>71</v>
      </c>
      <c r="L2116">
        <v>-120.605211719233</v>
      </c>
      <c r="M2116">
        <v>37.833318333672501</v>
      </c>
      <c r="N2116" s="2">
        <v>43356</v>
      </c>
      <c r="O2116" t="str">
        <f t="shared" si="240"/>
        <v>yes</v>
      </c>
      <c r="P2116" s="7">
        <f t="shared" si="241"/>
        <v>2018</v>
      </c>
      <c r="Q2116" s="7">
        <f t="shared" si="242"/>
        <v>2019</v>
      </c>
      <c r="R2116" s="7">
        <f t="shared" si="243"/>
        <v>2020</v>
      </c>
      <c r="S2116" s="7">
        <f t="shared" si="244"/>
        <v>256</v>
      </c>
    </row>
    <row r="2117" spans="11:19" x14ac:dyDescent="0.35">
      <c r="K2117" t="s">
        <v>71</v>
      </c>
      <c r="L2117">
        <v>-120.692496425</v>
      </c>
      <c r="M2117">
        <v>37.964464505963697</v>
      </c>
      <c r="N2117" s="2">
        <v>43286</v>
      </c>
      <c r="O2117" t="str">
        <f t="shared" si="240"/>
        <v>yes</v>
      </c>
      <c r="P2117" s="7">
        <f t="shared" si="241"/>
        <v>2018</v>
      </c>
      <c r="Q2117" s="7">
        <f t="shared" si="242"/>
        <v>2019</v>
      </c>
      <c r="R2117" s="7">
        <f t="shared" si="243"/>
        <v>2020</v>
      </c>
      <c r="S2117" s="7">
        <f t="shared" si="244"/>
        <v>186</v>
      </c>
    </row>
    <row r="2118" spans="11:19" x14ac:dyDescent="0.35">
      <c r="K2118" t="s">
        <v>71</v>
      </c>
      <c r="L2118">
        <v>-120.88741076430701</v>
      </c>
      <c r="M2118">
        <v>37.885303083437599</v>
      </c>
      <c r="N2118" s="2">
        <v>43262</v>
      </c>
      <c r="O2118" t="str">
        <f t="shared" si="240"/>
        <v>yes</v>
      </c>
      <c r="P2118" s="7">
        <f t="shared" si="241"/>
        <v>2018</v>
      </c>
      <c r="Q2118" s="7">
        <f t="shared" si="242"/>
        <v>2019</v>
      </c>
      <c r="R2118" s="7">
        <f t="shared" si="243"/>
        <v>2020</v>
      </c>
      <c r="S2118" s="7">
        <f t="shared" si="244"/>
        <v>162</v>
      </c>
    </row>
    <row r="2119" spans="11:19" x14ac:dyDescent="0.35">
      <c r="K2119" t="s">
        <v>71</v>
      </c>
      <c r="L2119">
        <v>-120.48440992968</v>
      </c>
      <c r="M2119">
        <v>37.906795271892101</v>
      </c>
      <c r="N2119" s="2">
        <v>42997</v>
      </c>
      <c r="O2119" t="str">
        <f t="shared" si="240"/>
        <v>yes</v>
      </c>
      <c r="P2119" s="7">
        <f t="shared" si="241"/>
        <v>2017</v>
      </c>
      <c r="Q2119" s="7">
        <f t="shared" si="242"/>
        <v>2018</v>
      </c>
      <c r="R2119" s="7">
        <f t="shared" si="243"/>
        <v>2019</v>
      </c>
      <c r="S2119" s="7">
        <f t="shared" si="244"/>
        <v>262</v>
      </c>
    </row>
    <row r="2120" spans="11:19" x14ac:dyDescent="0.35">
      <c r="K2120" t="s">
        <v>71</v>
      </c>
      <c r="L2120">
        <v>-120.170169896324</v>
      </c>
      <c r="M2120">
        <v>37.994691875922001</v>
      </c>
      <c r="N2120" s="2">
        <v>42973</v>
      </c>
      <c r="O2120" t="str">
        <f t="shared" si="240"/>
        <v>yes</v>
      </c>
      <c r="P2120" s="7">
        <f t="shared" si="241"/>
        <v>2017</v>
      </c>
      <c r="Q2120" s="7">
        <f t="shared" si="242"/>
        <v>2018</v>
      </c>
      <c r="R2120" s="7">
        <f t="shared" si="243"/>
        <v>2019</v>
      </c>
      <c r="S2120" s="7">
        <f t="shared" si="244"/>
        <v>238</v>
      </c>
    </row>
    <row r="2121" spans="11:19" x14ac:dyDescent="0.35">
      <c r="K2121" t="s">
        <v>71</v>
      </c>
      <c r="L2121">
        <v>-120.387007078457</v>
      </c>
      <c r="M2121">
        <v>37.9013071650052</v>
      </c>
      <c r="N2121" s="2">
        <v>42946</v>
      </c>
      <c r="O2121" t="str">
        <f t="shared" ref="O2121:O2183" si="245">IF(N2121&gt;VLOOKUP(K2121, $A$2:$C$147,3), "yes", "no")</f>
        <v>yes</v>
      </c>
      <c r="P2121" s="7">
        <f t="shared" si="241"/>
        <v>2017</v>
      </c>
      <c r="Q2121" s="7">
        <f t="shared" si="242"/>
        <v>2018</v>
      </c>
      <c r="R2121" s="7">
        <f t="shared" si="243"/>
        <v>2019</v>
      </c>
      <c r="S2121" s="7">
        <f t="shared" si="244"/>
        <v>211</v>
      </c>
    </row>
    <row r="2122" spans="11:19" x14ac:dyDescent="0.35">
      <c r="K2122" t="s">
        <v>71</v>
      </c>
      <c r="L2122">
        <v>-120.35888767925999</v>
      </c>
      <c r="M2122">
        <v>37.884940173657903</v>
      </c>
      <c r="N2122" s="2">
        <v>42946</v>
      </c>
      <c r="O2122" t="str">
        <f t="shared" si="245"/>
        <v>yes</v>
      </c>
      <c r="P2122" s="7">
        <f t="shared" ref="P2122:P2184" si="246">YEAR(N2122)</f>
        <v>2017</v>
      </c>
      <c r="Q2122" s="7">
        <f t="shared" ref="Q2122:Q2184" si="247">P2122+1</f>
        <v>2018</v>
      </c>
      <c r="R2122" s="7">
        <f t="shared" ref="R2122:R2184" si="248">P2122+2</f>
        <v>2019</v>
      </c>
      <c r="S2122" s="7">
        <f t="shared" ref="S2122:S2184" si="249">N2122-DATE(YEAR(N2122),1,0)</f>
        <v>211</v>
      </c>
    </row>
    <row r="2123" spans="11:19" x14ac:dyDescent="0.35">
      <c r="K2123" t="s">
        <v>71</v>
      </c>
      <c r="L2123">
        <v>-120.659512449114</v>
      </c>
      <c r="M2123">
        <v>37.818127344385701</v>
      </c>
      <c r="N2123" s="2">
        <v>42934</v>
      </c>
      <c r="O2123" t="str">
        <f t="shared" si="245"/>
        <v>yes</v>
      </c>
      <c r="P2123" s="7">
        <f t="shared" si="246"/>
        <v>2017</v>
      </c>
      <c r="Q2123" s="7">
        <f t="shared" si="247"/>
        <v>2018</v>
      </c>
      <c r="R2123" s="7">
        <f t="shared" si="248"/>
        <v>2019</v>
      </c>
      <c r="S2123" s="7">
        <f t="shared" si="249"/>
        <v>199</v>
      </c>
    </row>
    <row r="2124" spans="11:19" x14ac:dyDescent="0.35">
      <c r="K2124" t="s">
        <v>71</v>
      </c>
      <c r="L2124">
        <v>-120.355750555675</v>
      </c>
      <c r="M2124">
        <v>38.092732810327902</v>
      </c>
      <c r="N2124" s="2">
        <v>42918</v>
      </c>
      <c r="O2124" t="str">
        <f t="shared" si="245"/>
        <v>yes</v>
      </c>
      <c r="P2124" s="7">
        <f t="shared" si="246"/>
        <v>2017</v>
      </c>
      <c r="Q2124" s="7">
        <f t="shared" si="247"/>
        <v>2018</v>
      </c>
      <c r="R2124" s="7">
        <f t="shared" si="248"/>
        <v>2019</v>
      </c>
      <c r="S2124" s="7">
        <f t="shared" si="249"/>
        <v>183</v>
      </c>
    </row>
    <row r="2125" spans="11:19" x14ac:dyDescent="0.35">
      <c r="K2125" t="s">
        <v>71</v>
      </c>
      <c r="L2125">
        <v>-120.68698619587801</v>
      </c>
      <c r="M2125">
        <v>37.831757273210101</v>
      </c>
      <c r="N2125" s="2">
        <v>42907</v>
      </c>
      <c r="O2125" t="str">
        <f t="shared" si="245"/>
        <v>yes</v>
      </c>
      <c r="P2125" s="7">
        <f t="shared" si="246"/>
        <v>2017</v>
      </c>
      <c r="Q2125" s="7">
        <f t="shared" si="247"/>
        <v>2018</v>
      </c>
      <c r="R2125" s="7">
        <f t="shared" si="248"/>
        <v>2019</v>
      </c>
      <c r="S2125" s="7">
        <f t="shared" si="249"/>
        <v>172</v>
      </c>
    </row>
    <row r="2126" spans="11:19" x14ac:dyDescent="0.35">
      <c r="K2126" t="s">
        <v>71</v>
      </c>
      <c r="L2126">
        <v>-120.444457473301</v>
      </c>
      <c r="M2126">
        <v>37.853403993789797</v>
      </c>
      <c r="N2126" s="2">
        <v>42897</v>
      </c>
      <c r="O2126" t="str">
        <f t="shared" si="245"/>
        <v>yes</v>
      </c>
      <c r="P2126" s="7">
        <f t="shared" si="246"/>
        <v>2017</v>
      </c>
      <c r="Q2126" s="7">
        <f t="shared" si="247"/>
        <v>2018</v>
      </c>
      <c r="R2126" s="7">
        <f t="shared" si="248"/>
        <v>2019</v>
      </c>
      <c r="S2126" s="7">
        <f t="shared" si="249"/>
        <v>162</v>
      </c>
    </row>
    <row r="2127" spans="11:19" x14ac:dyDescent="0.35">
      <c r="K2127" t="s">
        <v>71</v>
      </c>
      <c r="L2127">
        <v>-120.445853669052</v>
      </c>
      <c r="M2127">
        <v>37.8793043455983</v>
      </c>
      <c r="N2127" s="2">
        <v>42597</v>
      </c>
      <c r="O2127" t="str">
        <f t="shared" si="245"/>
        <v>yes</v>
      </c>
      <c r="P2127" s="7">
        <f t="shared" si="246"/>
        <v>2016</v>
      </c>
      <c r="Q2127" s="7">
        <f t="shared" si="247"/>
        <v>2017</v>
      </c>
      <c r="R2127" s="7">
        <f t="shared" si="248"/>
        <v>2018</v>
      </c>
      <c r="S2127" s="7">
        <f t="shared" si="249"/>
        <v>228</v>
      </c>
    </row>
    <row r="2128" spans="11:19" x14ac:dyDescent="0.35">
      <c r="K2128" t="s">
        <v>71</v>
      </c>
      <c r="L2128">
        <v>-120.632629733619</v>
      </c>
      <c r="M2128">
        <v>37.982161585011099</v>
      </c>
      <c r="N2128" s="2">
        <v>42574</v>
      </c>
      <c r="O2128" t="str">
        <f t="shared" si="245"/>
        <v>yes</v>
      </c>
      <c r="P2128" s="7">
        <f t="shared" si="246"/>
        <v>2016</v>
      </c>
      <c r="Q2128" s="7">
        <f t="shared" si="247"/>
        <v>2017</v>
      </c>
      <c r="R2128" s="7">
        <f t="shared" si="248"/>
        <v>2018</v>
      </c>
      <c r="S2128" s="7">
        <f t="shared" si="249"/>
        <v>205</v>
      </c>
    </row>
    <row r="2129" spans="11:19" x14ac:dyDescent="0.35">
      <c r="K2129" t="s">
        <v>71</v>
      </c>
      <c r="L2129">
        <v>-120.676449470534</v>
      </c>
      <c r="M2129">
        <v>37.963776647019898</v>
      </c>
      <c r="N2129" s="2">
        <v>42569</v>
      </c>
      <c r="O2129" t="str">
        <f t="shared" si="245"/>
        <v>yes</v>
      </c>
      <c r="P2129" s="7">
        <f t="shared" si="246"/>
        <v>2016</v>
      </c>
      <c r="Q2129" s="7">
        <f t="shared" si="247"/>
        <v>2017</v>
      </c>
      <c r="R2129" s="7">
        <f t="shared" si="248"/>
        <v>2018</v>
      </c>
      <c r="S2129" s="7">
        <f t="shared" si="249"/>
        <v>200</v>
      </c>
    </row>
    <row r="2130" spans="11:19" x14ac:dyDescent="0.35">
      <c r="K2130" t="s">
        <v>71</v>
      </c>
      <c r="L2130">
        <v>-120.591751952311</v>
      </c>
      <c r="M2130">
        <v>38.024607135721901</v>
      </c>
      <c r="N2130" s="2">
        <v>42566</v>
      </c>
      <c r="O2130" t="str">
        <f t="shared" si="245"/>
        <v>yes</v>
      </c>
      <c r="P2130" s="7">
        <f t="shared" si="246"/>
        <v>2016</v>
      </c>
      <c r="Q2130" s="7">
        <f t="shared" si="247"/>
        <v>2017</v>
      </c>
      <c r="R2130" s="7">
        <f t="shared" si="248"/>
        <v>2018</v>
      </c>
      <c r="S2130" s="7">
        <f t="shared" si="249"/>
        <v>197</v>
      </c>
    </row>
    <row r="2131" spans="11:19" x14ac:dyDescent="0.35">
      <c r="K2131" t="s">
        <v>71</v>
      </c>
      <c r="L2131">
        <v>-120.68401298968</v>
      </c>
      <c r="M2131">
        <v>37.9768742811805</v>
      </c>
      <c r="N2131" s="2">
        <v>42549</v>
      </c>
      <c r="O2131" t="str">
        <f t="shared" si="245"/>
        <v>yes</v>
      </c>
      <c r="P2131" s="7">
        <f t="shared" si="246"/>
        <v>2016</v>
      </c>
      <c r="Q2131" s="7">
        <f t="shared" si="247"/>
        <v>2017</v>
      </c>
      <c r="R2131" s="7">
        <f t="shared" si="248"/>
        <v>2018</v>
      </c>
      <c r="S2131" s="7">
        <f t="shared" si="249"/>
        <v>180</v>
      </c>
    </row>
    <row r="2132" spans="11:19" x14ac:dyDescent="0.35">
      <c r="K2132" t="s">
        <v>71</v>
      </c>
      <c r="L2132">
        <v>-120.557662957895</v>
      </c>
      <c r="M2132">
        <v>37.908409771176899</v>
      </c>
      <c r="N2132" s="2">
        <v>42528</v>
      </c>
      <c r="O2132" t="str">
        <f t="shared" si="245"/>
        <v>yes</v>
      </c>
      <c r="P2132" s="7">
        <f t="shared" si="246"/>
        <v>2016</v>
      </c>
      <c r="Q2132" s="7">
        <f t="shared" si="247"/>
        <v>2017</v>
      </c>
      <c r="R2132" s="7">
        <f t="shared" si="248"/>
        <v>2018</v>
      </c>
      <c r="S2132" s="7">
        <f t="shared" si="249"/>
        <v>159</v>
      </c>
    </row>
    <row r="2133" spans="11:19" x14ac:dyDescent="0.35">
      <c r="K2133" t="s">
        <v>71</v>
      </c>
      <c r="L2133">
        <v>-120.83197828383101</v>
      </c>
      <c r="M2133">
        <v>37.854551559348202</v>
      </c>
      <c r="N2133" s="2">
        <v>42525</v>
      </c>
      <c r="O2133" t="str">
        <f t="shared" si="245"/>
        <v>yes</v>
      </c>
      <c r="P2133" s="7">
        <f t="shared" si="246"/>
        <v>2016</v>
      </c>
      <c r="Q2133" s="7">
        <f t="shared" si="247"/>
        <v>2017</v>
      </c>
      <c r="R2133" s="7">
        <f t="shared" si="248"/>
        <v>2018</v>
      </c>
      <c r="S2133" s="7">
        <f t="shared" si="249"/>
        <v>156</v>
      </c>
    </row>
    <row r="2134" spans="11:19" x14ac:dyDescent="0.35">
      <c r="K2134" t="s">
        <v>71</v>
      </c>
      <c r="L2134">
        <v>-120.658827473828</v>
      </c>
      <c r="M2134">
        <v>37.813537813528697</v>
      </c>
      <c r="N2134" s="2">
        <v>42523</v>
      </c>
      <c r="O2134" t="str">
        <f t="shared" si="245"/>
        <v>yes</v>
      </c>
      <c r="P2134" s="7">
        <f t="shared" si="246"/>
        <v>2016</v>
      </c>
      <c r="Q2134" s="7">
        <f t="shared" si="247"/>
        <v>2017</v>
      </c>
      <c r="R2134" s="7">
        <f t="shared" si="248"/>
        <v>2018</v>
      </c>
      <c r="S2134" s="7">
        <f t="shared" si="249"/>
        <v>154</v>
      </c>
    </row>
    <row r="2135" spans="11:19" x14ac:dyDescent="0.35">
      <c r="K2135" t="s">
        <v>71</v>
      </c>
      <c r="L2135">
        <v>-120.749438129951</v>
      </c>
      <c r="M2135">
        <v>37.928057045358699</v>
      </c>
      <c r="N2135" s="2">
        <v>42523</v>
      </c>
      <c r="O2135" t="str">
        <f t="shared" si="245"/>
        <v>yes</v>
      </c>
      <c r="P2135" s="7">
        <f t="shared" si="246"/>
        <v>2016</v>
      </c>
      <c r="Q2135" s="7">
        <f t="shared" si="247"/>
        <v>2017</v>
      </c>
      <c r="R2135" s="7">
        <f t="shared" si="248"/>
        <v>2018</v>
      </c>
      <c r="S2135" s="7">
        <f t="shared" si="249"/>
        <v>154</v>
      </c>
    </row>
    <row r="2136" spans="11:19" x14ac:dyDescent="0.35">
      <c r="K2136" t="s">
        <v>71</v>
      </c>
      <c r="L2136">
        <v>-120.092582481592</v>
      </c>
      <c r="M2136">
        <v>38.0456673967212</v>
      </c>
      <c r="N2136" s="2">
        <v>42121</v>
      </c>
      <c r="O2136" t="str">
        <f t="shared" si="245"/>
        <v>yes</v>
      </c>
      <c r="P2136" s="7">
        <f t="shared" si="246"/>
        <v>2015</v>
      </c>
      <c r="Q2136" s="7">
        <f t="shared" si="247"/>
        <v>2016</v>
      </c>
      <c r="R2136" s="7">
        <f t="shared" si="248"/>
        <v>2017</v>
      </c>
      <c r="S2136" s="7">
        <f t="shared" si="249"/>
        <v>117</v>
      </c>
    </row>
    <row r="2137" spans="11:19" x14ac:dyDescent="0.35">
      <c r="K2137" t="s">
        <v>71</v>
      </c>
      <c r="L2137">
        <v>-120.45562799691</v>
      </c>
      <c r="M2137">
        <v>38.061252259528601</v>
      </c>
      <c r="N2137" s="2">
        <v>41503</v>
      </c>
      <c r="O2137" t="str">
        <f t="shared" si="245"/>
        <v>yes</v>
      </c>
      <c r="P2137" s="7">
        <f t="shared" si="246"/>
        <v>2013</v>
      </c>
      <c r="Q2137" s="7">
        <f t="shared" si="247"/>
        <v>2014</v>
      </c>
      <c r="R2137" s="7">
        <f t="shared" si="248"/>
        <v>2015</v>
      </c>
      <c r="S2137" s="7">
        <f t="shared" si="249"/>
        <v>229</v>
      </c>
    </row>
    <row r="2138" spans="11:19" x14ac:dyDescent="0.35">
      <c r="K2138" t="s">
        <v>71</v>
      </c>
      <c r="L2138">
        <v>-120.332029596469</v>
      </c>
      <c r="M2138">
        <v>37.915344403695599</v>
      </c>
      <c r="N2138" s="2">
        <v>41448</v>
      </c>
      <c r="O2138" t="str">
        <f t="shared" si="245"/>
        <v>yes</v>
      </c>
      <c r="P2138" s="7">
        <f t="shared" si="246"/>
        <v>2013</v>
      </c>
      <c r="Q2138" s="7">
        <f t="shared" si="247"/>
        <v>2014</v>
      </c>
      <c r="R2138" s="7">
        <f t="shared" si="248"/>
        <v>2015</v>
      </c>
      <c r="S2138" s="7">
        <f t="shared" si="249"/>
        <v>174</v>
      </c>
    </row>
    <row r="2139" spans="11:19" x14ac:dyDescent="0.35">
      <c r="K2139" t="s">
        <v>71</v>
      </c>
      <c r="L2139">
        <v>-120.26532216413</v>
      </c>
      <c r="M2139">
        <v>37.973286214157397</v>
      </c>
      <c r="N2139" s="2">
        <v>41132</v>
      </c>
      <c r="O2139" t="str">
        <f t="shared" si="245"/>
        <v>yes</v>
      </c>
      <c r="P2139" s="7">
        <f t="shared" si="246"/>
        <v>2012</v>
      </c>
      <c r="Q2139" s="7">
        <f t="shared" si="247"/>
        <v>2013</v>
      </c>
      <c r="R2139" s="7">
        <f t="shared" si="248"/>
        <v>2014</v>
      </c>
      <c r="S2139" s="7">
        <f t="shared" si="249"/>
        <v>224</v>
      </c>
    </row>
    <row r="2140" spans="11:19" x14ac:dyDescent="0.35">
      <c r="K2140" t="s">
        <v>71</v>
      </c>
      <c r="L2140">
        <v>-120.17528971133601</v>
      </c>
      <c r="M2140">
        <v>37.889137974546102</v>
      </c>
      <c r="N2140" s="2">
        <v>41122</v>
      </c>
      <c r="O2140" t="str">
        <f t="shared" si="245"/>
        <v>yes</v>
      </c>
      <c r="P2140" s="7">
        <f t="shared" si="246"/>
        <v>2012</v>
      </c>
      <c r="Q2140" s="7">
        <f t="shared" si="247"/>
        <v>2013</v>
      </c>
      <c r="R2140" s="7">
        <f t="shared" si="248"/>
        <v>2014</v>
      </c>
      <c r="S2140" s="7">
        <f t="shared" si="249"/>
        <v>214</v>
      </c>
    </row>
    <row r="2141" spans="11:19" x14ac:dyDescent="0.35">
      <c r="K2141" t="s">
        <v>71</v>
      </c>
      <c r="L2141">
        <v>-120.65771247232099</v>
      </c>
      <c r="M2141">
        <v>37.897663486694199</v>
      </c>
      <c r="N2141" s="2">
        <v>41116</v>
      </c>
      <c r="O2141" t="str">
        <f t="shared" si="245"/>
        <v>yes</v>
      </c>
      <c r="P2141" s="7">
        <f t="shared" si="246"/>
        <v>2012</v>
      </c>
      <c r="Q2141" s="7">
        <f t="shared" si="247"/>
        <v>2013</v>
      </c>
      <c r="R2141" s="7">
        <f t="shared" si="248"/>
        <v>2014</v>
      </c>
      <c r="S2141" s="7">
        <f t="shared" si="249"/>
        <v>208</v>
      </c>
    </row>
    <row r="2142" spans="11:19" x14ac:dyDescent="0.35">
      <c r="K2142" t="s">
        <v>71</v>
      </c>
      <c r="L2142">
        <v>-120.689048681058</v>
      </c>
      <c r="M2142">
        <v>37.953287442451298</v>
      </c>
      <c r="N2142" s="2">
        <v>41083</v>
      </c>
      <c r="O2142" t="str">
        <f t="shared" si="245"/>
        <v>yes</v>
      </c>
      <c r="P2142" s="7">
        <f t="shared" si="246"/>
        <v>2012</v>
      </c>
      <c r="Q2142" s="7">
        <f t="shared" si="247"/>
        <v>2013</v>
      </c>
      <c r="R2142" s="7">
        <f t="shared" si="248"/>
        <v>2014</v>
      </c>
      <c r="S2142" s="7">
        <f t="shared" si="249"/>
        <v>175</v>
      </c>
    </row>
    <row r="2143" spans="11:19" x14ac:dyDescent="0.35">
      <c r="K2143" t="s">
        <v>71</v>
      </c>
      <c r="L2143">
        <v>-119.994227703628</v>
      </c>
      <c r="M2143">
        <v>38.013632436694401</v>
      </c>
      <c r="N2143" s="2">
        <v>41080</v>
      </c>
      <c r="O2143" t="str">
        <f t="shared" si="245"/>
        <v>yes</v>
      </c>
      <c r="P2143" s="7">
        <f t="shared" si="246"/>
        <v>2012</v>
      </c>
      <c r="Q2143" s="7">
        <f t="shared" si="247"/>
        <v>2013</v>
      </c>
      <c r="R2143" s="7">
        <f t="shared" si="248"/>
        <v>2014</v>
      </c>
      <c r="S2143" s="7">
        <f t="shared" si="249"/>
        <v>172</v>
      </c>
    </row>
    <row r="2144" spans="11:19" x14ac:dyDescent="0.35">
      <c r="K2144" t="s">
        <v>71</v>
      </c>
      <c r="L2144">
        <v>-119.94417918328099</v>
      </c>
      <c r="M2144">
        <v>38.001595599375101</v>
      </c>
      <c r="N2144" s="2">
        <v>40883</v>
      </c>
      <c r="O2144" t="str">
        <f t="shared" si="245"/>
        <v>yes</v>
      </c>
      <c r="P2144" s="7">
        <f t="shared" si="246"/>
        <v>2011</v>
      </c>
      <c r="Q2144" s="7">
        <f t="shared" si="247"/>
        <v>2012</v>
      </c>
      <c r="R2144" s="7">
        <f t="shared" si="248"/>
        <v>2013</v>
      </c>
      <c r="S2144" s="7">
        <f t="shared" si="249"/>
        <v>340</v>
      </c>
    </row>
    <row r="2145" spans="11:19" x14ac:dyDescent="0.35">
      <c r="K2145" t="s">
        <v>71</v>
      </c>
      <c r="L2145">
        <v>-120.482770813307</v>
      </c>
      <c r="M2145">
        <v>37.823370623895201</v>
      </c>
      <c r="N2145" s="2">
        <v>40810</v>
      </c>
      <c r="O2145" t="str">
        <f t="shared" si="245"/>
        <v>yes</v>
      </c>
      <c r="P2145" s="7">
        <f t="shared" si="246"/>
        <v>2011</v>
      </c>
      <c r="Q2145" s="7">
        <f t="shared" si="247"/>
        <v>2012</v>
      </c>
      <c r="R2145" s="7">
        <f t="shared" si="248"/>
        <v>2013</v>
      </c>
      <c r="S2145" s="7">
        <f t="shared" si="249"/>
        <v>267</v>
      </c>
    </row>
    <row r="2146" spans="11:19" x14ac:dyDescent="0.35">
      <c r="K2146" t="s">
        <v>71</v>
      </c>
      <c r="L2146">
        <v>-120.661352322783</v>
      </c>
      <c r="M2146">
        <v>37.824497248987001</v>
      </c>
      <c r="N2146" s="2">
        <v>40770</v>
      </c>
      <c r="O2146" t="str">
        <f t="shared" si="245"/>
        <v>yes</v>
      </c>
      <c r="P2146" s="7">
        <f t="shared" si="246"/>
        <v>2011</v>
      </c>
      <c r="Q2146" s="7">
        <f t="shared" si="247"/>
        <v>2012</v>
      </c>
      <c r="R2146" s="7">
        <f t="shared" si="248"/>
        <v>2013</v>
      </c>
      <c r="S2146" s="7">
        <f t="shared" si="249"/>
        <v>227</v>
      </c>
    </row>
    <row r="2147" spans="11:19" x14ac:dyDescent="0.35">
      <c r="K2147" t="s">
        <v>71</v>
      </c>
      <c r="L2147">
        <v>-120.847036417749</v>
      </c>
      <c r="M2147">
        <v>37.864386133018797</v>
      </c>
      <c r="N2147" s="2">
        <v>40683</v>
      </c>
      <c r="O2147" t="str">
        <f t="shared" si="245"/>
        <v>yes</v>
      </c>
      <c r="P2147" s="7">
        <f t="shared" si="246"/>
        <v>2011</v>
      </c>
      <c r="Q2147" s="7">
        <f t="shared" si="247"/>
        <v>2012</v>
      </c>
      <c r="R2147" s="7">
        <f t="shared" si="248"/>
        <v>2013</v>
      </c>
      <c r="S2147" s="7">
        <f t="shared" si="249"/>
        <v>140</v>
      </c>
    </row>
    <row r="2148" spans="11:19" x14ac:dyDescent="0.35">
      <c r="K2148" t="s">
        <v>71</v>
      </c>
      <c r="L2148">
        <v>-120.20566919543</v>
      </c>
      <c r="M2148">
        <v>37.944000559050103</v>
      </c>
      <c r="N2148" s="2">
        <v>40074</v>
      </c>
      <c r="O2148" t="str">
        <f t="shared" si="245"/>
        <v>yes</v>
      </c>
      <c r="P2148" s="7">
        <f t="shared" si="246"/>
        <v>2009</v>
      </c>
      <c r="Q2148" s="7">
        <f t="shared" si="247"/>
        <v>2010</v>
      </c>
      <c r="R2148" s="7">
        <f t="shared" si="248"/>
        <v>2011</v>
      </c>
      <c r="S2148" s="7">
        <f t="shared" si="249"/>
        <v>261</v>
      </c>
    </row>
    <row r="2149" spans="11:19" x14ac:dyDescent="0.35">
      <c r="K2149" t="s">
        <v>71</v>
      </c>
      <c r="L2149">
        <v>-120.728856397285</v>
      </c>
      <c r="M2149">
        <v>37.918382530648103</v>
      </c>
      <c r="N2149" s="2">
        <v>40070</v>
      </c>
      <c r="O2149" t="str">
        <f t="shared" si="245"/>
        <v>yes</v>
      </c>
      <c r="P2149" s="7">
        <f t="shared" si="246"/>
        <v>2009</v>
      </c>
      <c r="Q2149" s="7">
        <f t="shared" si="247"/>
        <v>2010</v>
      </c>
      <c r="R2149" s="7">
        <f t="shared" si="248"/>
        <v>2011</v>
      </c>
      <c r="S2149" s="7">
        <f t="shared" si="249"/>
        <v>257</v>
      </c>
    </row>
    <row r="2150" spans="11:19" x14ac:dyDescent="0.35">
      <c r="K2150" t="s">
        <v>71</v>
      </c>
      <c r="L2150">
        <v>-120.632637164483</v>
      </c>
      <c r="M2150">
        <v>37.694277558268602</v>
      </c>
      <c r="N2150" s="2">
        <v>39949</v>
      </c>
      <c r="O2150" t="str">
        <f t="shared" si="245"/>
        <v>yes</v>
      </c>
      <c r="P2150" s="7">
        <f t="shared" si="246"/>
        <v>2009</v>
      </c>
      <c r="Q2150" s="7">
        <f t="shared" si="247"/>
        <v>2010</v>
      </c>
      <c r="R2150" s="7">
        <f t="shared" si="248"/>
        <v>2011</v>
      </c>
      <c r="S2150" s="7">
        <f t="shared" si="249"/>
        <v>136</v>
      </c>
    </row>
    <row r="2151" spans="11:19" x14ac:dyDescent="0.35">
      <c r="K2151" t="s">
        <v>71</v>
      </c>
      <c r="L2151">
        <v>-120.82435927485101</v>
      </c>
      <c r="M2151">
        <v>37.875136609568102</v>
      </c>
      <c r="N2151" s="2">
        <v>39654</v>
      </c>
      <c r="O2151" t="str">
        <f t="shared" si="245"/>
        <v>yes</v>
      </c>
      <c r="P2151" s="7">
        <f t="shared" si="246"/>
        <v>2008</v>
      </c>
      <c r="Q2151" s="7">
        <f t="shared" si="247"/>
        <v>2009</v>
      </c>
      <c r="R2151" s="7">
        <f t="shared" si="248"/>
        <v>2010</v>
      </c>
      <c r="S2151" s="7">
        <f t="shared" si="249"/>
        <v>207</v>
      </c>
    </row>
    <row r="2152" spans="11:19" x14ac:dyDescent="0.35">
      <c r="K2152" t="s">
        <v>71</v>
      </c>
      <c r="L2152">
        <v>-120.62335135485</v>
      </c>
      <c r="M2152">
        <v>37.787455362749299</v>
      </c>
      <c r="N2152" s="2">
        <v>39635</v>
      </c>
      <c r="O2152" t="str">
        <f t="shared" si="245"/>
        <v>yes</v>
      </c>
      <c r="P2152" s="7">
        <f t="shared" si="246"/>
        <v>2008</v>
      </c>
      <c r="Q2152" s="7">
        <f t="shared" si="247"/>
        <v>2009</v>
      </c>
      <c r="R2152" s="7">
        <f t="shared" si="248"/>
        <v>2010</v>
      </c>
      <c r="S2152" s="7">
        <f t="shared" si="249"/>
        <v>188</v>
      </c>
    </row>
    <row r="2153" spans="11:19" x14ac:dyDescent="0.35">
      <c r="K2153" t="s">
        <v>71</v>
      </c>
      <c r="L2153">
        <v>-120.62460785359001</v>
      </c>
      <c r="M2153">
        <v>37.715728324568197</v>
      </c>
      <c r="N2153" s="2">
        <v>39620</v>
      </c>
      <c r="O2153" t="str">
        <f t="shared" si="245"/>
        <v>yes</v>
      </c>
      <c r="P2153" s="7">
        <f t="shared" si="246"/>
        <v>2008</v>
      </c>
      <c r="Q2153" s="7">
        <f t="shared" si="247"/>
        <v>2009</v>
      </c>
      <c r="R2153" s="7">
        <f t="shared" si="248"/>
        <v>2010</v>
      </c>
      <c r="S2153" s="7">
        <f t="shared" si="249"/>
        <v>173</v>
      </c>
    </row>
    <row r="2154" spans="11:19" x14ac:dyDescent="0.35">
      <c r="K2154" t="s">
        <v>71</v>
      </c>
      <c r="L2154">
        <v>-120.210583266597</v>
      </c>
      <c r="M2154">
        <v>37.964699628490401</v>
      </c>
      <c r="N2154" s="2">
        <v>39378</v>
      </c>
      <c r="O2154" t="str">
        <f t="shared" si="245"/>
        <v>yes</v>
      </c>
      <c r="P2154" s="7">
        <f t="shared" si="246"/>
        <v>2007</v>
      </c>
      <c r="Q2154" s="7">
        <f t="shared" si="247"/>
        <v>2008</v>
      </c>
      <c r="R2154" s="7">
        <f t="shared" si="248"/>
        <v>2009</v>
      </c>
      <c r="S2154" s="7">
        <f t="shared" si="249"/>
        <v>296</v>
      </c>
    </row>
    <row r="2155" spans="11:19" x14ac:dyDescent="0.35">
      <c r="K2155" t="s">
        <v>71</v>
      </c>
      <c r="L2155">
        <v>-120.363150262538</v>
      </c>
      <c r="M2155">
        <v>38.061183893509003</v>
      </c>
      <c r="N2155" s="2">
        <v>39322</v>
      </c>
      <c r="O2155" t="str">
        <f t="shared" si="245"/>
        <v>yes</v>
      </c>
      <c r="P2155" s="7">
        <f t="shared" si="246"/>
        <v>2007</v>
      </c>
      <c r="Q2155" s="7">
        <f t="shared" si="247"/>
        <v>2008</v>
      </c>
      <c r="R2155" s="7">
        <f t="shared" si="248"/>
        <v>2009</v>
      </c>
      <c r="S2155" s="7">
        <f t="shared" si="249"/>
        <v>240</v>
      </c>
    </row>
    <row r="2156" spans="11:19" x14ac:dyDescent="0.35">
      <c r="K2156" t="s">
        <v>71</v>
      </c>
      <c r="L2156">
        <v>-120.67893176898799</v>
      </c>
      <c r="M2156">
        <v>37.845990423324899</v>
      </c>
      <c r="N2156" s="2">
        <v>39266</v>
      </c>
      <c r="O2156" t="str">
        <f t="shared" si="245"/>
        <v>yes</v>
      </c>
      <c r="P2156" s="7">
        <f t="shared" si="246"/>
        <v>2007</v>
      </c>
      <c r="Q2156" s="7">
        <f t="shared" si="247"/>
        <v>2008</v>
      </c>
      <c r="R2156" s="7">
        <f t="shared" si="248"/>
        <v>2009</v>
      </c>
      <c r="S2156" s="7">
        <f t="shared" si="249"/>
        <v>184</v>
      </c>
    </row>
    <row r="2157" spans="11:19" x14ac:dyDescent="0.35">
      <c r="K2157" t="s">
        <v>71</v>
      </c>
      <c r="L2157">
        <v>-120.77119385020001</v>
      </c>
      <c r="M2157">
        <v>37.933355267538801</v>
      </c>
      <c r="N2157" s="2">
        <v>39237</v>
      </c>
      <c r="O2157" t="str">
        <f t="shared" si="245"/>
        <v>yes</v>
      </c>
      <c r="P2157" s="7">
        <f t="shared" si="246"/>
        <v>2007</v>
      </c>
      <c r="Q2157" s="7">
        <f t="shared" si="247"/>
        <v>2008</v>
      </c>
      <c r="R2157" s="7">
        <f t="shared" si="248"/>
        <v>2009</v>
      </c>
      <c r="S2157" s="7">
        <f t="shared" si="249"/>
        <v>155</v>
      </c>
    </row>
    <row r="2158" spans="11:19" x14ac:dyDescent="0.35">
      <c r="K2158" t="s">
        <v>72</v>
      </c>
      <c r="L2158">
        <v>-122.43320103224499</v>
      </c>
      <c r="M2158">
        <v>37.702997881127899</v>
      </c>
      <c r="N2158" s="2">
        <v>43889</v>
      </c>
      <c r="O2158" t="str">
        <f t="shared" si="245"/>
        <v>yes</v>
      </c>
      <c r="P2158" s="7">
        <f t="shared" si="246"/>
        <v>2020</v>
      </c>
      <c r="Q2158" s="7">
        <f t="shared" si="247"/>
        <v>2021</v>
      </c>
      <c r="R2158" s="7">
        <f t="shared" si="248"/>
        <v>2022</v>
      </c>
      <c r="S2158" s="7">
        <f t="shared" si="249"/>
        <v>59</v>
      </c>
    </row>
    <row r="2159" spans="11:19" x14ac:dyDescent="0.35">
      <c r="K2159" t="s">
        <v>72</v>
      </c>
      <c r="L2159">
        <v>-122.408799987283</v>
      </c>
      <c r="M2159">
        <v>37.6764857018943</v>
      </c>
      <c r="N2159" s="2">
        <v>43748</v>
      </c>
      <c r="O2159" t="str">
        <f t="shared" si="245"/>
        <v>yes</v>
      </c>
      <c r="P2159" s="7">
        <f t="shared" si="246"/>
        <v>2019</v>
      </c>
      <c r="Q2159" s="7">
        <f t="shared" si="247"/>
        <v>2020</v>
      </c>
      <c r="R2159" s="7">
        <f t="shared" si="248"/>
        <v>2021</v>
      </c>
      <c r="S2159" s="7">
        <f t="shared" si="249"/>
        <v>283</v>
      </c>
    </row>
    <row r="2160" spans="11:19" x14ac:dyDescent="0.35">
      <c r="K2160" t="s">
        <v>73</v>
      </c>
      <c r="L2160">
        <v>-122.519952301328</v>
      </c>
      <c r="M2160">
        <v>38.514595704435798</v>
      </c>
      <c r="N2160" s="2">
        <v>44215</v>
      </c>
      <c r="O2160" t="str">
        <f t="shared" si="245"/>
        <v>yes</v>
      </c>
      <c r="P2160" s="7">
        <f t="shared" si="246"/>
        <v>2021</v>
      </c>
      <c r="Q2160" s="7">
        <f t="shared" si="247"/>
        <v>2022</v>
      </c>
      <c r="R2160" s="7">
        <f t="shared" si="248"/>
        <v>2023</v>
      </c>
      <c r="S2160" s="7">
        <f t="shared" si="249"/>
        <v>19</v>
      </c>
    </row>
    <row r="2161" spans="11:19" x14ac:dyDescent="0.35">
      <c r="K2161" t="s">
        <v>73</v>
      </c>
      <c r="L2161">
        <v>-122.389926579895</v>
      </c>
      <c r="M2161">
        <v>38.573237120589603</v>
      </c>
      <c r="N2161" s="2">
        <v>44127</v>
      </c>
      <c r="O2161" t="str">
        <f t="shared" si="245"/>
        <v>yes</v>
      </c>
      <c r="P2161" s="7">
        <f t="shared" si="246"/>
        <v>2020</v>
      </c>
      <c r="Q2161" s="7">
        <f t="shared" si="247"/>
        <v>2021</v>
      </c>
      <c r="R2161" s="7">
        <f t="shared" si="248"/>
        <v>2022</v>
      </c>
      <c r="S2161" s="7">
        <f t="shared" si="249"/>
        <v>297</v>
      </c>
    </row>
    <row r="2162" spans="11:19" x14ac:dyDescent="0.35">
      <c r="K2162" t="s">
        <v>73</v>
      </c>
      <c r="L2162">
        <v>-122.45111062369</v>
      </c>
      <c r="M2162">
        <v>38.643308918933897</v>
      </c>
      <c r="N2162" s="2">
        <v>44114</v>
      </c>
      <c r="O2162" t="str">
        <f t="shared" si="245"/>
        <v>yes</v>
      </c>
      <c r="P2162" s="7">
        <f t="shared" si="246"/>
        <v>2020</v>
      </c>
      <c r="Q2162" s="7">
        <f t="shared" si="247"/>
        <v>2021</v>
      </c>
      <c r="R2162" s="7">
        <f t="shared" si="248"/>
        <v>2022</v>
      </c>
      <c r="S2162" s="7">
        <f t="shared" si="249"/>
        <v>284</v>
      </c>
    </row>
    <row r="2163" spans="11:19" x14ac:dyDescent="0.35">
      <c r="K2163" t="s">
        <v>73</v>
      </c>
      <c r="L2163">
        <v>-122.202896988296</v>
      </c>
      <c r="M2163">
        <v>38.372737358546701</v>
      </c>
      <c r="N2163" s="2">
        <v>44073</v>
      </c>
      <c r="O2163" t="str">
        <f t="shared" si="245"/>
        <v>yes</v>
      </c>
      <c r="P2163" s="7">
        <f t="shared" si="246"/>
        <v>2020</v>
      </c>
      <c r="Q2163" s="7">
        <f t="shared" si="247"/>
        <v>2021</v>
      </c>
      <c r="R2163" s="7">
        <f t="shared" si="248"/>
        <v>2022</v>
      </c>
      <c r="S2163" s="7">
        <f t="shared" si="249"/>
        <v>243</v>
      </c>
    </row>
    <row r="2164" spans="11:19" x14ac:dyDescent="0.35">
      <c r="K2164" t="s">
        <v>73</v>
      </c>
      <c r="L2164">
        <v>-122.39192226634999</v>
      </c>
      <c r="M2164">
        <v>38.257772039954403</v>
      </c>
      <c r="N2164" s="2">
        <v>44051</v>
      </c>
      <c r="O2164" t="str">
        <f t="shared" si="245"/>
        <v>yes</v>
      </c>
      <c r="P2164" s="7">
        <f t="shared" si="246"/>
        <v>2020</v>
      </c>
      <c r="Q2164" s="7">
        <f t="shared" si="247"/>
        <v>2021</v>
      </c>
      <c r="R2164" s="7">
        <f t="shared" si="248"/>
        <v>2022</v>
      </c>
      <c r="S2164" s="7">
        <f t="shared" si="249"/>
        <v>221</v>
      </c>
    </row>
    <row r="2165" spans="11:19" x14ac:dyDescent="0.35">
      <c r="K2165" t="s">
        <v>73</v>
      </c>
      <c r="L2165">
        <v>-122.233494927397</v>
      </c>
      <c r="M2165">
        <v>38.559173754733898</v>
      </c>
      <c r="N2165" s="2">
        <v>44039</v>
      </c>
      <c r="O2165" t="str">
        <f t="shared" si="245"/>
        <v>yes</v>
      </c>
      <c r="P2165" s="7">
        <f t="shared" si="246"/>
        <v>2020</v>
      </c>
      <c r="Q2165" s="7">
        <f t="shared" si="247"/>
        <v>2021</v>
      </c>
      <c r="R2165" s="7">
        <f t="shared" si="248"/>
        <v>2022</v>
      </c>
      <c r="S2165" s="7">
        <f t="shared" si="249"/>
        <v>209</v>
      </c>
    </row>
    <row r="2166" spans="11:19" x14ac:dyDescent="0.35">
      <c r="K2166" t="s">
        <v>73</v>
      </c>
      <c r="L2166">
        <v>-122.427934119903</v>
      </c>
      <c r="M2166">
        <v>38.579116244722996</v>
      </c>
      <c r="N2166" s="2">
        <v>44038</v>
      </c>
      <c r="O2166" t="str">
        <f t="shared" si="245"/>
        <v>yes</v>
      </c>
      <c r="P2166" s="7">
        <f t="shared" si="246"/>
        <v>2020</v>
      </c>
      <c r="Q2166" s="7">
        <f t="shared" si="247"/>
        <v>2021</v>
      </c>
      <c r="R2166" s="7">
        <f t="shared" si="248"/>
        <v>2022</v>
      </c>
      <c r="S2166" s="7">
        <f t="shared" si="249"/>
        <v>208</v>
      </c>
    </row>
    <row r="2167" spans="11:19" x14ac:dyDescent="0.35">
      <c r="K2167" t="s">
        <v>73</v>
      </c>
      <c r="L2167">
        <v>-122.489102027261</v>
      </c>
      <c r="M2167">
        <v>38.744409722986397</v>
      </c>
      <c r="N2167" s="2">
        <v>43979</v>
      </c>
      <c r="O2167" t="str">
        <f t="shared" si="245"/>
        <v>yes</v>
      </c>
      <c r="P2167" s="7">
        <f t="shared" si="246"/>
        <v>2020</v>
      </c>
      <c r="Q2167" s="7">
        <f t="shared" si="247"/>
        <v>2021</v>
      </c>
      <c r="R2167" s="7">
        <f t="shared" si="248"/>
        <v>2022</v>
      </c>
      <c r="S2167" s="7">
        <f t="shared" si="249"/>
        <v>149</v>
      </c>
    </row>
    <row r="2168" spans="11:19" x14ac:dyDescent="0.35">
      <c r="K2168" t="s">
        <v>73</v>
      </c>
      <c r="L2168">
        <v>-122.424269408565</v>
      </c>
      <c r="M2168">
        <v>38.709327412913701</v>
      </c>
      <c r="N2168" s="2">
        <v>43975</v>
      </c>
      <c r="O2168" t="str">
        <f t="shared" si="245"/>
        <v>yes</v>
      </c>
      <c r="P2168" s="7">
        <f t="shared" si="246"/>
        <v>2020</v>
      </c>
      <c r="Q2168" s="7">
        <f t="shared" si="247"/>
        <v>2021</v>
      </c>
      <c r="R2168" s="7">
        <f t="shared" si="248"/>
        <v>2022</v>
      </c>
      <c r="S2168" s="7">
        <f t="shared" si="249"/>
        <v>145</v>
      </c>
    </row>
    <row r="2169" spans="11:19" x14ac:dyDescent="0.35">
      <c r="K2169" t="s">
        <v>73</v>
      </c>
      <c r="L2169">
        <v>-122.381023279197</v>
      </c>
      <c r="M2169">
        <v>38.715144055681897</v>
      </c>
      <c r="N2169" s="2">
        <v>43358</v>
      </c>
      <c r="O2169" t="str">
        <f t="shared" si="245"/>
        <v>yes</v>
      </c>
      <c r="P2169" s="7">
        <f t="shared" si="246"/>
        <v>2018</v>
      </c>
      <c r="Q2169" s="7">
        <f t="shared" si="247"/>
        <v>2019</v>
      </c>
      <c r="R2169" s="7">
        <f t="shared" si="248"/>
        <v>2020</v>
      </c>
      <c r="S2169" s="7">
        <f t="shared" si="249"/>
        <v>258</v>
      </c>
    </row>
    <row r="2170" spans="11:19" x14ac:dyDescent="0.35">
      <c r="K2170" t="s">
        <v>73</v>
      </c>
      <c r="L2170">
        <v>-122.357852540797</v>
      </c>
      <c r="M2170">
        <v>38.828427997177599</v>
      </c>
      <c r="N2170" s="2">
        <v>43342</v>
      </c>
      <c r="O2170" t="str">
        <f t="shared" si="245"/>
        <v>yes</v>
      </c>
      <c r="P2170" s="7">
        <f t="shared" si="246"/>
        <v>2018</v>
      </c>
      <c r="Q2170" s="7">
        <f t="shared" si="247"/>
        <v>2019</v>
      </c>
      <c r="R2170" s="7">
        <f t="shared" si="248"/>
        <v>2020</v>
      </c>
      <c r="S2170" s="7">
        <f t="shared" si="249"/>
        <v>242</v>
      </c>
    </row>
    <row r="2171" spans="11:19" x14ac:dyDescent="0.35">
      <c r="K2171" t="s">
        <v>73</v>
      </c>
      <c r="L2171">
        <v>-122.26703023620399</v>
      </c>
      <c r="M2171">
        <v>38.682410071962899</v>
      </c>
      <c r="N2171" s="2">
        <v>43321</v>
      </c>
      <c r="O2171" t="str">
        <f t="shared" si="245"/>
        <v>yes</v>
      </c>
      <c r="P2171" s="7">
        <f t="shared" si="246"/>
        <v>2018</v>
      </c>
      <c r="Q2171" s="7">
        <f t="shared" si="247"/>
        <v>2019</v>
      </c>
      <c r="R2171" s="7">
        <f t="shared" si="248"/>
        <v>2020</v>
      </c>
      <c r="S2171" s="7">
        <f t="shared" si="249"/>
        <v>221</v>
      </c>
    </row>
    <row r="2172" spans="11:19" x14ac:dyDescent="0.35">
      <c r="K2172" t="s">
        <v>73</v>
      </c>
      <c r="L2172">
        <v>-122.264207017217</v>
      </c>
      <c r="M2172">
        <v>38.270996946443603</v>
      </c>
      <c r="N2172" s="2">
        <v>43321</v>
      </c>
      <c r="O2172" t="str">
        <f t="shared" si="245"/>
        <v>yes</v>
      </c>
      <c r="P2172" s="7">
        <f t="shared" si="246"/>
        <v>2018</v>
      </c>
      <c r="Q2172" s="7">
        <f t="shared" si="247"/>
        <v>2019</v>
      </c>
      <c r="R2172" s="7">
        <f t="shared" si="248"/>
        <v>2020</v>
      </c>
      <c r="S2172" s="7">
        <f t="shared" si="249"/>
        <v>221</v>
      </c>
    </row>
    <row r="2173" spans="11:19" x14ac:dyDescent="0.35">
      <c r="K2173" t="s">
        <v>73</v>
      </c>
      <c r="L2173">
        <v>-122.290746180116</v>
      </c>
      <c r="M2173">
        <v>38.639396601312299</v>
      </c>
      <c r="N2173" s="2">
        <v>43252</v>
      </c>
      <c r="O2173" t="str">
        <f t="shared" si="245"/>
        <v>yes</v>
      </c>
      <c r="P2173" s="7">
        <f t="shared" si="246"/>
        <v>2018</v>
      </c>
      <c r="Q2173" s="7">
        <f t="shared" si="247"/>
        <v>2019</v>
      </c>
      <c r="R2173" s="7">
        <f t="shared" si="248"/>
        <v>2020</v>
      </c>
      <c r="S2173" s="7">
        <f t="shared" si="249"/>
        <v>152</v>
      </c>
    </row>
    <row r="2174" spans="11:19" x14ac:dyDescent="0.35">
      <c r="K2174" t="s">
        <v>73</v>
      </c>
      <c r="L2174">
        <v>-122.479857753031</v>
      </c>
      <c r="M2174">
        <v>38.377588422843097</v>
      </c>
      <c r="N2174" s="2">
        <v>43039</v>
      </c>
      <c r="O2174" t="str">
        <f t="shared" si="245"/>
        <v>yes</v>
      </c>
      <c r="P2174" s="7">
        <f t="shared" si="246"/>
        <v>2017</v>
      </c>
      <c r="Q2174" s="7">
        <f t="shared" si="247"/>
        <v>2018</v>
      </c>
      <c r="R2174" s="7">
        <f t="shared" si="248"/>
        <v>2019</v>
      </c>
      <c r="S2174" s="7">
        <f t="shared" si="249"/>
        <v>304</v>
      </c>
    </row>
    <row r="2175" spans="11:19" x14ac:dyDescent="0.35">
      <c r="K2175" t="s">
        <v>73</v>
      </c>
      <c r="L2175">
        <v>-122.249163648908</v>
      </c>
      <c r="M2175">
        <v>38.498060264936001</v>
      </c>
      <c r="N2175" s="2">
        <v>43020</v>
      </c>
      <c r="O2175" t="str">
        <f t="shared" si="245"/>
        <v>yes</v>
      </c>
      <c r="P2175" s="7">
        <f t="shared" si="246"/>
        <v>2017</v>
      </c>
      <c r="Q2175" s="7">
        <f t="shared" si="247"/>
        <v>2018</v>
      </c>
      <c r="R2175" s="7">
        <f t="shared" si="248"/>
        <v>2019</v>
      </c>
      <c r="S2175" s="7">
        <f t="shared" si="249"/>
        <v>285</v>
      </c>
    </row>
    <row r="2176" spans="11:19" x14ac:dyDescent="0.35">
      <c r="K2176" t="s">
        <v>73</v>
      </c>
      <c r="L2176">
        <v>-122.53839108222201</v>
      </c>
      <c r="M2176">
        <v>38.583872474942403</v>
      </c>
      <c r="N2176" s="2">
        <v>43002</v>
      </c>
      <c r="O2176" t="str">
        <f t="shared" si="245"/>
        <v>yes</v>
      </c>
      <c r="P2176" s="7">
        <f t="shared" si="246"/>
        <v>2017</v>
      </c>
      <c r="Q2176" s="7">
        <f t="shared" si="247"/>
        <v>2018</v>
      </c>
      <c r="R2176" s="7">
        <f t="shared" si="248"/>
        <v>2019</v>
      </c>
      <c r="S2176" s="7">
        <f t="shared" si="249"/>
        <v>267</v>
      </c>
    </row>
    <row r="2177" spans="11:19" x14ac:dyDescent="0.35">
      <c r="K2177" t="s">
        <v>73</v>
      </c>
      <c r="L2177">
        <v>-122.386551671356</v>
      </c>
      <c r="M2177">
        <v>38.323719490721402</v>
      </c>
      <c r="N2177" s="2">
        <v>42999</v>
      </c>
      <c r="O2177" t="str">
        <f t="shared" si="245"/>
        <v>yes</v>
      </c>
      <c r="P2177" s="7">
        <f t="shared" si="246"/>
        <v>2017</v>
      </c>
      <c r="Q2177" s="7">
        <f t="shared" si="247"/>
        <v>2018</v>
      </c>
      <c r="R2177" s="7">
        <f t="shared" si="248"/>
        <v>2019</v>
      </c>
      <c r="S2177" s="7">
        <f t="shared" si="249"/>
        <v>264</v>
      </c>
    </row>
    <row r="2178" spans="11:19" x14ac:dyDescent="0.35">
      <c r="K2178" t="s">
        <v>73</v>
      </c>
      <c r="L2178">
        <v>-122.193238986878</v>
      </c>
      <c r="M2178">
        <v>38.251015557600397</v>
      </c>
      <c r="N2178" s="2">
        <v>42970</v>
      </c>
      <c r="O2178" t="str">
        <f t="shared" si="245"/>
        <v>yes</v>
      </c>
      <c r="P2178" s="7">
        <f t="shared" si="246"/>
        <v>2017</v>
      </c>
      <c r="Q2178" s="7">
        <f t="shared" si="247"/>
        <v>2018</v>
      </c>
      <c r="R2178" s="7">
        <f t="shared" si="248"/>
        <v>2019</v>
      </c>
      <c r="S2178" s="7">
        <f t="shared" si="249"/>
        <v>235</v>
      </c>
    </row>
    <row r="2179" spans="11:19" x14ac:dyDescent="0.35">
      <c r="K2179" t="s">
        <v>73</v>
      </c>
      <c r="L2179">
        <v>-122.26569476836301</v>
      </c>
      <c r="M2179">
        <v>38.684452997281703</v>
      </c>
      <c r="N2179" s="2">
        <v>42917</v>
      </c>
      <c r="O2179" t="str">
        <f t="shared" si="245"/>
        <v>yes</v>
      </c>
      <c r="P2179" s="7">
        <f t="shared" si="246"/>
        <v>2017</v>
      </c>
      <c r="Q2179" s="7">
        <f t="shared" si="247"/>
        <v>2018</v>
      </c>
      <c r="R2179" s="7">
        <f t="shared" si="248"/>
        <v>2019</v>
      </c>
      <c r="S2179" s="7">
        <f t="shared" si="249"/>
        <v>182</v>
      </c>
    </row>
    <row r="2180" spans="11:19" x14ac:dyDescent="0.35">
      <c r="K2180" t="s">
        <v>73</v>
      </c>
      <c r="L2180">
        <v>-122.267070840055</v>
      </c>
      <c r="M2180">
        <v>38.699880490689203</v>
      </c>
      <c r="N2180" s="2">
        <v>42592</v>
      </c>
      <c r="O2180" t="str">
        <f t="shared" si="245"/>
        <v>yes</v>
      </c>
      <c r="P2180" s="7">
        <f t="shared" si="246"/>
        <v>2016</v>
      </c>
      <c r="Q2180" s="7">
        <f t="shared" si="247"/>
        <v>2017</v>
      </c>
      <c r="R2180" s="7">
        <f t="shared" si="248"/>
        <v>2018</v>
      </c>
      <c r="S2180" s="7">
        <f t="shared" si="249"/>
        <v>223</v>
      </c>
    </row>
    <row r="2181" spans="11:19" x14ac:dyDescent="0.35">
      <c r="K2181" t="s">
        <v>73</v>
      </c>
      <c r="L2181">
        <v>-122.46321812158099</v>
      </c>
      <c r="M2181">
        <v>38.544420067827303</v>
      </c>
      <c r="N2181" s="2">
        <v>42538</v>
      </c>
      <c r="O2181" t="str">
        <f t="shared" si="245"/>
        <v>yes</v>
      </c>
      <c r="P2181" s="7">
        <f t="shared" si="246"/>
        <v>2016</v>
      </c>
      <c r="Q2181" s="7">
        <f t="shared" si="247"/>
        <v>2017</v>
      </c>
      <c r="R2181" s="7">
        <f t="shared" si="248"/>
        <v>2018</v>
      </c>
      <c r="S2181" s="7">
        <f t="shared" si="249"/>
        <v>169</v>
      </c>
    </row>
    <row r="2182" spans="11:19" x14ac:dyDescent="0.35">
      <c r="K2182" t="s">
        <v>73</v>
      </c>
      <c r="L2182">
        <v>-122.42068768539001</v>
      </c>
      <c r="M2182">
        <v>38.835741454333899</v>
      </c>
      <c r="N2182" s="2">
        <v>42240</v>
      </c>
      <c r="O2182" t="str">
        <f t="shared" si="245"/>
        <v>yes</v>
      </c>
      <c r="P2182" s="7">
        <f t="shared" si="246"/>
        <v>2015</v>
      </c>
      <c r="Q2182" s="7">
        <f t="shared" si="247"/>
        <v>2016</v>
      </c>
      <c r="R2182" s="7">
        <f t="shared" si="248"/>
        <v>2017</v>
      </c>
      <c r="S2182" s="7">
        <f t="shared" si="249"/>
        <v>236</v>
      </c>
    </row>
    <row r="2183" spans="11:19" x14ac:dyDescent="0.35">
      <c r="K2183" t="s">
        <v>73</v>
      </c>
      <c r="L2183">
        <v>-122.426672499866</v>
      </c>
      <c r="M2183">
        <v>38.6140882735804</v>
      </c>
      <c r="N2183" s="2">
        <v>42165</v>
      </c>
      <c r="O2183" t="str">
        <f t="shared" si="245"/>
        <v>yes</v>
      </c>
      <c r="P2183" s="7">
        <f t="shared" si="246"/>
        <v>2015</v>
      </c>
      <c r="Q2183" s="7">
        <f t="shared" si="247"/>
        <v>2016</v>
      </c>
      <c r="R2183" s="7">
        <f t="shared" si="248"/>
        <v>2017</v>
      </c>
      <c r="S2183" s="7">
        <f t="shared" si="249"/>
        <v>161</v>
      </c>
    </row>
    <row r="2184" spans="11:19" x14ac:dyDescent="0.35">
      <c r="K2184" t="s">
        <v>73</v>
      </c>
      <c r="L2184">
        <v>-122.44568522966701</v>
      </c>
      <c r="M2184">
        <v>38.694398075358997</v>
      </c>
      <c r="N2184" s="2">
        <v>41829</v>
      </c>
      <c r="O2184" t="str">
        <f t="shared" ref="O2184:O2247" si="250">IF(N2184&gt;VLOOKUP(K2184, $A$2:$C$147,3), "yes", "no")</f>
        <v>yes</v>
      </c>
      <c r="P2184" s="7">
        <f t="shared" si="246"/>
        <v>2014</v>
      </c>
      <c r="Q2184" s="7">
        <f t="shared" si="247"/>
        <v>2015</v>
      </c>
      <c r="R2184" s="7">
        <f t="shared" si="248"/>
        <v>2016</v>
      </c>
      <c r="S2184" s="7">
        <f t="shared" si="249"/>
        <v>190</v>
      </c>
    </row>
    <row r="2185" spans="11:19" x14ac:dyDescent="0.35">
      <c r="K2185" t="s">
        <v>73</v>
      </c>
      <c r="L2185">
        <v>-122.298430992487</v>
      </c>
      <c r="M2185">
        <v>38.388439425161302</v>
      </c>
      <c r="N2185" s="2">
        <v>41601</v>
      </c>
      <c r="O2185" t="str">
        <f t="shared" si="250"/>
        <v>yes</v>
      </c>
      <c r="P2185" s="7">
        <f t="shared" ref="P2185:P2248" si="251">YEAR(N2185)</f>
        <v>2013</v>
      </c>
      <c r="Q2185" s="7">
        <f t="shared" ref="Q2185:Q2248" si="252">P2185+1</f>
        <v>2014</v>
      </c>
      <c r="R2185" s="7">
        <f t="shared" ref="R2185:R2248" si="253">P2185+2</f>
        <v>2015</v>
      </c>
      <c r="S2185" s="7">
        <f t="shared" ref="S2185:S2248" si="254">N2185-DATE(YEAR(N2185),1,0)</f>
        <v>327</v>
      </c>
    </row>
    <row r="2186" spans="11:19" x14ac:dyDescent="0.35">
      <c r="K2186" t="s">
        <v>73</v>
      </c>
      <c r="L2186">
        <v>-122.251873383725</v>
      </c>
      <c r="M2186">
        <v>38.660332299410904</v>
      </c>
      <c r="N2186" s="2">
        <v>41551</v>
      </c>
      <c r="O2186" t="str">
        <f t="shared" si="250"/>
        <v>yes</v>
      </c>
      <c r="P2186" s="7">
        <f t="shared" si="251"/>
        <v>2013</v>
      </c>
      <c r="Q2186" s="7">
        <f t="shared" si="252"/>
        <v>2014</v>
      </c>
      <c r="R2186" s="7">
        <f t="shared" si="253"/>
        <v>2015</v>
      </c>
      <c r="S2186" s="7">
        <f t="shared" si="254"/>
        <v>277</v>
      </c>
    </row>
    <row r="2187" spans="11:19" x14ac:dyDescent="0.35">
      <c r="K2187" t="s">
        <v>73</v>
      </c>
      <c r="L2187">
        <v>-122.33670983359301</v>
      </c>
      <c r="M2187">
        <v>38.234845851861898</v>
      </c>
      <c r="N2187" s="2">
        <v>41459</v>
      </c>
      <c r="O2187" t="str">
        <f t="shared" si="250"/>
        <v>yes</v>
      </c>
      <c r="P2187" s="7">
        <f t="shared" si="251"/>
        <v>2013</v>
      </c>
      <c r="Q2187" s="7">
        <f t="shared" si="252"/>
        <v>2014</v>
      </c>
      <c r="R2187" s="7">
        <f t="shared" si="253"/>
        <v>2015</v>
      </c>
      <c r="S2187" s="7">
        <f t="shared" si="254"/>
        <v>185</v>
      </c>
    </row>
    <row r="2188" spans="11:19" x14ac:dyDescent="0.35">
      <c r="K2188" t="s">
        <v>73</v>
      </c>
      <c r="L2188">
        <v>-122.27855767664499</v>
      </c>
      <c r="M2188">
        <v>38.3878899552939</v>
      </c>
      <c r="N2188" s="2">
        <v>41396</v>
      </c>
      <c r="O2188" t="str">
        <f t="shared" si="250"/>
        <v>yes</v>
      </c>
      <c r="P2188" s="7">
        <f t="shared" si="251"/>
        <v>2013</v>
      </c>
      <c r="Q2188" s="7">
        <f t="shared" si="252"/>
        <v>2014</v>
      </c>
      <c r="R2188" s="7">
        <f t="shared" si="253"/>
        <v>2015</v>
      </c>
      <c r="S2188" s="7">
        <f t="shared" si="254"/>
        <v>122</v>
      </c>
    </row>
    <row r="2189" spans="11:19" x14ac:dyDescent="0.35">
      <c r="K2189" t="s">
        <v>73</v>
      </c>
      <c r="L2189">
        <v>-122.36014596666701</v>
      </c>
      <c r="M2189">
        <v>38.441506364594602</v>
      </c>
      <c r="N2189" s="2">
        <v>41395</v>
      </c>
      <c r="O2189" t="str">
        <f t="shared" si="250"/>
        <v>yes</v>
      </c>
      <c r="P2189" s="7">
        <f t="shared" si="251"/>
        <v>2013</v>
      </c>
      <c r="Q2189" s="7">
        <f t="shared" si="252"/>
        <v>2014</v>
      </c>
      <c r="R2189" s="7">
        <f t="shared" si="253"/>
        <v>2015</v>
      </c>
      <c r="S2189" s="7">
        <f t="shared" si="254"/>
        <v>121</v>
      </c>
    </row>
    <row r="2190" spans="11:19" x14ac:dyDescent="0.35">
      <c r="K2190" t="s">
        <v>73</v>
      </c>
      <c r="L2190">
        <v>-122.53616576571901</v>
      </c>
      <c r="M2190">
        <v>38.553918200415602</v>
      </c>
      <c r="N2190" s="2">
        <v>41388</v>
      </c>
      <c r="O2190" t="str">
        <f t="shared" si="250"/>
        <v>yes</v>
      </c>
      <c r="P2190" s="7">
        <f t="shared" si="251"/>
        <v>2013</v>
      </c>
      <c r="Q2190" s="7">
        <f t="shared" si="252"/>
        <v>2014</v>
      </c>
      <c r="R2190" s="7">
        <f t="shared" si="253"/>
        <v>2015</v>
      </c>
      <c r="S2190" s="7">
        <f t="shared" si="254"/>
        <v>114</v>
      </c>
    </row>
    <row r="2191" spans="11:19" x14ac:dyDescent="0.35">
      <c r="K2191" t="s">
        <v>73</v>
      </c>
      <c r="L2191">
        <v>-122.31690924805</v>
      </c>
      <c r="M2191">
        <v>38.434008448071097</v>
      </c>
      <c r="N2191" s="2">
        <v>40965</v>
      </c>
      <c r="O2191" t="str">
        <f t="shared" si="250"/>
        <v>yes</v>
      </c>
      <c r="P2191" s="7">
        <f t="shared" si="251"/>
        <v>2012</v>
      </c>
      <c r="Q2191" s="7">
        <f t="shared" si="252"/>
        <v>2013</v>
      </c>
      <c r="R2191" s="7">
        <f t="shared" si="253"/>
        <v>2014</v>
      </c>
      <c r="S2191" s="7">
        <f t="shared" si="254"/>
        <v>57</v>
      </c>
    </row>
    <row r="2192" spans="11:19" x14ac:dyDescent="0.35">
      <c r="K2192" t="s">
        <v>73</v>
      </c>
      <c r="L2192">
        <v>-122.27805673651601</v>
      </c>
      <c r="M2192">
        <v>38.730152782802598</v>
      </c>
      <c r="N2192" s="2">
        <v>40771</v>
      </c>
      <c r="O2192" t="str">
        <f t="shared" si="250"/>
        <v>yes</v>
      </c>
      <c r="P2192" s="7">
        <f t="shared" si="251"/>
        <v>2011</v>
      </c>
      <c r="Q2192" s="7">
        <f t="shared" si="252"/>
        <v>2012</v>
      </c>
      <c r="R2192" s="7">
        <f t="shared" si="253"/>
        <v>2013</v>
      </c>
      <c r="S2192" s="7">
        <f t="shared" si="254"/>
        <v>228</v>
      </c>
    </row>
    <row r="2193" spans="11:19" x14ac:dyDescent="0.35">
      <c r="K2193" t="s">
        <v>73</v>
      </c>
      <c r="L2193">
        <v>-122.464708879388</v>
      </c>
      <c r="M2193">
        <v>38.549519694699597</v>
      </c>
      <c r="N2193" s="2">
        <v>39733</v>
      </c>
      <c r="O2193" t="str">
        <f t="shared" si="250"/>
        <v>yes</v>
      </c>
      <c r="P2193" s="7">
        <f t="shared" si="251"/>
        <v>2008</v>
      </c>
      <c r="Q2193" s="7">
        <f t="shared" si="252"/>
        <v>2009</v>
      </c>
      <c r="R2193" s="7">
        <f t="shared" si="253"/>
        <v>2010</v>
      </c>
      <c r="S2193" s="7">
        <f t="shared" si="254"/>
        <v>286</v>
      </c>
    </row>
    <row r="2194" spans="11:19" x14ac:dyDescent="0.35">
      <c r="K2194" t="s">
        <v>73</v>
      </c>
      <c r="L2194">
        <v>-122.217052484237</v>
      </c>
      <c r="M2194">
        <v>38.512702350318399</v>
      </c>
      <c r="N2194" s="2">
        <v>39675</v>
      </c>
      <c r="O2194" t="str">
        <f t="shared" si="250"/>
        <v>yes</v>
      </c>
      <c r="P2194" s="7">
        <f t="shared" si="251"/>
        <v>2008</v>
      </c>
      <c r="Q2194" s="7">
        <f t="shared" si="252"/>
        <v>2009</v>
      </c>
      <c r="R2194" s="7">
        <f t="shared" si="253"/>
        <v>2010</v>
      </c>
      <c r="S2194" s="7">
        <f t="shared" si="254"/>
        <v>228</v>
      </c>
    </row>
    <row r="2195" spans="11:19" x14ac:dyDescent="0.35">
      <c r="K2195" t="s">
        <v>73</v>
      </c>
      <c r="L2195">
        <v>-122.48825841847901</v>
      </c>
      <c r="M2195">
        <v>38.654765377752</v>
      </c>
      <c r="N2195" s="2">
        <v>39674</v>
      </c>
      <c r="O2195" t="str">
        <f t="shared" si="250"/>
        <v>yes</v>
      </c>
      <c r="P2195" s="7">
        <f t="shared" si="251"/>
        <v>2008</v>
      </c>
      <c r="Q2195" s="7">
        <f t="shared" si="252"/>
        <v>2009</v>
      </c>
      <c r="R2195" s="7">
        <f t="shared" si="253"/>
        <v>2010</v>
      </c>
      <c r="S2195" s="7">
        <f t="shared" si="254"/>
        <v>227</v>
      </c>
    </row>
    <row r="2196" spans="11:19" x14ac:dyDescent="0.35">
      <c r="K2196" t="s">
        <v>73</v>
      </c>
      <c r="L2196">
        <v>-122.170758604672</v>
      </c>
      <c r="M2196">
        <v>38.302854373235498</v>
      </c>
      <c r="N2196" s="2">
        <v>39626</v>
      </c>
      <c r="O2196" t="str">
        <f t="shared" si="250"/>
        <v>yes</v>
      </c>
      <c r="P2196" s="7">
        <f t="shared" si="251"/>
        <v>2008</v>
      </c>
      <c r="Q2196" s="7">
        <f t="shared" si="252"/>
        <v>2009</v>
      </c>
      <c r="R2196" s="7">
        <f t="shared" si="253"/>
        <v>2010</v>
      </c>
      <c r="S2196" s="7">
        <f t="shared" si="254"/>
        <v>179</v>
      </c>
    </row>
    <row r="2197" spans="11:19" x14ac:dyDescent="0.35">
      <c r="K2197" t="s">
        <v>73</v>
      </c>
      <c r="L2197">
        <v>-122.253849367431</v>
      </c>
      <c r="M2197">
        <v>38.236831249778803</v>
      </c>
      <c r="N2197" s="2">
        <v>39618</v>
      </c>
      <c r="O2197" t="str">
        <f t="shared" si="250"/>
        <v>yes</v>
      </c>
      <c r="P2197" s="7">
        <f t="shared" si="251"/>
        <v>2008</v>
      </c>
      <c r="Q2197" s="7">
        <f t="shared" si="252"/>
        <v>2009</v>
      </c>
      <c r="R2197" s="7">
        <f t="shared" si="253"/>
        <v>2010</v>
      </c>
      <c r="S2197" s="7">
        <f t="shared" si="254"/>
        <v>171</v>
      </c>
    </row>
    <row r="2198" spans="11:19" x14ac:dyDescent="0.35">
      <c r="K2198" t="s">
        <v>73</v>
      </c>
      <c r="L2198">
        <v>-122.246734974486</v>
      </c>
      <c r="M2198">
        <v>38.374113655860903</v>
      </c>
      <c r="N2198" s="2">
        <v>39274</v>
      </c>
      <c r="O2198" t="str">
        <f t="shared" si="250"/>
        <v>yes</v>
      </c>
      <c r="P2198" s="7">
        <f t="shared" si="251"/>
        <v>2007</v>
      </c>
      <c r="Q2198" s="7">
        <f t="shared" si="252"/>
        <v>2008</v>
      </c>
      <c r="R2198" s="7">
        <f t="shared" si="253"/>
        <v>2009</v>
      </c>
      <c r="S2198" s="7">
        <f t="shared" si="254"/>
        <v>192</v>
      </c>
    </row>
    <row r="2199" spans="11:19" x14ac:dyDescent="0.35">
      <c r="K2199" t="s">
        <v>74</v>
      </c>
      <c r="L2199">
        <v>-116.072070889142</v>
      </c>
      <c r="M2199">
        <v>33.534973293809202</v>
      </c>
      <c r="N2199" s="2">
        <v>43544</v>
      </c>
      <c r="O2199" t="str">
        <f t="shared" si="250"/>
        <v>yes</v>
      </c>
      <c r="P2199" s="7">
        <f t="shared" si="251"/>
        <v>2019</v>
      </c>
      <c r="Q2199" s="7">
        <f t="shared" si="252"/>
        <v>2020</v>
      </c>
      <c r="R2199" s="7">
        <f t="shared" si="253"/>
        <v>2021</v>
      </c>
      <c r="S2199" s="7">
        <f t="shared" si="254"/>
        <v>79</v>
      </c>
    </row>
    <row r="2200" spans="11:19" x14ac:dyDescent="0.35">
      <c r="K2200" t="s">
        <v>74</v>
      </c>
      <c r="L2200">
        <v>-115.837499057076</v>
      </c>
      <c r="M2200">
        <v>33.484069898338298</v>
      </c>
      <c r="N2200" s="2">
        <v>42299</v>
      </c>
      <c r="O2200" t="str">
        <f t="shared" si="250"/>
        <v>yes</v>
      </c>
      <c r="P2200" s="7">
        <f t="shared" si="251"/>
        <v>2015</v>
      </c>
      <c r="Q2200" s="7">
        <f t="shared" si="252"/>
        <v>2016</v>
      </c>
      <c r="R2200" s="7">
        <f t="shared" si="253"/>
        <v>2017</v>
      </c>
      <c r="S2200" s="7">
        <f t="shared" si="254"/>
        <v>295</v>
      </c>
    </row>
    <row r="2201" spans="11:19" x14ac:dyDescent="0.35">
      <c r="K2201" t="s">
        <v>74</v>
      </c>
      <c r="L2201">
        <v>-115.82264794171201</v>
      </c>
      <c r="M2201">
        <v>33.4984979395472</v>
      </c>
      <c r="N2201" s="2">
        <v>39553</v>
      </c>
      <c r="O2201" t="str">
        <f t="shared" si="250"/>
        <v>yes</v>
      </c>
      <c r="P2201" s="7">
        <f t="shared" si="251"/>
        <v>2008</v>
      </c>
      <c r="Q2201" s="7">
        <f t="shared" si="252"/>
        <v>2009</v>
      </c>
      <c r="R2201" s="7">
        <f t="shared" si="253"/>
        <v>2010</v>
      </c>
      <c r="S2201" s="7">
        <f t="shared" si="254"/>
        <v>106</v>
      </c>
    </row>
    <row r="2202" spans="11:19" x14ac:dyDescent="0.35">
      <c r="K2202" t="s">
        <v>75</v>
      </c>
      <c r="L2202">
        <v>-116.768268497015</v>
      </c>
      <c r="M2202">
        <v>32.591277172496603</v>
      </c>
      <c r="N2202" s="2">
        <v>44217</v>
      </c>
      <c r="O2202" t="str">
        <f t="shared" si="250"/>
        <v>yes</v>
      </c>
      <c r="P2202" s="7">
        <f t="shared" si="251"/>
        <v>2021</v>
      </c>
      <c r="Q2202" s="7">
        <f t="shared" si="252"/>
        <v>2022</v>
      </c>
      <c r="R2202" s="7">
        <f t="shared" si="253"/>
        <v>2023</v>
      </c>
      <c r="S2202" s="7">
        <f t="shared" si="254"/>
        <v>21</v>
      </c>
    </row>
    <row r="2203" spans="11:19" x14ac:dyDescent="0.35">
      <c r="K2203" t="s">
        <v>75</v>
      </c>
      <c r="L2203">
        <v>-116.53017521423899</v>
      </c>
      <c r="M2203">
        <v>32.598556314363897</v>
      </c>
      <c r="N2203" s="2">
        <v>44217</v>
      </c>
      <c r="O2203" t="str">
        <f t="shared" si="250"/>
        <v>yes</v>
      </c>
      <c r="P2203" s="7">
        <f t="shared" si="251"/>
        <v>2021</v>
      </c>
      <c r="Q2203" s="7">
        <f t="shared" si="252"/>
        <v>2022</v>
      </c>
      <c r="R2203" s="7">
        <f t="shared" si="253"/>
        <v>2023</v>
      </c>
      <c r="S2203" s="7">
        <f t="shared" si="254"/>
        <v>21</v>
      </c>
    </row>
    <row r="2204" spans="11:19" x14ac:dyDescent="0.35">
      <c r="K2204" t="s">
        <v>75</v>
      </c>
      <c r="L2204">
        <v>-116.957046371853</v>
      </c>
      <c r="M2204">
        <v>32.741115428957002</v>
      </c>
      <c r="N2204" s="2">
        <v>44216</v>
      </c>
      <c r="O2204" t="str">
        <f t="shared" si="250"/>
        <v>yes</v>
      </c>
      <c r="P2204" s="7">
        <f t="shared" si="251"/>
        <v>2021</v>
      </c>
      <c r="Q2204" s="7">
        <f t="shared" si="252"/>
        <v>2022</v>
      </c>
      <c r="R2204" s="7">
        <f t="shared" si="253"/>
        <v>2023</v>
      </c>
      <c r="S2204" s="7">
        <f t="shared" si="254"/>
        <v>20</v>
      </c>
    </row>
    <row r="2205" spans="11:19" x14ac:dyDescent="0.35">
      <c r="K2205" t="s">
        <v>75</v>
      </c>
      <c r="L2205">
        <v>-116.964646366194</v>
      </c>
      <c r="M2205">
        <v>32.669123916683802</v>
      </c>
      <c r="N2205" s="2">
        <v>44203</v>
      </c>
      <c r="O2205" t="str">
        <f t="shared" si="250"/>
        <v>yes</v>
      </c>
      <c r="P2205" s="7">
        <f t="shared" si="251"/>
        <v>2021</v>
      </c>
      <c r="Q2205" s="7">
        <f t="shared" si="252"/>
        <v>2022</v>
      </c>
      <c r="R2205" s="7">
        <f t="shared" si="253"/>
        <v>2023</v>
      </c>
      <c r="S2205" s="7">
        <f t="shared" si="254"/>
        <v>7</v>
      </c>
    </row>
    <row r="2206" spans="11:19" x14ac:dyDescent="0.35">
      <c r="K2206" t="s">
        <v>75</v>
      </c>
      <c r="L2206">
        <v>-116.913509737204</v>
      </c>
      <c r="M2206">
        <v>32.749742460756302</v>
      </c>
      <c r="N2206" s="2">
        <v>44168</v>
      </c>
      <c r="O2206" t="str">
        <f t="shared" si="250"/>
        <v>yes</v>
      </c>
      <c r="P2206" s="7">
        <f t="shared" si="251"/>
        <v>2020</v>
      </c>
      <c r="Q2206" s="7">
        <f t="shared" si="252"/>
        <v>2021</v>
      </c>
      <c r="R2206" s="7">
        <f t="shared" si="253"/>
        <v>2022</v>
      </c>
      <c r="S2206" s="7">
        <f t="shared" si="254"/>
        <v>338</v>
      </c>
    </row>
    <row r="2207" spans="11:19" x14ac:dyDescent="0.35">
      <c r="K2207" t="s">
        <v>75</v>
      </c>
      <c r="L2207">
        <v>-116.689053967402</v>
      </c>
      <c r="M2207">
        <v>32.736970468241999</v>
      </c>
      <c r="N2207" s="2">
        <v>44098</v>
      </c>
      <c r="O2207" t="str">
        <f t="shared" si="250"/>
        <v>yes</v>
      </c>
      <c r="P2207" s="7">
        <f t="shared" si="251"/>
        <v>2020</v>
      </c>
      <c r="Q2207" s="7">
        <f t="shared" si="252"/>
        <v>2021</v>
      </c>
      <c r="R2207" s="7">
        <f t="shared" si="253"/>
        <v>2022</v>
      </c>
      <c r="S2207" s="7">
        <f t="shared" si="254"/>
        <v>268</v>
      </c>
    </row>
    <row r="2208" spans="11:19" x14ac:dyDescent="0.35">
      <c r="K2208" t="s">
        <v>75</v>
      </c>
      <c r="L2208">
        <v>-116.797808592614</v>
      </c>
      <c r="M2208">
        <v>32.567792798268599</v>
      </c>
      <c r="N2208" s="2">
        <v>44042</v>
      </c>
      <c r="O2208" t="str">
        <f t="shared" si="250"/>
        <v>yes</v>
      </c>
      <c r="P2208" s="7">
        <f t="shared" si="251"/>
        <v>2020</v>
      </c>
      <c r="Q2208" s="7">
        <f t="shared" si="252"/>
        <v>2021</v>
      </c>
      <c r="R2208" s="7">
        <f t="shared" si="253"/>
        <v>2022</v>
      </c>
      <c r="S2208" s="7">
        <f t="shared" si="254"/>
        <v>212</v>
      </c>
    </row>
    <row r="2209" spans="11:19" x14ac:dyDescent="0.35">
      <c r="K2209" t="s">
        <v>75</v>
      </c>
      <c r="L2209">
        <v>-116.784571271014</v>
      </c>
      <c r="M2209">
        <v>32.725236242918598</v>
      </c>
      <c r="N2209" s="2">
        <v>43996</v>
      </c>
      <c r="O2209" t="str">
        <f t="shared" si="250"/>
        <v>yes</v>
      </c>
      <c r="P2209" s="7">
        <f t="shared" si="251"/>
        <v>2020</v>
      </c>
      <c r="Q2209" s="7">
        <f t="shared" si="252"/>
        <v>2021</v>
      </c>
      <c r="R2209" s="7">
        <f t="shared" si="253"/>
        <v>2022</v>
      </c>
      <c r="S2209" s="7">
        <f t="shared" si="254"/>
        <v>166</v>
      </c>
    </row>
    <row r="2210" spans="11:19" x14ac:dyDescent="0.35">
      <c r="K2210" t="s">
        <v>75</v>
      </c>
      <c r="L2210">
        <v>-116.705913083327</v>
      </c>
      <c r="M2210">
        <v>32.568852072362802</v>
      </c>
      <c r="N2210" s="2">
        <v>43995</v>
      </c>
      <c r="O2210" t="str">
        <f t="shared" si="250"/>
        <v>yes</v>
      </c>
      <c r="P2210" s="7">
        <f t="shared" si="251"/>
        <v>2020</v>
      </c>
      <c r="Q2210" s="7">
        <f t="shared" si="252"/>
        <v>2021</v>
      </c>
      <c r="R2210" s="7">
        <f t="shared" si="253"/>
        <v>2022</v>
      </c>
      <c r="S2210" s="7">
        <f t="shared" si="254"/>
        <v>165</v>
      </c>
    </row>
    <row r="2211" spans="11:19" x14ac:dyDescent="0.35">
      <c r="K2211" t="s">
        <v>75</v>
      </c>
      <c r="L2211">
        <v>-116.349095270768</v>
      </c>
      <c r="M2211">
        <v>32.701881704938998</v>
      </c>
      <c r="N2211" s="2">
        <v>43771</v>
      </c>
      <c r="O2211" t="str">
        <f t="shared" si="250"/>
        <v>yes</v>
      </c>
      <c r="P2211" s="7">
        <f t="shared" si="251"/>
        <v>2019</v>
      </c>
      <c r="Q2211" s="7">
        <f t="shared" si="252"/>
        <v>2020</v>
      </c>
      <c r="R2211" s="7">
        <f t="shared" si="253"/>
        <v>2021</v>
      </c>
      <c r="S2211" s="7">
        <f t="shared" si="254"/>
        <v>306</v>
      </c>
    </row>
    <row r="2212" spans="11:19" x14ac:dyDescent="0.35">
      <c r="K2212" t="s">
        <v>75</v>
      </c>
      <c r="L2212">
        <v>-116.838834920236</v>
      </c>
      <c r="M2212">
        <v>32.556206136315602</v>
      </c>
      <c r="N2212" s="2">
        <v>43770</v>
      </c>
      <c r="O2212" t="str">
        <f t="shared" si="250"/>
        <v>yes</v>
      </c>
      <c r="P2212" s="7">
        <f t="shared" si="251"/>
        <v>2019</v>
      </c>
      <c r="Q2212" s="7">
        <f t="shared" si="252"/>
        <v>2020</v>
      </c>
      <c r="R2212" s="7">
        <f t="shared" si="253"/>
        <v>2021</v>
      </c>
      <c r="S2212" s="7">
        <f t="shared" si="254"/>
        <v>305</v>
      </c>
    </row>
    <row r="2213" spans="11:19" x14ac:dyDescent="0.35">
      <c r="K2213" t="s">
        <v>75</v>
      </c>
      <c r="L2213">
        <v>-116.93585038287399</v>
      </c>
      <c r="M2213">
        <v>32.679642863519497</v>
      </c>
      <c r="N2213" s="2">
        <v>43750</v>
      </c>
      <c r="O2213" t="str">
        <f t="shared" si="250"/>
        <v>yes</v>
      </c>
      <c r="P2213" s="7">
        <f t="shared" si="251"/>
        <v>2019</v>
      </c>
      <c r="Q2213" s="7">
        <f t="shared" si="252"/>
        <v>2020</v>
      </c>
      <c r="R2213" s="7">
        <f t="shared" si="253"/>
        <v>2021</v>
      </c>
      <c r="S2213" s="7">
        <f t="shared" si="254"/>
        <v>285</v>
      </c>
    </row>
    <row r="2214" spans="11:19" x14ac:dyDescent="0.35">
      <c r="K2214" t="s">
        <v>75</v>
      </c>
      <c r="L2214">
        <v>-116.819512144101</v>
      </c>
      <c r="M2214">
        <v>32.777233722626697</v>
      </c>
      <c r="N2214" s="2">
        <v>43740</v>
      </c>
      <c r="O2214" t="str">
        <f t="shared" si="250"/>
        <v>yes</v>
      </c>
      <c r="P2214" s="7">
        <f t="shared" si="251"/>
        <v>2019</v>
      </c>
      <c r="Q2214" s="7">
        <f t="shared" si="252"/>
        <v>2020</v>
      </c>
      <c r="R2214" s="7">
        <f t="shared" si="253"/>
        <v>2021</v>
      </c>
      <c r="S2214" s="7">
        <f t="shared" si="254"/>
        <v>275</v>
      </c>
    </row>
    <row r="2215" spans="11:19" x14ac:dyDescent="0.35">
      <c r="K2215" t="s">
        <v>75</v>
      </c>
      <c r="L2215">
        <v>-116.866306685317</v>
      </c>
      <c r="M2215">
        <v>32.557504587050303</v>
      </c>
      <c r="N2215" s="2">
        <v>43705</v>
      </c>
      <c r="O2215" t="str">
        <f t="shared" si="250"/>
        <v>yes</v>
      </c>
      <c r="P2215" s="7">
        <f t="shared" si="251"/>
        <v>2019</v>
      </c>
      <c r="Q2215" s="7">
        <f t="shared" si="252"/>
        <v>2020</v>
      </c>
      <c r="R2215" s="7">
        <f t="shared" si="253"/>
        <v>2021</v>
      </c>
      <c r="S2215" s="7">
        <f t="shared" si="254"/>
        <v>240</v>
      </c>
    </row>
    <row r="2216" spans="11:19" x14ac:dyDescent="0.35">
      <c r="K2216" t="s">
        <v>75</v>
      </c>
      <c r="L2216">
        <v>-116.741790397098</v>
      </c>
      <c r="M2216">
        <v>32.569224034149499</v>
      </c>
      <c r="N2216" s="2">
        <v>43693</v>
      </c>
      <c r="O2216" t="str">
        <f t="shared" si="250"/>
        <v>yes</v>
      </c>
      <c r="P2216" s="7">
        <f t="shared" si="251"/>
        <v>2019</v>
      </c>
      <c r="Q2216" s="7">
        <f t="shared" si="252"/>
        <v>2020</v>
      </c>
      <c r="R2216" s="7">
        <f t="shared" si="253"/>
        <v>2021</v>
      </c>
      <c r="S2216" s="7">
        <f t="shared" si="254"/>
        <v>228</v>
      </c>
    </row>
    <row r="2217" spans="11:19" x14ac:dyDescent="0.35">
      <c r="K2217" t="s">
        <v>75</v>
      </c>
      <c r="L2217">
        <v>-116.83664644723601</v>
      </c>
      <c r="M2217">
        <v>32.794630546898702</v>
      </c>
      <c r="N2217" s="2">
        <v>43664</v>
      </c>
      <c r="O2217" t="str">
        <f t="shared" si="250"/>
        <v>yes</v>
      </c>
      <c r="P2217" s="7">
        <f t="shared" si="251"/>
        <v>2019</v>
      </c>
      <c r="Q2217" s="7">
        <f t="shared" si="252"/>
        <v>2020</v>
      </c>
      <c r="R2217" s="7">
        <f t="shared" si="253"/>
        <v>2021</v>
      </c>
      <c r="S2217" s="7">
        <f t="shared" si="254"/>
        <v>199</v>
      </c>
    </row>
    <row r="2218" spans="11:19" x14ac:dyDescent="0.35">
      <c r="K2218" t="s">
        <v>75</v>
      </c>
      <c r="L2218">
        <v>-116.755114489666</v>
      </c>
      <c r="M2218">
        <v>32.563522707494698</v>
      </c>
      <c r="N2218" s="2">
        <v>43661</v>
      </c>
      <c r="O2218" t="str">
        <f t="shared" si="250"/>
        <v>yes</v>
      </c>
      <c r="P2218" s="7">
        <f t="shared" si="251"/>
        <v>2019</v>
      </c>
      <c r="Q2218" s="7">
        <f t="shared" si="252"/>
        <v>2020</v>
      </c>
      <c r="R2218" s="7">
        <f t="shared" si="253"/>
        <v>2021</v>
      </c>
      <c r="S2218" s="7">
        <f t="shared" si="254"/>
        <v>196</v>
      </c>
    </row>
    <row r="2219" spans="11:19" x14ac:dyDescent="0.35">
      <c r="K2219" t="s">
        <v>75</v>
      </c>
      <c r="L2219">
        <v>-116.912957683835</v>
      </c>
      <c r="M2219">
        <v>32.608143985043</v>
      </c>
      <c r="N2219" s="2">
        <v>43646</v>
      </c>
      <c r="O2219" t="str">
        <f t="shared" si="250"/>
        <v>yes</v>
      </c>
      <c r="P2219" s="7">
        <f t="shared" si="251"/>
        <v>2019</v>
      </c>
      <c r="Q2219" s="7">
        <f t="shared" si="252"/>
        <v>2020</v>
      </c>
      <c r="R2219" s="7">
        <f t="shared" si="253"/>
        <v>2021</v>
      </c>
      <c r="S2219" s="7">
        <f t="shared" si="254"/>
        <v>181</v>
      </c>
    </row>
    <row r="2220" spans="11:19" x14ac:dyDescent="0.35">
      <c r="K2220" t="s">
        <v>75</v>
      </c>
      <c r="L2220">
        <v>-116.797369712597</v>
      </c>
      <c r="M2220">
        <v>32.6522185680072</v>
      </c>
      <c r="N2220" s="2">
        <v>43615</v>
      </c>
      <c r="O2220" t="str">
        <f t="shared" si="250"/>
        <v>yes</v>
      </c>
      <c r="P2220" s="7">
        <f t="shared" si="251"/>
        <v>2019</v>
      </c>
      <c r="Q2220" s="7">
        <f t="shared" si="252"/>
        <v>2020</v>
      </c>
      <c r="R2220" s="7">
        <f t="shared" si="253"/>
        <v>2021</v>
      </c>
      <c r="S2220" s="7">
        <f t="shared" si="254"/>
        <v>150</v>
      </c>
    </row>
    <row r="2221" spans="11:19" x14ac:dyDescent="0.35">
      <c r="K2221" t="s">
        <v>75</v>
      </c>
      <c r="L2221">
        <v>-116.874938231267</v>
      </c>
      <c r="M2221">
        <v>32.556236648246397</v>
      </c>
      <c r="N2221" s="2">
        <v>43604</v>
      </c>
      <c r="O2221" t="str">
        <f t="shared" si="250"/>
        <v>yes</v>
      </c>
      <c r="P2221" s="7">
        <f t="shared" si="251"/>
        <v>2019</v>
      </c>
      <c r="Q2221" s="7">
        <f t="shared" si="252"/>
        <v>2020</v>
      </c>
      <c r="R2221" s="7">
        <f t="shared" si="253"/>
        <v>2021</v>
      </c>
      <c r="S2221" s="7">
        <f t="shared" si="254"/>
        <v>139</v>
      </c>
    </row>
    <row r="2222" spans="11:19" x14ac:dyDescent="0.35">
      <c r="K2222" t="s">
        <v>75</v>
      </c>
      <c r="L2222">
        <v>-116.93479935758501</v>
      </c>
      <c r="M2222">
        <v>32.679951149722299</v>
      </c>
      <c r="N2222" s="2">
        <v>43431</v>
      </c>
      <c r="O2222" t="str">
        <f t="shared" si="250"/>
        <v>yes</v>
      </c>
      <c r="P2222" s="7">
        <f t="shared" si="251"/>
        <v>2018</v>
      </c>
      <c r="Q2222" s="7">
        <f t="shared" si="252"/>
        <v>2019</v>
      </c>
      <c r="R2222" s="7">
        <f t="shared" si="253"/>
        <v>2020</v>
      </c>
      <c r="S2222" s="7">
        <f t="shared" si="254"/>
        <v>331</v>
      </c>
    </row>
    <row r="2223" spans="11:19" x14ac:dyDescent="0.35">
      <c r="K2223" t="s">
        <v>75</v>
      </c>
      <c r="L2223">
        <v>-116.889674589549</v>
      </c>
      <c r="M2223">
        <v>32.556636706567502</v>
      </c>
      <c r="N2223" s="2">
        <v>43298</v>
      </c>
      <c r="O2223" t="str">
        <f t="shared" si="250"/>
        <v>yes</v>
      </c>
      <c r="P2223" s="7">
        <f t="shared" si="251"/>
        <v>2018</v>
      </c>
      <c r="Q2223" s="7">
        <f t="shared" si="252"/>
        <v>2019</v>
      </c>
      <c r="R2223" s="7">
        <f t="shared" si="253"/>
        <v>2020</v>
      </c>
      <c r="S2223" s="7">
        <f t="shared" si="254"/>
        <v>198</v>
      </c>
    </row>
    <row r="2224" spans="11:19" x14ac:dyDescent="0.35">
      <c r="K2224" t="s">
        <v>75</v>
      </c>
      <c r="L2224">
        <v>-116.745137666272</v>
      </c>
      <c r="M2224">
        <v>32.829012580347097</v>
      </c>
      <c r="N2224" s="2">
        <v>43291</v>
      </c>
      <c r="O2224" t="str">
        <f t="shared" si="250"/>
        <v>yes</v>
      </c>
      <c r="P2224" s="7">
        <f t="shared" si="251"/>
        <v>2018</v>
      </c>
      <c r="Q2224" s="7">
        <f t="shared" si="252"/>
        <v>2019</v>
      </c>
      <c r="R2224" s="7">
        <f t="shared" si="253"/>
        <v>2020</v>
      </c>
      <c r="S2224" s="7">
        <f t="shared" si="254"/>
        <v>191</v>
      </c>
    </row>
    <row r="2225" spans="11:19" x14ac:dyDescent="0.35">
      <c r="K2225" t="s">
        <v>75</v>
      </c>
      <c r="L2225">
        <v>-116.766351464351</v>
      </c>
      <c r="M2225">
        <v>32.620513005406501</v>
      </c>
      <c r="N2225" s="2">
        <v>43288</v>
      </c>
      <c r="O2225" t="str">
        <f t="shared" si="250"/>
        <v>yes</v>
      </c>
      <c r="P2225" s="7">
        <f t="shared" si="251"/>
        <v>2018</v>
      </c>
      <c r="Q2225" s="7">
        <f t="shared" si="252"/>
        <v>2019</v>
      </c>
      <c r="R2225" s="7">
        <f t="shared" si="253"/>
        <v>2020</v>
      </c>
      <c r="S2225" s="7">
        <f t="shared" si="254"/>
        <v>188</v>
      </c>
    </row>
    <row r="2226" spans="11:19" x14ac:dyDescent="0.35">
      <c r="K2226" t="s">
        <v>75</v>
      </c>
      <c r="L2226">
        <v>-116.359877906329</v>
      </c>
      <c r="M2226">
        <v>32.687012477366402</v>
      </c>
      <c r="N2226" s="2">
        <v>43263</v>
      </c>
      <c r="O2226" t="str">
        <f t="shared" si="250"/>
        <v>yes</v>
      </c>
      <c r="P2226" s="7">
        <f t="shared" si="251"/>
        <v>2018</v>
      </c>
      <c r="Q2226" s="7">
        <f t="shared" si="252"/>
        <v>2019</v>
      </c>
      <c r="R2226" s="7">
        <f t="shared" si="253"/>
        <v>2020</v>
      </c>
      <c r="S2226" s="7">
        <f t="shared" si="254"/>
        <v>163</v>
      </c>
    </row>
    <row r="2227" spans="11:19" x14ac:dyDescent="0.35">
      <c r="K2227" t="s">
        <v>75</v>
      </c>
      <c r="L2227">
        <v>-116.44378621504799</v>
      </c>
      <c r="M2227">
        <v>32.654189557907699</v>
      </c>
      <c r="N2227" s="2">
        <v>43261</v>
      </c>
      <c r="O2227" t="str">
        <f t="shared" si="250"/>
        <v>yes</v>
      </c>
      <c r="P2227" s="7">
        <f t="shared" si="251"/>
        <v>2018</v>
      </c>
      <c r="Q2227" s="7">
        <f t="shared" si="252"/>
        <v>2019</v>
      </c>
      <c r="R2227" s="7">
        <f t="shared" si="253"/>
        <v>2020</v>
      </c>
      <c r="S2227" s="7">
        <f t="shared" si="254"/>
        <v>161</v>
      </c>
    </row>
    <row r="2228" spans="11:19" x14ac:dyDescent="0.35">
      <c r="K2228" t="s">
        <v>75</v>
      </c>
      <c r="L2228">
        <v>-116.871126412717</v>
      </c>
      <c r="M2228">
        <v>32.556797730352201</v>
      </c>
      <c r="N2228" s="2">
        <v>43139</v>
      </c>
      <c r="O2228" t="str">
        <f t="shared" si="250"/>
        <v>yes</v>
      </c>
      <c r="P2228" s="7">
        <f t="shared" si="251"/>
        <v>2018</v>
      </c>
      <c r="Q2228" s="7">
        <f t="shared" si="252"/>
        <v>2019</v>
      </c>
      <c r="R2228" s="7">
        <f t="shared" si="253"/>
        <v>2020</v>
      </c>
      <c r="S2228" s="7">
        <f t="shared" si="254"/>
        <v>39</v>
      </c>
    </row>
    <row r="2229" spans="11:19" x14ac:dyDescent="0.35">
      <c r="K2229" t="s">
        <v>75</v>
      </c>
      <c r="L2229">
        <v>-116.668990785437</v>
      </c>
      <c r="M2229">
        <v>32.574473213124598</v>
      </c>
      <c r="N2229" s="2">
        <v>42986</v>
      </c>
      <c r="O2229" t="str">
        <f t="shared" si="250"/>
        <v>yes</v>
      </c>
      <c r="P2229" s="7">
        <f t="shared" si="251"/>
        <v>2017</v>
      </c>
      <c r="Q2229" s="7">
        <f t="shared" si="252"/>
        <v>2018</v>
      </c>
      <c r="R2229" s="7">
        <f t="shared" si="253"/>
        <v>2019</v>
      </c>
      <c r="S2229" s="7">
        <f t="shared" si="254"/>
        <v>251</v>
      </c>
    </row>
    <row r="2230" spans="11:19" x14ac:dyDescent="0.35">
      <c r="K2230" t="s">
        <v>75</v>
      </c>
      <c r="L2230">
        <v>-116.750214682848</v>
      </c>
      <c r="M2230">
        <v>32.585917135270499</v>
      </c>
      <c r="N2230" s="2">
        <v>42981</v>
      </c>
      <c r="O2230" t="str">
        <f t="shared" si="250"/>
        <v>yes</v>
      </c>
      <c r="P2230" s="7">
        <f t="shared" si="251"/>
        <v>2017</v>
      </c>
      <c r="Q2230" s="7">
        <f t="shared" si="252"/>
        <v>2018</v>
      </c>
      <c r="R2230" s="7">
        <f t="shared" si="253"/>
        <v>2019</v>
      </c>
      <c r="S2230" s="7">
        <f t="shared" si="254"/>
        <v>246</v>
      </c>
    </row>
    <row r="2231" spans="11:19" x14ac:dyDescent="0.35">
      <c r="K2231" t="s">
        <v>75</v>
      </c>
      <c r="L2231">
        <v>-116.434273492771</v>
      </c>
      <c r="M2231">
        <v>32.651021286247897</v>
      </c>
      <c r="N2231" s="2">
        <v>42968</v>
      </c>
      <c r="O2231" t="str">
        <f t="shared" si="250"/>
        <v>yes</v>
      </c>
      <c r="P2231" s="7">
        <f t="shared" si="251"/>
        <v>2017</v>
      </c>
      <c r="Q2231" s="7">
        <f t="shared" si="252"/>
        <v>2018</v>
      </c>
      <c r="R2231" s="7">
        <f t="shared" si="253"/>
        <v>2019</v>
      </c>
      <c r="S2231" s="7">
        <f t="shared" si="254"/>
        <v>233</v>
      </c>
    </row>
    <row r="2232" spans="11:19" x14ac:dyDescent="0.35">
      <c r="K2232" t="s">
        <v>75</v>
      </c>
      <c r="L2232">
        <v>-116.839431280312</v>
      </c>
      <c r="M2232">
        <v>32.8510234406614</v>
      </c>
      <c r="N2232" s="2">
        <v>42930</v>
      </c>
      <c r="O2232" t="str">
        <f t="shared" si="250"/>
        <v>yes</v>
      </c>
      <c r="P2232" s="7">
        <f t="shared" si="251"/>
        <v>2017</v>
      </c>
      <c r="Q2232" s="7">
        <f t="shared" si="252"/>
        <v>2018</v>
      </c>
      <c r="R2232" s="7">
        <f t="shared" si="253"/>
        <v>2019</v>
      </c>
      <c r="S2232" s="7">
        <f t="shared" si="254"/>
        <v>195</v>
      </c>
    </row>
    <row r="2233" spans="11:19" x14ac:dyDescent="0.35">
      <c r="K2233" t="s">
        <v>75</v>
      </c>
      <c r="L2233">
        <v>-116.84940183616099</v>
      </c>
      <c r="M2233">
        <v>32.7757512863325</v>
      </c>
      <c r="N2233" s="2">
        <v>42913</v>
      </c>
      <c r="O2233" t="str">
        <f t="shared" si="250"/>
        <v>yes</v>
      </c>
      <c r="P2233" s="7">
        <f t="shared" si="251"/>
        <v>2017</v>
      </c>
      <c r="Q2233" s="7">
        <f t="shared" si="252"/>
        <v>2018</v>
      </c>
      <c r="R2233" s="7">
        <f t="shared" si="253"/>
        <v>2019</v>
      </c>
      <c r="S2233" s="7">
        <f t="shared" si="254"/>
        <v>178</v>
      </c>
    </row>
    <row r="2234" spans="11:19" x14ac:dyDescent="0.35">
      <c r="K2234" t="s">
        <v>75</v>
      </c>
      <c r="L2234">
        <v>-116.905684884667</v>
      </c>
      <c r="M2234">
        <v>32.822894905802997</v>
      </c>
      <c r="N2234" s="2">
        <v>42895</v>
      </c>
      <c r="O2234" t="str">
        <f t="shared" si="250"/>
        <v>yes</v>
      </c>
      <c r="P2234" s="7">
        <f t="shared" si="251"/>
        <v>2017</v>
      </c>
      <c r="Q2234" s="7">
        <f t="shared" si="252"/>
        <v>2018</v>
      </c>
      <c r="R2234" s="7">
        <f t="shared" si="253"/>
        <v>2019</v>
      </c>
      <c r="S2234" s="7">
        <f t="shared" si="254"/>
        <v>160</v>
      </c>
    </row>
    <row r="2235" spans="11:19" x14ac:dyDescent="0.35">
      <c r="K2235" t="s">
        <v>75</v>
      </c>
      <c r="L2235">
        <v>-116.86224280668399</v>
      </c>
      <c r="M2235">
        <v>32.781333902961599</v>
      </c>
      <c r="N2235" s="2">
        <v>42890</v>
      </c>
      <c r="O2235" t="str">
        <f t="shared" si="250"/>
        <v>yes</v>
      </c>
      <c r="P2235" s="7">
        <f t="shared" si="251"/>
        <v>2017</v>
      </c>
      <c r="Q2235" s="7">
        <f t="shared" si="252"/>
        <v>2018</v>
      </c>
      <c r="R2235" s="7">
        <f t="shared" si="253"/>
        <v>2019</v>
      </c>
      <c r="S2235" s="7">
        <f t="shared" si="254"/>
        <v>155</v>
      </c>
    </row>
    <row r="2236" spans="11:19" x14ac:dyDescent="0.35">
      <c r="K2236" t="s">
        <v>75</v>
      </c>
      <c r="L2236">
        <v>-116.827641115888</v>
      </c>
      <c r="M2236">
        <v>32.654320380930201</v>
      </c>
      <c r="N2236" s="2">
        <v>42878</v>
      </c>
      <c r="O2236" t="str">
        <f t="shared" si="250"/>
        <v>yes</v>
      </c>
      <c r="P2236" s="7">
        <f t="shared" si="251"/>
        <v>2017</v>
      </c>
      <c r="Q2236" s="7">
        <f t="shared" si="252"/>
        <v>2018</v>
      </c>
      <c r="R2236" s="7">
        <f t="shared" si="253"/>
        <v>2019</v>
      </c>
      <c r="S2236" s="7">
        <f t="shared" si="254"/>
        <v>143</v>
      </c>
    </row>
    <row r="2237" spans="11:19" x14ac:dyDescent="0.35">
      <c r="K2237" t="s">
        <v>75</v>
      </c>
      <c r="L2237">
        <v>-116.824416308647</v>
      </c>
      <c r="M2237">
        <v>32.658580580507802</v>
      </c>
      <c r="N2237" s="2">
        <v>42559</v>
      </c>
      <c r="O2237" t="str">
        <f t="shared" si="250"/>
        <v>yes</v>
      </c>
      <c r="P2237" s="7">
        <f t="shared" si="251"/>
        <v>2016</v>
      </c>
      <c r="Q2237" s="7">
        <f t="shared" si="252"/>
        <v>2017</v>
      </c>
      <c r="R2237" s="7">
        <f t="shared" si="253"/>
        <v>2018</v>
      </c>
      <c r="S2237" s="7">
        <f t="shared" si="254"/>
        <v>190</v>
      </c>
    </row>
    <row r="2238" spans="11:19" x14ac:dyDescent="0.35">
      <c r="K2238" t="s">
        <v>75</v>
      </c>
      <c r="L2238">
        <v>-116.557248865749</v>
      </c>
      <c r="M2238">
        <v>32.604418388918297</v>
      </c>
      <c r="N2238" s="2">
        <v>42558</v>
      </c>
      <c r="O2238" t="str">
        <f t="shared" si="250"/>
        <v>yes</v>
      </c>
      <c r="P2238" s="7">
        <f t="shared" si="251"/>
        <v>2016</v>
      </c>
      <c r="Q2238" s="7">
        <f t="shared" si="252"/>
        <v>2017</v>
      </c>
      <c r="R2238" s="7">
        <f t="shared" si="253"/>
        <v>2018</v>
      </c>
      <c r="S2238" s="7">
        <f t="shared" si="254"/>
        <v>189</v>
      </c>
    </row>
    <row r="2239" spans="11:19" x14ac:dyDescent="0.35">
      <c r="K2239" t="s">
        <v>75</v>
      </c>
      <c r="L2239">
        <v>-116.72701471326801</v>
      </c>
      <c r="M2239">
        <v>32.620351010303999</v>
      </c>
      <c r="N2239" s="2">
        <v>42555</v>
      </c>
      <c r="O2239" t="str">
        <f t="shared" si="250"/>
        <v>yes</v>
      </c>
      <c r="P2239" s="7">
        <f t="shared" si="251"/>
        <v>2016</v>
      </c>
      <c r="Q2239" s="7">
        <f t="shared" si="252"/>
        <v>2017</v>
      </c>
      <c r="R2239" s="7">
        <f t="shared" si="253"/>
        <v>2018</v>
      </c>
      <c r="S2239" s="7">
        <f t="shared" si="254"/>
        <v>186</v>
      </c>
    </row>
    <row r="2240" spans="11:19" x14ac:dyDescent="0.35">
      <c r="K2240" t="s">
        <v>75</v>
      </c>
      <c r="L2240">
        <v>-116.524021653931</v>
      </c>
      <c r="M2240">
        <v>32.684099528645497</v>
      </c>
      <c r="N2240" s="2">
        <v>42210</v>
      </c>
      <c r="O2240" t="str">
        <f t="shared" si="250"/>
        <v>yes</v>
      </c>
      <c r="P2240" s="7">
        <f t="shared" si="251"/>
        <v>2015</v>
      </c>
      <c r="Q2240" s="7">
        <f t="shared" si="252"/>
        <v>2016</v>
      </c>
      <c r="R2240" s="7">
        <f t="shared" si="253"/>
        <v>2017</v>
      </c>
      <c r="S2240" s="7">
        <f t="shared" si="254"/>
        <v>206</v>
      </c>
    </row>
    <row r="2241" spans="11:19" x14ac:dyDescent="0.35">
      <c r="K2241" t="s">
        <v>75</v>
      </c>
      <c r="L2241">
        <v>-116.958728350442</v>
      </c>
      <c r="M2241">
        <v>32.744161359603602</v>
      </c>
      <c r="N2241" s="2">
        <v>42175</v>
      </c>
      <c r="O2241" t="str">
        <f t="shared" si="250"/>
        <v>yes</v>
      </c>
      <c r="P2241" s="7">
        <f t="shared" si="251"/>
        <v>2015</v>
      </c>
      <c r="Q2241" s="7">
        <f t="shared" si="252"/>
        <v>2016</v>
      </c>
      <c r="R2241" s="7">
        <f t="shared" si="253"/>
        <v>2017</v>
      </c>
      <c r="S2241" s="7">
        <f t="shared" si="254"/>
        <v>171</v>
      </c>
    </row>
    <row r="2242" spans="11:19" x14ac:dyDescent="0.35">
      <c r="K2242" t="s">
        <v>75</v>
      </c>
      <c r="L2242">
        <v>-116.898670341262</v>
      </c>
      <c r="M2242">
        <v>32.589408124308498</v>
      </c>
      <c r="N2242" s="2">
        <v>41868</v>
      </c>
      <c r="O2242" t="str">
        <f t="shared" si="250"/>
        <v>yes</v>
      </c>
      <c r="P2242" s="7">
        <f t="shared" si="251"/>
        <v>2014</v>
      </c>
      <c r="Q2242" s="7">
        <f t="shared" si="252"/>
        <v>2015</v>
      </c>
      <c r="R2242" s="7">
        <f t="shared" si="253"/>
        <v>2016</v>
      </c>
      <c r="S2242" s="7">
        <f t="shared" si="254"/>
        <v>229</v>
      </c>
    </row>
    <row r="2243" spans="11:19" x14ac:dyDescent="0.35">
      <c r="K2243" t="s">
        <v>75</v>
      </c>
      <c r="L2243">
        <v>-116.65796171414701</v>
      </c>
      <c r="M2243">
        <v>32.839213901555503</v>
      </c>
      <c r="N2243" s="2">
        <v>41762</v>
      </c>
      <c r="O2243" t="str">
        <f t="shared" si="250"/>
        <v>yes</v>
      </c>
      <c r="P2243" s="7">
        <f t="shared" si="251"/>
        <v>2014</v>
      </c>
      <c r="Q2243" s="7">
        <f t="shared" si="252"/>
        <v>2015</v>
      </c>
      <c r="R2243" s="7">
        <f t="shared" si="253"/>
        <v>2016</v>
      </c>
      <c r="S2243" s="7">
        <f t="shared" si="254"/>
        <v>123</v>
      </c>
    </row>
    <row r="2244" spans="11:19" x14ac:dyDescent="0.35">
      <c r="K2244" t="s">
        <v>75</v>
      </c>
      <c r="L2244">
        <v>-116.49331035013699</v>
      </c>
      <c r="M2244">
        <v>32.813672665422402</v>
      </c>
      <c r="N2244" s="2">
        <v>41707</v>
      </c>
      <c r="O2244" t="str">
        <f t="shared" si="250"/>
        <v>yes</v>
      </c>
      <c r="P2244" s="7">
        <f t="shared" si="251"/>
        <v>2014</v>
      </c>
      <c r="Q2244" s="7">
        <f t="shared" si="252"/>
        <v>2015</v>
      </c>
      <c r="R2244" s="7">
        <f t="shared" si="253"/>
        <v>2016</v>
      </c>
      <c r="S2244" s="7">
        <f t="shared" si="254"/>
        <v>68</v>
      </c>
    </row>
    <row r="2245" spans="11:19" x14ac:dyDescent="0.35">
      <c r="K2245" t="s">
        <v>75</v>
      </c>
      <c r="L2245">
        <v>-116.90642649962901</v>
      </c>
      <c r="M2245">
        <v>32.819181316898202</v>
      </c>
      <c r="N2245" s="2">
        <v>41545</v>
      </c>
      <c r="O2245" t="str">
        <f t="shared" si="250"/>
        <v>yes</v>
      </c>
      <c r="P2245" s="7">
        <f t="shared" si="251"/>
        <v>2013</v>
      </c>
      <c r="Q2245" s="7">
        <f t="shared" si="252"/>
        <v>2014</v>
      </c>
      <c r="R2245" s="7">
        <f t="shared" si="253"/>
        <v>2015</v>
      </c>
      <c r="S2245" s="7">
        <f t="shared" si="254"/>
        <v>271</v>
      </c>
    </row>
    <row r="2246" spans="11:19" x14ac:dyDescent="0.35">
      <c r="K2246" t="s">
        <v>75</v>
      </c>
      <c r="L2246">
        <v>-116.73506895510501</v>
      </c>
      <c r="M2246">
        <v>32.7125452190038</v>
      </c>
      <c r="N2246" s="2">
        <v>41529</v>
      </c>
      <c r="O2246" t="str">
        <f t="shared" si="250"/>
        <v>yes</v>
      </c>
      <c r="P2246" s="7">
        <f t="shared" si="251"/>
        <v>2013</v>
      </c>
      <c r="Q2246" s="7">
        <f t="shared" si="252"/>
        <v>2014</v>
      </c>
      <c r="R2246" s="7">
        <f t="shared" si="253"/>
        <v>2015</v>
      </c>
      <c r="S2246" s="7">
        <f t="shared" si="254"/>
        <v>255</v>
      </c>
    </row>
    <row r="2247" spans="11:19" x14ac:dyDescent="0.35">
      <c r="K2247" t="s">
        <v>75</v>
      </c>
      <c r="L2247">
        <v>-116.456309186453</v>
      </c>
      <c r="M2247">
        <v>32.753758635734599</v>
      </c>
      <c r="N2247" s="2">
        <v>41519</v>
      </c>
      <c r="O2247" t="str">
        <f t="shared" si="250"/>
        <v>yes</v>
      </c>
      <c r="P2247" s="7">
        <f t="shared" si="251"/>
        <v>2013</v>
      </c>
      <c r="Q2247" s="7">
        <f t="shared" si="252"/>
        <v>2014</v>
      </c>
      <c r="R2247" s="7">
        <f t="shared" si="253"/>
        <v>2015</v>
      </c>
      <c r="S2247" s="7">
        <f t="shared" si="254"/>
        <v>245</v>
      </c>
    </row>
    <row r="2248" spans="11:19" x14ac:dyDescent="0.35">
      <c r="K2248" t="s">
        <v>75</v>
      </c>
      <c r="L2248">
        <v>-116.97552648513199</v>
      </c>
      <c r="M2248">
        <v>32.679524675958902</v>
      </c>
      <c r="N2248" s="2">
        <v>41484</v>
      </c>
      <c r="O2248" t="str">
        <f t="shared" ref="O2248:O2311" si="255">IF(N2248&gt;VLOOKUP(K2248, $A$2:$C$147,3), "yes", "no")</f>
        <v>yes</v>
      </c>
      <c r="P2248" s="7">
        <f t="shared" si="251"/>
        <v>2013</v>
      </c>
      <c r="Q2248" s="7">
        <f t="shared" si="252"/>
        <v>2014</v>
      </c>
      <c r="R2248" s="7">
        <f t="shared" si="253"/>
        <v>2015</v>
      </c>
      <c r="S2248" s="7">
        <f t="shared" si="254"/>
        <v>210</v>
      </c>
    </row>
    <row r="2249" spans="11:19" x14ac:dyDescent="0.35">
      <c r="K2249" t="s">
        <v>75</v>
      </c>
      <c r="L2249">
        <v>-116.496259886625</v>
      </c>
      <c r="M2249">
        <v>32.647983032693197</v>
      </c>
      <c r="N2249" s="2">
        <v>41472</v>
      </c>
      <c r="O2249" t="str">
        <f t="shared" si="255"/>
        <v>yes</v>
      </c>
      <c r="P2249" s="7">
        <f t="shared" ref="P2249:P2312" si="256">YEAR(N2249)</f>
        <v>2013</v>
      </c>
      <c r="Q2249" s="7">
        <f t="shared" ref="Q2249:Q2312" si="257">P2249+1</f>
        <v>2014</v>
      </c>
      <c r="R2249" s="7">
        <f t="shared" ref="R2249:R2312" si="258">P2249+2</f>
        <v>2015</v>
      </c>
      <c r="S2249" s="7">
        <f t="shared" ref="S2249:S2312" si="259">N2249-DATE(YEAR(N2249),1,0)</f>
        <v>198</v>
      </c>
    </row>
    <row r="2250" spans="11:19" x14ac:dyDescent="0.35">
      <c r="K2250" t="s">
        <v>75</v>
      </c>
      <c r="L2250">
        <v>-116.872829762226</v>
      </c>
      <c r="M2250">
        <v>32.563980251142198</v>
      </c>
      <c r="N2250" s="2">
        <v>41416</v>
      </c>
      <c r="O2250" t="str">
        <f t="shared" si="255"/>
        <v>yes</v>
      </c>
      <c r="P2250" s="7">
        <f t="shared" si="256"/>
        <v>2013</v>
      </c>
      <c r="Q2250" s="7">
        <f t="shared" si="257"/>
        <v>2014</v>
      </c>
      <c r="R2250" s="7">
        <f t="shared" si="258"/>
        <v>2015</v>
      </c>
      <c r="S2250" s="7">
        <f t="shared" si="259"/>
        <v>142</v>
      </c>
    </row>
    <row r="2251" spans="11:19" x14ac:dyDescent="0.35">
      <c r="K2251" t="s">
        <v>75</v>
      </c>
      <c r="L2251">
        <v>-116.935661151861</v>
      </c>
      <c r="M2251">
        <v>32.571847552996999</v>
      </c>
      <c r="N2251" s="2">
        <v>41397</v>
      </c>
      <c r="O2251" t="str">
        <f t="shared" si="255"/>
        <v>yes</v>
      </c>
      <c r="P2251" s="7">
        <f t="shared" si="256"/>
        <v>2013</v>
      </c>
      <c r="Q2251" s="7">
        <f t="shared" si="257"/>
        <v>2014</v>
      </c>
      <c r="R2251" s="7">
        <f t="shared" si="258"/>
        <v>2015</v>
      </c>
      <c r="S2251" s="7">
        <f t="shared" si="259"/>
        <v>123</v>
      </c>
    </row>
    <row r="2252" spans="11:19" x14ac:dyDescent="0.35">
      <c r="K2252" t="s">
        <v>75</v>
      </c>
      <c r="L2252">
        <v>-116.335765247522</v>
      </c>
      <c r="M2252">
        <v>32.619266939598603</v>
      </c>
      <c r="N2252" s="2">
        <v>41179</v>
      </c>
      <c r="O2252" t="str">
        <f t="shared" si="255"/>
        <v>yes</v>
      </c>
      <c r="P2252" s="7">
        <f t="shared" si="256"/>
        <v>2012</v>
      </c>
      <c r="Q2252" s="7">
        <f t="shared" si="257"/>
        <v>2013</v>
      </c>
      <c r="R2252" s="7">
        <f t="shared" si="258"/>
        <v>2014</v>
      </c>
      <c r="S2252" s="7">
        <f t="shared" si="259"/>
        <v>271</v>
      </c>
    </row>
    <row r="2253" spans="11:19" x14ac:dyDescent="0.35">
      <c r="K2253" t="s">
        <v>75</v>
      </c>
      <c r="L2253">
        <v>-116.77800545495801</v>
      </c>
      <c r="M2253">
        <v>32.611185103329099</v>
      </c>
      <c r="N2253" s="2">
        <v>41092</v>
      </c>
      <c r="O2253" t="str">
        <f t="shared" si="255"/>
        <v>yes</v>
      </c>
      <c r="P2253" s="7">
        <f t="shared" si="256"/>
        <v>2012</v>
      </c>
      <c r="Q2253" s="7">
        <f t="shared" si="257"/>
        <v>2013</v>
      </c>
      <c r="R2253" s="7">
        <f t="shared" si="258"/>
        <v>2014</v>
      </c>
      <c r="S2253" s="7">
        <f t="shared" si="259"/>
        <v>184</v>
      </c>
    </row>
    <row r="2254" spans="11:19" x14ac:dyDescent="0.35">
      <c r="K2254" t="s">
        <v>75</v>
      </c>
      <c r="L2254">
        <v>-116.36880938897301</v>
      </c>
      <c r="M2254">
        <v>32.693633366957101</v>
      </c>
      <c r="N2254" s="2">
        <v>41080</v>
      </c>
      <c r="O2254" t="str">
        <f t="shared" si="255"/>
        <v>yes</v>
      </c>
      <c r="P2254" s="7">
        <f t="shared" si="256"/>
        <v>2012</v>
      </c>
      <c r="Q2254" s="7">
        <f t="shared" si="257"/>
        <v>2013</v>
      </c>
      <c r="R2254" s="7">
        <f t="shared" si="258"/>
        <v>2014</v>
      </c>
      <c r="S2254" s="7">
        <f t="shared" si="259"/>
        <v>172</v>
      </c>
    </row>
    <row r="2255" spans="11:19" x14ac:dyDescent="0.35">
      <c r="K2255" t="s">
        <v>75</v>
      </c>
      <c r="L2255">
        <v>-116.870072482277</v>
      </c>
      <c r="M2255">
        <v>32.556381713414297</v>
      </c>
      <c r="N2255" s="2">
        <v>41048</v>
      </c>
      <c r="O2255" t="str">
        <f t="shared" si="255"/>
        <v>yes</v>
      </c>
      <c r="P2255" s="7">
        <f t="shared" si="256"/>
        <v>2012</v>
      </c>
      <c r="Q2255" s="7">
        <f t="shared" si="257"/>
        <v>2013</v>
      </c>
      <c r="R2255" s="7">
        <f t="shared" si="258"/>
        <v>2014</v>
      </c>
      <c r="S2255" s="7">
        <f t="shared" si="259"/>
        <v>140</v>
      </c>
    </row>
    <row r="2256" spans="11:19" x14ac:dyDescent="0.35">
      <c r="K2256" t="s">
        <v>75</v>
      </c>
      <c r="L2256">
        <v>-116.772284327458</v>
      </c>
      <c r="M2256">
        <v>32.563504450883798</v>
      </c>
      <c r="N2256" s="2">
        <v>41047</v>
      </c>
      <c r="O2256" t="str">
        <f t="shared" si="255"/>
        <v>yes</v>
      </c>
      <c r="P2256" s="7">
        <f t="shared" si="256"/>
        <v>2012</v>
      </c>
      <c r="Q2256" s="7">
        <f t="shared" si="257"/>
        <v>2013</v>
      </c>
      <c r="R2256" s="7">
        <f t="shared" si="258"/>
        <v>2014</v>
      </c>
      <c r="S2256" s="7">
        <f t="shared" si="259"/>
        <v>139</v>
      </c>
    </row>
    <row r="2257" spans="11:19" x14ac:dyDescent="0.35">
      <c r="K2257" t="s">
        <v>75</v>
      </c>
      <c r="L2257">
        <v>-116.333395263631</v>
      </c>
      <c r="M2257">
        <v>32.6311518943346</v>
      </c>
      <c r="N2257" s="2">
        <v>40817</v>
      </c>
      <c r="O2257" t="str">
        <f t="shared" si="255"/>
        <v>yes</v>
      </c>
      <c r="P2257" s="7">
        <f t="shared" si="256"/>
        <v>2011</v>
      </c>
      <c r="Q2257" s="7">
        <f t="shared" si="257"/>
        <v>2012</v>
      </c>
      <c r="R2257" s="7">
        <f t="shared" si="258"/>
        <v>2013</v>
      </c>
      <c r="S2257" s="7">
        <f t="shared" si="259"/>
        <v>274</v>
      </c>
    </row>
    <row r="2258" spans="11:19" x14ac:dyDescent="0.35">
      <c r="K2258" t="s">
        <v>75</v>
      </c>
      <c r="L2258">
        <v>-116.48051172439899</v>
      </c>
      <c r="M2258">
        <v>32.713872435488703</v>
      </c>
      <c r="N2258" s="2">
        <v>40788</v>
      </c>
      <c r="O2258" t="str">
        <f t="shared" si="255"/>
        <v>yes</v>
      </c>
      <c r="P2258" s="7">
        <f t="shared" si="256"/>
        <v>2011</v>
      </c>
      <c r="Q2258" s="7">
        <f t="shared" si="257"/>
        <v>2012</v>
      </c>
      <c r="R2258" s="7">
        <f t="shared" si="258"/>
        <v>2013</v>
      </c>
      <c r="S2258" s="7">
        <f t="shared" si="259"/>
        <v>245</v>
      </c>
    </row>
    <row r="2259" spans="11:19" x14ac:dyDescent="0.35">
      <c r="K2259" t="s">
        <v>75</v>
      </c>
      <c r="L2259">
        <v>-116.640378586645</v>
      </c>
      <c r="M2259">
        <v>32.669573210031402</v>
      </c>
      <c r="N2259" s="2">
        <v>40783</v>
      </c>
      <c r="O2259" t="str">
        <f t="shared" si="255"/>
        <v>yes</v>
      </c>
      <c r="P2259" s="7">
        <f t="shared" si="256"/>
        <v>2011</v>
      </c>
      <c r="Q2259" s="7">
        <f t="shared" si="257"/>
        <v>2012</v>
      </c>
      <c r="R2259" s="7">
        <f t="shared" si="258"/>
        <v>2013</v>
      </c>
      <c r="S2259" s="7">
        <f t="shared" si="259"/>
        <v>240</v>
      </c>
    </row>
    <row r="2260" spans="11:19" x14ac:dyDescent="0.35">
      <c r="K2260" t="s">
        <v>75</v>
      </c>
      <c r="L2260">
        <v>-116.76043804438</v>
      </c>
      <c r="M2260">
        <v>32.595167096776798</v>
      </c>
      <c r="N2260" s="2">
        <v>40700</v>
      </c>
      <c r="O2260" t="str">
        <f t="shared" si="255"/>
        <v>yes</v>
      </c>
      <c r="P2260" s="7">
        <f t="shared" si="256"/>
        <v>2011</v>
      </c>
      <c r="Q2260" s="7">
        <f t="shared" si="257"/>
        <v>2012</v>
      </c>
      <c r="R2260" s="7">
        <f t="shared" si="258"/>
        <v>2013</v>
      </c>
      <c r="S2260" s="7">
        <f t="shared" si="259"/>
        <v>157</v>
      </c>
    </row>
    <row r="2261" spans="11:19" x14ac:dyDescent="0.35">
      <c r="K2261" t="s">
        <v>75</v>
      </c>
      <c r="L2261">
        <v>-116.56976213714501</v>
      </c>
      <c r="M2261">
        <v>32.583721589697198</v>
      </c>
      <c r="N2261" s="2">
        <v>40461</v>
      </c>
      <c r="O2261" t="str">
        <f t="shared" si="255"/>
        <v>yes</v>
      </c>
      <c r="P2261" s="7">
        <f t="shared" si="256"/>
        <v>2010</v>
      </c>
      <c r="Q2261" s="7">
        <f t="shared" si="257"/>
        <v>2011</v>
      </c>
      <c r="R2261" s="7">
        <f t="shared" si="258"/>
        <v>2012</v>
      </c>
      <c r="S2261" s="7">
        <f t="shared" si="259"/>
        <v>283</v>
      </c>
    </row>
    <row r="2262" spans="11:19" x14ac:dyDescent="0.35">
      <c r="K2262" t="s">
        <v>75</v>
      </c>
      <c r="L2262">
        <v>-116.513995504943</v>
      </c>
      <c r="M2262">
        <v>32.619891580596097</v>
      </c>
      <c r="N2262" s="2">
        <v>40428</v>
      </c>
      <c r="O2262" t="str">
        <f t="shared" si="255"/>
        <v>yes</v>
      </c>
      <c r="P2262" s="7">
        <f t="shared" si="256"/>
        <v>2010</v>
      </c>
      <c r="Q2262" s="7">
        <f t="shared" si="257"/>
        <v>2011</v>
      </c>
      <c r="R2262" s="7">
        <f t="shared" si="258"/>
        <v>2012</v>
      </c>
      <c r="S2262" s="7">
        <f t="shared" si="259"/>
        <v>250</v>
      </c>
    </row>
    <row r="2263" spans="11:19" x14ac:dyDescent="0.35">
      <c r="K2263" t="s">
        <v>75</v>
      </c>
      <c r="L2263">
        <v>-116.80318021078899</v>
      </c>
      <c r="M2263">
        <v>32.628807877294797</v>
      </c>
      <c r="N2263" s="2">
        <v>40060</v>
      </c>
      <c r="O2263" t="str">
        <f t="shared" si="255"/>
        <v>yes</v>
      </c>
      <c r="P2263" s="7">
        <f t="shared" si="256"/>
        <v>2009</v>
      </c>
      <c r="Q2263" s="7">
        <f t="shared" si="257"/>
        <v>2010</v>
      </c>
      <c r="R2263" s="7">
        <f t="shared" si="258"/>
        <v>2011</v>
      </c>
      <c r="S2263" s="7">
        <f t="shared" si="259"/>
        <v>247</v>
      </c>
    </row>
    <row r="2264" spans="11:19" x14ac:dyDescent="0.35">
      <c r="K2264" t="s">
        <v>75</v>
      </c>
      <c r="L2264">
        <v>-116.891306795182</v>
      </c>
      <c r="M2264">
        <v>32.769803915861502</v>
      </c>
      <c r="N2264" s="2">
        <v>39956</v>
      </c>
      <c r="O2264" t="str">
        <f t="shared" si="255"/>
        <v>yes</v>
      </c>
      <c r="P2264" s="7">
        <f t="shared" si="256"/>
        <v>2009</v>
      </c>
      <c r="Q2264" s="7">
        <f t="shared" si="257"/>
        <v>2010</v>
      </c>
      <c r="R2264" s="7">
        <f t="shared" si="258"/>
        <v>2011</v>
      </c>
      <c r="S2264" s="7">
        <f t="shared" si="259"/>
        <v>143</v>
      </c>
    </row>
    <row r="2265" spans="11:19" x14ac:dyDescent="0.35">
      <c r="K2265" t="s">
        <v>75</v>
      </c>
      <c r="L2265">
        <v>-116.44034943594301</v>
      </c>
      <c r="M2265">
        <v>32.631925587193201</v>
      </c>
      <c r="N2265" s="2">
        <v>39735</v>
      </c>
      <c r="O2265" t="str">
        <f t="shared" si="255"/>
        <v>yes</v>
      </c>
      <c r="P2265" s="7">
        <f t="shared" si="256"/>
        <v>2008</v>
      </c>
      <c r="Q2265" s="7">
        <f t="shared" si="257"/>
        <v>2009</v>
      </c>
      <c r="R2265" s="7">
        <f t="shared" si="258"/>
        <v>2010</v>
      </c>
      <c r="S2265" s="7">
        <f t="shared" si="259"/>
        <v>288</v>
      </c>
    </row>
    <row r="2266" spans="11:19" x14ac:dyDescent="0.35">
      <c r="K2266" t="s">
        <v>75</v>
      </c>
      <c r="L2266">
        <v>-116.808396799509</v>
      </c>
      <c r="M2266">
        <v>32.566938083519901</v>
      </c>
      <c r="N2266" s="2">
        <v>39663</v>
      </c>
      <c r="O2266" t="str">
        <f t="shared" si="255"/>
        <v>yes</v>
      </c>
      <c r="P2266" s="7">
        <f t="shared" si="256"/>
        <v>2008</v>
      </c>
      <c r="Q2266" s="7">
        <f t="shared" si="257"/>
        <v>2009</v>
      </c>
      <c r="R2266" s="7">
        <f t="shared" si="258"/>
        <v>2010</v>
      </c>
      <c r="S2266" s="7">
        <f t="shared" si="259"/>
        <v>216</v>
      </c>
    </row>
    <row r="2267" spans="11:19" x14ac:dyDescent="0.35">
      <c r="K2267" t="s">
        <v>75</v>
      </c>
      <c r="L2267">
        <v>-116.836169403192</v>
      </c>
      <c r="M2267">
        <v>32.807391177094502</v>
      </c>
      <c r="N2267" s="2">
        <v>39606</v>
      </c>
      <c r="O2267" t="str">
        <f t="shared" si="255"/>
        <v>yes</v>
      </c>
      <c r="P2267" s="7">
        <f t="shared" si="256"/>
        <v>2008</v>
      </c>
      <c r="Q2267" s="7">
        <f t="shared" si="257"/>
        <v>2009</v>
      </c>
      <c r="R2267" s="7">
        <f t="shared" si="258"/>
        <v>2010</v>
      </c>
      <c r="S2267" s="7">
        <f t="shared" si="259"/>
        <v>159</v>
      </c>
    </row>
    <row r="2268" spans="11:19" x14ac:dyDescent="0.35">
      <c r="K2268" t="s">
        <v>75</v>
      </c>
      <c r="L2268">
        <v>-116.771043372267</v>
      </c>
      <c r="M2268">
        <v>32.645273319444101</v>
      </c>
      <c r="N2268" s="2">
        <v>39388</v>
      </c>
      <c r="O2268" t="str">
        <f t="shared" si="255"/>
        <v>yes</v>
      </c>
      <c r="P2268" s="7">
        <f t="shared" si="256"/>
        <v>2007</v>
      </c>
      <c r="Q2268" s="7">
        <f t="shared" si="257"/>
        <v>2008</v>
      </c>
      <c r="R2268" s="7">
        <f t="shared" si="258"/>
        <v>2009</v>
      </c>
      <c r="S2268" s="7">
        <f t="shared" si="259"/>
        <v>306</v>
      </c>
    </row>
    <row r="2269" spans="11:19" x14ac:dyDescent="0.35">
      <c r="K2269" t="s">
        <v>75</v>
      </c>
      <c r="L2269">
        <v>-116.53423142036</v>
      </c>
      <c r="M2269">
        <v>32.786285289270197</v>
      </c>
      <c r="N2269" s="2">
        <v>39357</v>
      </c>
      <c r="O2269" t="str">
        <f t="shared" si="255"/>
        <v>yes</v>
      </c>
      <c r="P2269" s="7">
        <f t="shared" si="256"/>
        <v>2007</v>
      </c>
      <c r="Q2269" s="7">
        <f t="shared" si="257"/>
        <v>2008</v>
      </c>
      <c r="R2269" s="7">
        <f t="shared" si="258"/>
        <v>2009</v>
      </c>
      <c r="S2269" s="7">
        <f t="shared" si="259"/>
        <v>275</v>
      </c>
    </row>
    <row r="2270" spans="11:19" x14ac:dyDescent="0.35">
      <c r="K2270" t="s">
        <v>75</v>
      </c>
      <c r="L2270">
        <v>-116.679948685005</v>
      </c>
      <c r="M2270">
        <v>32.636571595797903</v>
      </c>
      <c r="N2270" s="2">
        <v>39349</v>
      </c>
      <c r="O2270" t="str">
        <f t="shared" si="255"/>
        <v>yes</v>
      </c>
      <c r="P2270" s="7">
        <f t="shared" si="256"/>
        <v>2007</v>
      </c>
      <c r="Q2270" s="7">
        <f t="shared" si="257"/>
        <v>2008</v>
      </c>
      <c r="R2270" s="7">
        <f t="shared" si="258"/>
        <v>2009</v>
      </c>
      <c r="S2270" s="7">
        <f t="shared" si="259"/>
        <v>267</v>
      </c>
    </row>
    <row r="2271" spans="11:19" x14ac:dyDescent="0.35">
      <c r="K2271" t="s">
        <v>75</v>
      </c>
      <c r="L2271">
        <v>-116.571731949425</v>
      </c>
      <c r="M2271">
        <v>32.593045248699802</v>
      </c>
      <c r="N2271" s="2">
        <v>39341</v>
      </c>
      <c r="O2271" t="str">
        <f t="shared" si="255"/>
        <v>yes</v>
      </c>
      <c r="P2271" s="7">
        <f t="shared" si="256"/>
        <v>2007</v>
      </c>
      <c r="Q2271" s="7">
        <f t="shared" si="257"/>
        <v>2008</v>
      </c>
      <c r="R2271" s="7">
        <f t="shared" si="258"/>
        <v>2009</v>
      </c>
      <c r="S2271" s="7">
        <f t="shared" si="259"/>
        <v>259</v>
      </c>
    </row>
    <row r="2272" spans="11:19" x14ac:dyDescent="0.35">
      <c r="K2272" t="s">
        <v>75</v>
      </c>
      <c r="L2272">
        <v>-116.801263521281</v>
      </c>
      <c r="M2272">
        <v>32.601769266539002</v>
      </c>
      <c r="N2272" s="2">
        <v>39271</v>
      </c>
      <c r="O2272" t="str">
        <f t="shared" si="255"/>
        <v>yes</v>
      </c>
      <c r="P2272" s="7">
        <f t="shared" si="256"/>
        <v>2007</v>
      </c>
      <c r="Q2272" s="7">
        <f t="shared" si="257"/>
        <v>2008</v>
      </c>
      <c r="R2272" s="7">
        <f t="shared" si="258"/>
        <v>2009</v>
      </c>
      <c r="S2272" s="7">
        <f t="shared" si="259"/>
        <v>189</v>
      </c>
    </row>
    <row r="2273" spans="11:19" x14ac:dyDescent="0.35">
      <c r="K2273" t="s">
        <v>75</v>
      </c>
      <c r="L2273">
        <v>-116.781484065013</v>
      </c>
      <c r="M2273">
        <v>32.649283020492703</v>
      </c>
      <c r="N2273" s="2">
        <v>39270</v>
      </c>
      <c r="O2273" t="str">
        <f t="shared" si="255"/>
        <v>yes</v>
      </c>
      <c r="P2273" s="7">
        <f t="shared" si="256"/>
        <v>2007</v>
      </c>
      <c r="Q2273" s="7">
        <f t="shared" si="257"/>
        <v>2008</v>
      </c>
      <c r="R2273" s="7">
        <f t="shared" si="258"/>
        <v>2009</v>
      </c>
      <c r="S2273" s="7">
        <f t="shared" si="259"/>
        <v>188</v>
      </c>
    </row>
    <row r="2274" spans="11:19" x14ac:dyDescent="0.35">
      <c r="K2274" t="s">
        <v>75</v>
      </c>
      <c r="L2274">
        <v>-116.936207523387</v>
      </c>
      <c r="M2274">
        <v>32.734713026890503</v>
      </c>
      <c r="N2274" s="2">
        <v>39269</v>
      </c>
      <c r="O2274" t="str">
        <f t="shared" si="255"/>
        <v>yes</v>
      </c>
      <c r="P2274" s="7">
        <f t="shared" si="256"/>
        <v>2007</v>
      </c>
      <c r="Q2274" s="7">
        <f t="shared" si="257"/>
        <v>2008</v>
      </c>
      <c r="R2274" s="7">
        <f t="shared" si="258"/>
        <v>2009</v>
      </c>
      <c r="S2274" s="7">
        <f t="shared" si="259"/>
        <v>187</v>
      </c>
    </row>
    <row r="2275" spans="11:19" x14ac:dyDescent="0.35">
      <c r="K2275" t="s">
        <v>75</v>
      </c>
      <c r="L2275">
        <v>-116.55935699343</v>
      </c>
      <c r="M2275">
        <v>32.6711477444018</v>
      </c>
      <c r="N2275" s="2">
        <v>39238</v>
      </c>
      <c r="O2275" t="str">
        <f t="shared" si="255"/>
        <v>yes</v>
      </c>
      <c r="P2275" s="7">
        <f t="shared" si="256"/>
        <v>2007</v>
      </c>
      <c r="Q2275" s="7">
        <f t="shared" si="257"/>
        <v>2008</v>
      </c>
      <c r="R2275" s="7">
        <f t="shared" si="258"/>
        <v>2009</v>
      </c>
      <c r="S2275" s="7">
        <f t="shared" si="259"/>
        <v>156</v>
      </c>
    </row>
    <row r="2276" spans="11:19" x14ac:dyDescent="0.35">
      <c r="K2276" t="s">
        <v>76</v>
      </c>
      <c r="L2276">
        <v>-118.264233449903</v>
      </c>
      <c r="M2276">
        <v>36.771688180738003</v>
      </c>
      <c r="N2276" s="2">
        <v>44298</v>
      </c>
      <c r="O2276" t="str">
        <f t="shared" si="255"/>
        <v>yes</v>
      </c>
      <c r="P2276" s="7">
        <f t="shared" si="256"/>
        <v>2021</v>
      </c>
      <c r="Q2276" s="7">
        <f t="shared" si="257"/>
        <v>2022</v>
      </c>
      <c r="R2276" s="7">
        <f t="shared" si="258"/>
        <v>2023</v>
      </c>
      <c r="S2276" s="7">
        <f t="shared" si="259"/>
        <v>102</v>
      </c>
    </row>
    <row r="2277" spans="11:19" x14ac:dyDescent="0.35">
      <c r="K2277" t="s">
        <v>76</v>
      </c>
      <c r="L2277">
        <v>-118.233876298824</v>
      </c>
      <c r="M2277">
        <v>36.650215392058399</v>
      </c>
      <c r="N2277" s="2">
        <v>43345</v>
      </c>
      <c r="O2277" t="str">
        <f t="shared" si="255"/>
        <v>yes</v>
      </c>
      <c r="P2277" s="7">
        <f t="shared" si="256"/>
        <v>2018</v>
      </c>
      <c r="Q2277" s="7">
        <f t="shared" si="257"/>
        <v>2019</v>
      </c>
      <c r="R2277" s="7">
        <f t="shared" si="258"/>
        <v>2020</v>
      </c>
      <c r="S2277" s="7">
        <f t="shared" si="259"/>
        <v>245</v>
      </c>
    </row>
    <row r="2278" spans="11:19" x14ac:dyDescent="0.35">
      <c r="K2278" t="s">
        <v>76</v>
      </c>
      <c r="L2278">
        <v>-118.08586992202</v>
      </c>
      <c r="M2278">
        <v>36.678948639212798</v>
      </c>
      <c r="N2278" s="2">
        <v>43213</v>
      </c>
      <c r="O2278" t="str">
        <f t="shared" si="255"/>
        <v>yes</v>
      </c>
      <c r="P2278" s="7">
        <f t="shared" si="256"/>
        <v>2018</v>
      </c>
      <c r="Q2278" s="7">
        <f t="shared" si="257"/>
        <v>2019</v>
      </c>
      <c r="R2278" s="7">
        <f t="shared" si="258"/>
        <v>2020</v>
      </c>
      <c r="S2278" s="7">
        <f t="shared" si="259"/>
        <v>113</v>
      </c>
    </row>
    <row r="2279" spans="11:19" x14ac:dyDescent="0.35">
      <c r="K2279" t="s">
        <v>76</v>
      </c>
      <c r="L2279">
        <v>-118.472556009005</v>
      </c>
      <c r="M2279">
        <v>36.758228728565101</v>
      </c>
      <c r="N2279" s="2">
        <v>43066</v>
      </c>
      <c r="O2279" t="str">
        <f t="shared" si="255"/>
        <v>yes</v>
      </c>
      <c r="P2279" s="7">
        <f t="shared" si="256"/>
        <v>2017</v>
      </c>
      <c r="Q2279" s="7">
        <f t="shared" si="257"/>
        <v>2018</v>
      </c>
      <c r="R2279" s="7">
        <f t="shared" si="258"/>
        <v>2019</v>
      </c>
      <c r="S2279" s="7">
        <f t="shared" si="259"/>
        <v>331</v>
      </c>
    </row>
    <row r="2280" spans="11:19" x14ac:dyDescent="0.35">
      <c r="K2280" t="s">
        <v>76</v>
      </c>
      <c r="L2280">
        <v>-118.178632683747</v>
      </c>
      <c r="M2280">
        <v>36.5259406470757</v>
      </c>
      <c r="N2280" s="2">
        <v>42948</v>
      </c>
      <c r="O2280" t="str">
        <f t="shared" si="255"/>
        <v>yes</v>
      </c>
      <c r="P2280" s="7">
        <f t="shared" si="256"/>
        <v>2017</v>
      </c>
      <c r="Q2280" s="7">
        <f t="shared" si="257"/>
        <v>2018</v>
      </c>
      <c r="R2280" s="7">
        <f t="shared" si="258"/>
        <v>2019</v>
      </c>
      <c r="S2280" s="7">
        <f t="shared" si="259"/>
        <v>213</v>
      </c>
    </row>
    <row r="2281" spans="11:19" x14ac:dyDescent="0.35">
      <c r="K2281" t="s">
        <v>76</v>
      </c>
      <c r="L2281">
        <v>-118.14248876257599</v>
      </c>
      <c r="M2281">
        <v>36.470048769112601</v>
      </c>
      <c r="N2281" s="2">
        <v>42608</v>
      </c>
      <c r="O2281" t="str">
        <f t="shared" si="255"/>
        <v>yes</v>
      </c>
      <c r="P2281" s="7">
        <f t="shared" si="256"/>
        <v>2016</v>
      </c>
      <c r="Q2281" s="7">
        <f t="shared" si="257"/>
        <v>2017</v>
      </c>
      <c r="R2281" s="7">
        <f t="shared" si="258"/>
        <v>2018</v>
      </c>
      <c r="S2281" s="7">
        <f t="shared" si="259"/>
        <v>239</v>
      </c>
    </row>
    <row r="2282" spans="11:19" x14ac:dyDescent="0.35">
      <c r="K2282" t="s">
        <v>76</v>
      </c>
      <c r="L2282">
        <v>-118.168539070382</v>
      </c>
      <c r="M2282">
        <v>36.598450161395498</v>
      </c>
      <c r="N2282" s="2">
        <v>42556</v>
      </c>
      <c r="O2282" t="str">
        <f t="shared" si="255"/>
        <v>yes</v>
      </c>
      <c r="P2282" s="7">
        <f t="shared" si="256"/>
        <v>2016</v>
      </c>
      <c r="Q2282" s="7">
        <f t="shared" si="257"/>
        <v>2017</v>
      </c>
      <c r="R2282" s="7">
        <f t="shared" si="258"/>
        <v>2018</v>
      </c>
      <c r="S2282" s="7">
        <f t="shared" si="259"/>
        <v>187</v>
      </c>
    </row>
    <row r="2283" spans="11:19" x14ac:dyDescent="0.35">
      <c r="K2283" t="s">
        <v>76</v>
      </c>
      <c r="L2283">
        <v>-118.419222161916</v>
      </c>
      <c r="M2283">
        <v>36.758504269329102</v>
      </c>
      <c r="N2283" s="2">
        <v>41947</v>
      </c>
      <c r="O2283" t="str">
        <f t="shared" si="255"/>
        <v>yes</v>
      </c>
      <c r="P2283" s="7">
        <f t="shared" si="256"/>
        <v>2014</v>
      </c>
      <c r="Q2283" s="7">
        <f t="shared" si="257"/>
        <v>2015</v>
      </c>
      <c r="R2283" s="7">
        <f t="shared" si="258"/>
        <v>2016</v>
      </c>
      <c r="S2283" s="7">
        <f t="shared" si="259"/>
        <v>308</v>
      </c>
    </row>
    <row r="2284" spans="11:19" x14ac:dyDescent="0.35">
      <c r="K2284" t="s">
        <v>76</v>
      </c>
      <c r="L2284">
        <v>-118.369920404776</v>
      </c>
      <c r="M2284">
        <v>36.718825357478302</v>
      </c>
      <c r="N2284" s="2">
        <v>41913</v>
      </c>
      <c r="O2284" t="str">
        <f t="shared" si="255"/>
        <v>yes</v>
      </c>
      <c r="P2284" s="7">
        <f t="shared" si="256"/>
        <v>2014</v>
      </c>
      <c r="Q2284" s="7">
        <f t="shared" si="257"/>
        <v>2015</v>
      </c>
      <c r="R2284" s="7">
        <f t="shared" si="258"/>
        <v>2016</v>
      </c>
      <c r="S2284" s="7">
        <f t="shared" si="259"/>
        <v>274</v>
      </c>
    </row>
    <row r="2285" spans="11:19" x14ac:dyDescent="0.35">
      <c r="K2285" t="s">
        <v>76</v>
      </c>
      <c r="L2285">
        <v>-117.33500652959501</v>
      </c>
      <c r="M2285">
        <v>37.032334729440599</v>
      </c>
      <c r="N2285" s="2">
        <v>41431</v>
      </c>
      <c r="O2285" t="str">
        <f t="shared" si="255"/>
        <v>yes</v>
      </c>
      <c r="P2285" s="7">
        <f t="shared" si="256"/>
        <v>2013</v>
      </c>
      <c r="Q2285" s="7">
        <f t="shared" si="257"/>
        <v>2014</v>
      </c>
      <c r="R2285" s="7">
        <f t="shared" si="258"/>
        <v>2015</v>
      </c>
      <c r="S2285" s="7">
        <f t="shared" si="259"/>
        <v>157</v>
      </c>
    </row>
    <row r="2286" spans="11:19" x14ac:dyDescent="0.35">
      <c r="K2286" t="s">
        <v>76</v>
      </c>
      <c r="L2286">
        <v>-118.030663549298</v>
      </c>
      <c r="M2286">
        <v>36.599426220577001</v>
      </c>
      <c r="N2286" s="2">
        <v>41334</v>
      </c>
      <c r="O2286" t="str">
        <f t="shared" si="255"/>
        <v>yes</v>
      </c>
      <c r="P2286" s="7">
        <f t="shared" si="256"/>
        <v>2013</v>
      </c>
      <c r="Q2286" s="7">
        <f t="shared" si="257"/>
        <v>2014</v>
      </c>
      <c r="R2286" s="7">
        <f t="shared" si="258"/>
        <v>2015</v>
      </c>
      <c r="S2286" s="7">
        <f t="shared" si="259"/>
        <v>60</v>
      </c>
    </row>
    <row r="2287" spans="11:19" x14ac:dyDescent="0.35">
      <c r="K2287" t="s">
        <v>76</v>
      </c>
      <c r="L2287">
        <v>-117.541333327682</v>
      </c>
      <c r="M2287">
        <v>36.552777445154597</v>
      </c>
      <c r="N2287" s="2">
        <v>41138</v>
      </c>
      <c r="O2287" t="str">
        <f t="shared" si="255"/>
        <v>yes</v>
      </c>
      <c r="P2287" s="7">
        <f t="shared" si="256"/>
        <v>2012</v>
      </c>
      <c r="Q2287" s="7">
        <f t="shared" si="257"/>
        <v>2013</v>
      </c>
      <c r="R2287" s="7">
        <f t="shared" si="258"/>
        <v>2014</v>
      </c>
      <c r="S2287" s="7">
        <f t="shared" si="259"/>
        <v>230</v>
      </c>
    </row>
    <row r="2288" spans="11:19" x14ac:dyDescent="0.35">
      <c r="K2288" t="s">
        <v>76</v>
      </c>
      <c r="L2288">
        <v>-117.548462997377</v>
      </c>
      <c r="M2288">
        <v>36.520960502066103</v>
      </c>
      <c r="N2288" s="2">
        <v>41134</v>
      </c>
      <c r="O2288" t="str">
        <f t="shared" si="255"/>
        <v>yes</v>
      </c>
      <c r="P2288" s="7">
        <f t="shared" si="256"/>
        <v>2012</v>
      </c>
      <c r="Q2288" s="7">
        <f t="shared" si="257"/>
        <v>2013</v>
      </c>
      <c r="R2288" s="7">
        <f t="shared" si="258"/>
        <v>2014</v>
      </c>
      <c r="S2288" s="7">
        <f t="shared" si="259"/>
        <v>226</v>
      </c>
    </row>
    <row r="2289" spans="11:19" x14ac:dyDescent="0.35">
      <c r="K2289" t="s">
        <v>76</v>
      </c>
      <c r="L2289">
        <v>-118.211852353309</v>
      </c>
      <c r="M2289">
        <v>36.898891583390999</v>
      </c>
      <c r="N2289" s="2">
        <v>40612</v>
      </c>
      <c r="O2289" t="str">
        <f t="shared" si="255"/>
        <v>yes</v>
      </c>
      <c r="P2289" s="7">
        <f t="shared" si="256"/>
        <v>2011</v>
      </c>
      <c r="Q2289" s="7">
        <f t="shared" si="257"/>
        <v>2012</v>
      </c>
      <c r="R2289" s="7">
        <f t="shared" si="258"/>
        <v>2013</v>
      </c>
      <c r="S2289" s="7">
        <f t="shared" si="259"/>
        <v>69</v>
      </c>
    </row>
    <row r="2290" spans="11:19" x14ac:dyDescent="0.35">
      <c r="K2290" t="s">
        <v>76</v>
      </c>
      <c r="L2290">
        <v>-116.829514818315</v>
      </c>
      <c r="M2290">
        <v>36.442061782305501</v>
      </c>
      <c r="N2290" s="2">
        <v>40405</v>
      </c>
      <c r="O2290" t="str">
        <f t="shared" si="255"/>
        <v>yes</v>
      </c>
      <c r="P2290" s="7">
        <f t="shared" si="256"/>
        <v>2010</v>
      </c>
      <c r="Q2290" s="7">
        <f t="shared" si="257"/>
        <v>2011</v>
      </c>
      <c r="R2290" s="7">
        <f t="shared" si="258"/>
        <v>2012</v>
      </c>
      <c r="S2290" s="7">
        <f t="shared" si="259"/>
        <v>227</v>
      </c>
    </row>
    <row r="2291" spans="11:19" x14ac:dyDescent="0.35">
      <c r="K2291" t="s">
        <v>76</v>
      </c>
      <c r="L2291">
        <v>-118.307124813904</v>
      </c>
      <c r="M2291">
        <v>36.792259036911197</v>
      </c>
      <c r="N2291" s="2">
        <v>39276</v>
      </c>
      <c r="O2291" t="str">
        <f t="shared" si="255"/>
        <v>yes</v>
      </c>
      <c r="P2291" s="7">
        <f t="shared" si="256"/>
        <v>2007</v>
      </c>
      <c r="Q2291" s="7">
        <f t="shared" si="257"/>
        <v>2008</v>
      </c>
      <c r="R2291" s="7">
        <f t="shared" si="258"/>
        <v>2009</v>
      </c>
      <c r="S2291" s="7">
        <f t="shared" si="259"/>
        <v>194</v>
      </c>
    </row>
    <row r="2292" spans="11:19" x14ac:dyDescent="0.35">
      <c r="K2292" t="s">
        <v>76</v>
      </c>
      <c r="L2292">
        <v>-118.278144668764</v>
      </c>
      <c r="M2292">
        <v>36.851138903527001</v>
      </c>
      <c r="N2292" s="2">
        <v>39276</v>
      </c>
      <c r="O2292" t="str">
        <f t="shared" si="255"/>
        <v>yes</v>
      </c>
      <c r="P2292" s="7">
        <f t="shared" si="256"/>
        <v>2007</v>
      </c>
      <c r="Q2292" s="7">
        <f t="shared" si="257"/>
        <v>2008</v>
      </c>
      <c r="R2292" s="7">
        <f t="shared" si="258"/>
        <v>2009</v>
      </c>
      <c r="S2292" s="7">
        <f t="shared" si="259"/>
        <v>194</v>
      </c>
    </row>
    <row r="2293" spans="11:19" x14ac:dyDescent="0.35">
      <c r="K2293" t="s">
        <v>77</v>
      </c>
      <c r="L2293">
        <v>-118.41506041632501</v>
      </c>
      <c r="M2293">
        <v>36.430399269359</v>
      </c>
      <c r="N2293" s="2">
        <v>44193</v>
      </c>
      <c r="O2293" t="str">
        <f t="shared" si="255"/>
        <v>yes</v>
      </c>
      <c r="P2293" s="7">
        <f t="shared" si="256"/>
        <v>2020</v>
      </c>
      <c r="Q2293" s="7">
        <f t="shared" si="257"/>
        <v>2021</v>
      </c>
      <c r="R2293" s="7">
        <f t="shared" si="258"/>
        <v>2022</v>
      </c>
      <c r="S2293" s="7">
        <f t="shared" si="259"/>
        <v>363</v>
      </c>
    </row>
    <row r="2294" spans="11:19" x14ac:dyDescent="0.35">
      <c r="K2294" t="s">
        <v>77</v>
      </c>
      <c r="L2294">
        <v>-118.38540923056701</v>
      </c>
      <c r="M2294">
        <v>36.040361872998702</v>
      </c>
      <c r="N2294" s="2">
        <v>43805</v>
      </c>
      <c r="O2294" t="str">
        <f t="shared" si="255"/>
        <v>yes</v>
      </c>
      <c r="P2294" s="7">
        <f t="shared" si="256"/>
        <v>2019</v>
      </c>
      <c r="Q2294" s="7">
        <f t="shared" si="257"/>
        <v>2020</v>
      </c>
      <c r="R2294" s="7">
        <f t="shared" si="258"/>
        <v>2021</v>
      </c>
      <c r="S2294" s="7">
        <f t="shared" si="259"/>
        <v>340</v>
      </c>
    </row>
    <row r="2295" spans="11:19" x14ac:dyDescent="0.35">
      <c r="K2295" t="s">
        <v>77</v>
      </c>
      <c r="L2295">
        <v>-118.17686287956801</v>
      </c>
      <c r="M2295">
        <v>36.164088745012002</v>
      </c>
      <c r="N2295" s="2">
        <v>43794</v>
      </c>
      <c r="O2295" t="str">
        <f t="shared" si="255"/>
        <v>yes</v>
      </c>
      <c r="P2295" s="7">
        <f t="shared" si="256"/>
        <v>2019</v>
      </c>
      <c r="Q2295" s="7">
        <f t="shared" si="257"/>
        <v>2020</v>
      </c>
      <c r="R2295" s="7">
        <f t="shared" si="258"/>
        <v>2021</v>
      </c>
      <c r="S2295" s="7">
        <f t="shared" si="259"/>
        <v>329</v>
      </c>
    </row>
    <row r="2296" spans="11:19" x14ac:dyDescent="0.35">
      <c r="K2296" t="s">
        <v>77</v>
      </c>
      <c r="L2296">
        <v>-118.217197498133</v>
      </c>
      <c r="M2296">
        <v>36.289818528459499</v>
      </c>
      <c r="N2296" s="2">
        <v>43790</v>
      </c>
      <c r="O2296" t="str">
        <f t="shared" si="255"/>
        <v>yes</v>
      </c>
      <c r="P2296" s="7">
        <f t="shared" si="256"/>
        <v>2019</v>
      </c>
      <c r="Q2296" s="7">
        <f t="shared" si="257"/>
        <v>2020</v>
      </c>
      <c r="R2296" s="7">
        <f t="shared" si="258"/>
        <v>2021</v>
      </c>
      <c r="S2296" s="7">
        <f t="shared" si="259"/>
        <v>325</v>
      </c>
    </row>
    <row r="2297" spans="11:19" x14ac:dyDescent="0.35">
      <c r="K2297" t="s">
        <v>77</v>
      </c>
      <c r="L2297">
        <v>-118.30732167341</v>
      </c>
      <c r="M2297">
        <v>36.219919645343303</v>
      </c>
      <c r="N2297" s="2">
        <v>43693</v>
      </c>
      <c r="O2297" t="str">
        <f t="shared" si="255"/>
        <v>yes</v>
      </c>
      <c r="P2297" s="7">
        <f t="shared" si="256"/>
        <v>2019</v>
      </c>
      <c r="Q2297" s="7">
        <f t="shared" si="257"/>
        <v>2020</v>
      </c>
      <c r="R2297" s="7">
        <f t="shared" si="258"/>
        <v>2021</v>
      </c>
      <c r="S2297" s="7">
        <f t="shared" si="259"/>
        <v>228</v>
      </c>
    </row>
    <row r="2298" spans="11:19" x14ac:dyDescent="0.35">
      <c r="K2298" t="s">
        <v>77</v>
      </c>
      <c r="L2298">
        <v>-118.183745790139</v>
      </c>
      <c r="M2298">
        <v>36.060562752066602</v>
      </c>
      <c r="N2298" s="2">
        <v>43675</v>
      </c>
      <c r="O2298" t="str">
        <f t="shared" si="255"/>
        <v>yes</v>
      </c>
      <c r="P2298" s="7">
        <f t="shared" si="256"/>
        <v>2019</v>
      </c>
      <c r="Q2298" s="7">
        <f t="shared" si="257"/>
        <v>2020</v>
      </c>
      <c r="R2298" s="7">
        <f t="shared" si="258"/>
        <v>2021</v>
      </c>
      <c r="S2298" s="7">
        <f t="shared" si="259"/>
        <v>210</v>
      </c>
    </row>
    <row r="2299" spans="11:19" x14ac:dyDescent="0.35">
      <c r="K2299" t="s">
        <v>77</v>
      </c>
      <c r="L2299">
        <v>-118.202170947184</v>
      </c>
      <c r="M2299">
        <v>36.076530972550998</v>
      </c>
      <c r="N2299" s="2">
        <v>43668</v>
      </c>
      <c r="O2299" t="str">
        <f t="shared" si="255"/>
        <v>yes</v>
      </c>
      <c r="P2299" s="7">
        <f t="shared" si="256"/>
        <v>2019</v>
      </c>
      <c r="Q2299" s="7">
        <f t="shared" si="257"/>
        <v>2020</v>
      </c>
      <c r="R2299" s="7">
        <f t="shared" si="258"/>
        <v>2021</v>
      </c>
      <c r="S2299" s="7">
        <f t="shared" si="259"/>
        <v>203</v>
      </c>
    </row>
    <row r="2300" spans="11:19" x14ac:dyDescent="0.35">
      <c r="K2300" t="s">
        <v>77</v>
      </c>
      <c r="L2300">
        <v>-118.28344420163</v>
      </c>
      <c r="M2300">
        <v>36.014007107201301</v>
      </c>
      <c r="N2300" s="2">
        <v>43304</v>
      </c>
      <c r="O2300" t="str">
        <f t="shared" si="255"/>
        <v>yes</v>
      </c>
      <c r="P2300" s="7">
        <f t="shared" si="256"/>
        <v>2018</v>
      </c>
      <c r="Q2300" s="7">
        <f t="shared" si="257"/>
        <v>2019</v>
      </c>
      <c r="R2300" s="7">
        <f t="shared" si="258"/>
        <v>2020</v>
      </c>
      <c r="S2300" s="7">
        <f t="shared" si="259"/>
        <v>204</v>
      </c>
    </row>
    <row r="2301" spans="11:19" x14ac:dyDescent="0.35">
      <c r="K2301" t="s">
        <v>77</v>
      </c>
      <c r="L2301">
        <v>-118.369377202507</v>
      </c>
      <c r="M2301">
        <v>36.093811532697799</v>
      </c>
      <c r="N2301" s="2">
        <v>43054</v>
      </c>
      <c r="O2301" t="str">
        <f t="shared" si="255"/>
        <v>yes</v>
      </c>
      <c r="P2301" s="7">
        <f t="shared" si="256"/>
        <v>2017</v>
      </c>
      <c r="Q2301" s="7">
        <f t="shared" si="257"/>
        <v>2018</v>
      </c>
      <c r="R2301" s="7">
        <f t="shared" si="258"/>
        <v>2019</v>
      </c>
      <c r="S2301" s="7">
        <f t="shared" si="259"/>
        <v>319</v>
      </c>
    </row>
    <row r="2302" spans="11:19" x14ac:dyDescent="0.35">
      <c r="K2302" t="s">
        <v>77</v>
      </c>
      <c r="L2302">
        <v>-118.481725031363</v>
      </c>
      <c r="M2302">
        <v>36.271268529394298</v>
      </c>
      <c r="N2302" s="2">
        <v>43041</v>
      </c>
      <c r="O2302" t="str">
        <f t="shared" si="255"/>
        <v>yes</v>
      </c>
      <c r="P2302" s="7">
        <f t="shared" si="256"/>
        <v>2017</v>
      </c>
      <c r="Q2302" s="7">
        <f t="shared" si="257"/>
        <v>2018</v>
      </c>
      <c r="R2302" s="7">
        <f t="shared" si="258"/>
        <v>2019</v>
      </c>
      <c r="S2302" s="7">
        <f t="shared" si="259"/>
        <v>306</v>
      </c>
    </row>
    <row r="2303" spans="11:19" x14ac:dyDescent="0.35">
      <c r="K2303" t="s">
        <v>77</v>
      </c>
      <c r="L2303">
        <v>-118.296344292977</v>
      </c>
      <c r="M2303">
        <v>36.247107396407998</v>
      </c>
      <c r="N2303" s="2">
        <v>42978</v>
      </c>
      <c r="O2303" t="str">
        <f t="shared" si="255"/>
        <v>yes</v>
      </c>
      <c r="P2303" s="7">
        <f t="shared" si="256"/>
        <v>2017</v>
      </c>
      <c r="Q2303" s="7">
        <f t="shared" si="257"/>
        <v>2018</v>
      </c>
      <c r="R2303" s="7">
        <f t="shared" si="258"/>
        <v>2019</v>
      </c>
      <c r="S2303" s="7">
        <f t="shared" si="259"/>
        <v>243</v>
      </c>
    </row>
    <row r="2304" spans="11:19" x14ac:dyDescent="0.35">
      <c r="K2304" t="s">
        <v>77</v>
      </c>
      <c r="L2304">
        <v>-118.085807623855</v>
      </c>
      <c r="M2304">
        <v>36.399626540468901</v>
      </c>
      <c r="N2304" s="2">
        <v>42544</v>
      </c>
      <c r="O2304" t="str">
        <f t="shared" si="255"/>
        <v>yes</v>
      </c>
      <c r="P2304" s="7">
        <f t="shared" si="256"/>
        <v>2016</v>
      </c>
      <c r="Q2304" s="7">
        <f t="shared" si="257"/>
        <v>2017</v>
      </c>
      <c r="R2304" s="7">
        <f t="shared" si="258"/>
        <v>2018</v>
      </c>
      <c r="S2304" s="7">
        <f t="shared" si="259"/>
        <v>175</v>
      </c>
    </row>
    <row r="2305" spans="11:19" x14ac:dyDescent="0.35">
      <c r="K2305" t="s">
        <v>77</v>
      </c>
      <c r="L2305">
        <v>-118.074361604915</v>
      </c>
      <c r="M2305">
        <v>36.077539699376402</v>
      </c>
      <c r="N2305" s="2">
        <v>41953</v>
      </c>
      <c r="O2305" t="str">
        <f t="shared" si="255"/>
        <v>yes</v>
      </c>
      <c r="P2305" s="7">
        <f t="shared" si="256"/>
        <v>2014</v>
      </c>
      <c r="Q2305" s="7">
        <f t="shared" si="257"/>
        <v>2015</v>
      </c>
      <c r="R2305" s="7">
        <f t="shared" si="258"/>
        <v>2016</v>
      </c>
      <c r="S2305" s="7">
        <f t="shared" si="259"/>
        <v>314</v>
      </c>
    </row>
    <row r="2306" spans="11:19" x14ac:dyDescent="0.35">
      <c r="K2306" t="s">
        <v>77</v>
      </c>
      <c r="L2306">
        <v>-118.41366997428401</v>
      </c>
      <c r="M2306">
        <v>36.440451019803398</v>
      </c>
      <c r="N2306" s="2">
        <v>41946</v>
      </c>
      <c r="O2306" t="str">
        <f t="shared" si="255"/>
        <v>yes</v>
      </c>
      <c r="P2306" s="7">
        <f t="shared" si="256"/>
        <v>2014</v>
      </c>
      <c r="Q2306" s="7">
        <f t="shared" si="257"/>
        <v>2015</v>
      </c>
      <c r="R2306" s="7">
        <f t="shared" si="258"/>
        <v>2016</v>
      </c>
      <c r="S2306" s="7">
        <f t="shared" si="259"/>
        <v>307</v>
      </c>
    </row>
    <row r="2307" spans="11:19" x14ac:dyDescent="0.35">
      <c r="K2307" t="s">
        <v>77</v>
      </c>
      <c r="L2307">
        <v>-118.41589689967</v>
      </c>
      <c r="M2307">
        <v>36.457706976690702</v>
      </c>
      <c r="N2307" s="2">
        <v>41575</v>
      </c>
      <c r="O2307" t="str">
        <f t="shared" si="255"/>
        <v>yes</v>
      </c>
      <c r="P2307" s="7">
        <f t="shared" si="256"/>
        <v>2013</v>
      </c>
      <c r="Q2307" s="7">
        <f t="shared" si="257"/>
        <v>2014</v>
      </c>
      <c r="R2307" s="7">
        <f t="shared" si="258"/>
        <v>2015</v>
      </c>
      <c r="S2307" s="7">
        <f t="shared" si="259"/>
        <v>301</v>
      </c>
    </row>
    <row r="2308" spans="11:19" x14ac:dyDescent="0.35">
      <c r="K2308" t="s">
        <v>77</v>
      </c>
      <c r="L2308">
        <v>-118.463696959318</v>
      </c>
      <c r="M2308">
        <v>36.434711333142801</v>
      </c>
      <c r="N2308" s="2">
        <v>41575</v>
      </c>
      <c r="O2308" t="str">
        <f t="shared" si="255"/>
        <v>yes</v>
      </c>
      <c r="P2308" s="7">
        <f t="shared" si="256"/>
        <v>2013</v>
      </c>
      <c r="Q2308" s="7">
        <f t="shared" si="257"/>
        <v>2014</v>
      </c>
      <c r="R2308" s="7">
        <f t="shared" si="258"/>
        <v>2015</v>
      </c>
      <c r="S2308" s="7">
        <f t="shared" si="259"/>
        <v>301</v>
      </c>
    </row>
    <row r="2309" spans="11:19" x14ac:dyDescent="0.35">
      <c r="K2309" t="s">
        <v>77</v>
      </c>
      <c r="L2309">
        <v>-118.456363643345</v>
      </c>
      <c r="M2309">
        <v>36.262253225956101</v>
      </c>
      <c r="N2309" s="2">
        <v>41537</v>
      </c>
      <c r="O2309" t="str">
        <f t="shared" si="255"/>
        <v>yes</v>
      </c>
      <c r="P2309" s="7">
        <f t="shared" si="256"/>
        <v>2013</v>
      </c>
      <c r="Q2309" s="7">
        <f t="shared" si="257"/>
        <v>2014</v>
      </c>
      <c r="R2309" s="7">
        <f t="shared" si="258"/>
        <v>2015</v>
      </c>
      <c r="S2309" s="7">
        <f t="shared" si="259"/>
        <v>263</v>
      </c>
    </row>
    <row r="2310" spans="11:19" x14ac:dyDescent="0.35">
      <c r="K2310" t="s">
        <v>77</v>
      </c>
      <c r="L2310">
        <v>-118.42740323509101</v>
      </c>
      <c r="M2310">
        <v>36.227421412440101</v>
      </c>
      <c r="N2310" s="2">
        <v>41537</v>
      </c>
      <c r="O2310" t="str">
        <f t="shared" si="255"/>
        <v>yes</v>
      </c>
      <c r="P2310" s="7">
        <f t="shared" si="256"/>
        <v>2013</v>
      </c>
      <c r="Q2310" s="7">
        <f t="shared" si="257"/>
        <v>2014</v>
      </c>
      <c r="R2310" s="7">
        <f t="shared" si="258"/>
        <v>2015</v>
      </c>
      <c r="S2310" s="7">
        <f t="shared" si="259"/>
        <v>263</v>
      </c>
    </row>
    <row r="2311" spans="11:19" x14ac:dyDescent="0.35">
      <c r="K2311" t="s">
        <v>77</v>
      </c>
      <c r="L2311">
        <v>-118.271625192302</v>
      </c>
      <c r="M2311">
        <v>36.020027252244297</v>
      </c>
      <c r="N2311" s="2">
        <v>41506</v>
      </c>
      <c r="O2311" t="str">
        <f t="shared" si="255"/>
        <v>yes</v>
      </c>
      <c r="P2311" s="7">
        <f t="shared" si="256"/>
        <v>2013</v>
      </c>
      <c r="Q2311" s="7">
        <f t="shared" si="257"/>
        <v>2014</v>
      </c>
      <c r="R2311" s="7">
        <f t="shared" si="258"/>
        <v>2015</v>
      </c>
      <c r="S2311" s="7">
        <f t="shared" si="259"/>
        <v>232</v>
      </c>
    </row>
    <row r="2312" spans="11:19" x14ac:dyDescent="0.35">
      <c r="K2312" t="s">
        <v>77</v>
      </c>
      <c r="L2312">
        <v>-118.4600459949</v>
      </c>
      <c r="M2312">
        <v>36.163632791427098</v>
      </c>
      <c r="N2312" s="2">
        <v>41077</v>
      </c>
      <c r="O2312" t="str">
        <f t="shared" ref="O2312:O2375" si="260">IF(N2312&gt;VLOOKUP(K2312, $A$2:$C$147,3), "yes", "no")</f>
        <v>yes</v>
      </c>
      <c r="P2312" s="7">
        <f t="shared" si="256"/>
        <v>2012</v>
      </c>
      <c r="Q2312" s="7">
        <f t="shared" si="257"/>
        <v>2013</v>
      </c>
      <c r="R2312" s="7">
        <f t="shared" si="258"/>
        <v>2014</v>
      </c>
      <c r="S2312" s="7">
        <f t="shared" si="259"/>
        <v>169</v>
      </c>
    </row>
    <row r="2313" spans="11:19" x14ac:dyDescent="0.35">
      <c r="K2313" t="s">
        <v>77</v>
      </c>
      <c r="L2313">
        <v>-118.429322147031</v>
      </c>
      <c r="M2313">
        <v>36.4299098652507</v>
      </c>
      <c r="N2313" s="2">
        <v>40843</v>
      </c>
      <c r="O2313" t="str">
        <f t="shared" si="260"/>
        <v>yes</v>
      </c>
      <c r="P2313" s="7">
        <f t="shared" ref="P2313:P2375" si="261">YEAR(N2313)</f>
        <v>2011</v>
      </c>
      <c r="Q2313" s="7">
        <f t="shared" ref="Q2313:Q2375" si="262">P2313+1</f>
        <v>2012</v>
      </c>
      <c r="R2313" s="7">
        <f t="shared" ref="R2313:R2375" si="263">P2313+2</f>
        <v>2013</v>
      </c>
      <c r="S2313" s="7">
        <f t="shared" ref="S2313:S2375" si="264">N2313-DATE(YEAR(N2313),1,0)</f>
        <v>300</v>
      </c>
    </row>
    <row r="2314" spans="11:19" x14ac:dyDescent="0.35">
      <c r="K2314" t="s">
        <v>77</v>
      </c>
      <c r="L2314">
        <v>-118.303737045982</v>
      </c>
      <c r="M2314">
        <v>35.861456322143702</v>
      </c>
      <c r="N2314" s="2">
        <v>40749</v>
      </c>
      <c r="O2314" t="str">
        <f t="shared" si="260"/>
        <v>yes</v>
      </c>
      <c r="P2314" s="7">
        <f t="shared" si="261"/>
        <v>2011</v>
      </c>
      <c r="Q2314" s="7">
        <f t="shared" si="262"/>
        <v>2012</v>
      </c>
      <c r="R2314" s="7">
        <f t="shared" si="263"/>
        <v>2013</v>
      </c>
      <c r="S2314" s="7">
        <f t="shared" si="264"/>
        <v>206</v>
      </c>
    </row>
    <row r="2315" spans="11:19" x14ac:dyDescent="0.35">
      <c r="K2315" t="s">
        <v>77</v>
      </c>
      <c r="L2315">
        <v>-118.345094678569</v>
      </c>
      <c r="M2315">
        <v>36.2042357998128</v>
      </c>
      <c r="N2315" s="2">
        <v>40374</v>
      </c>
      <c r="O2315" t="str">
        <f t="shared" si="260"/>
        <v>yes</v>
      </c>
      <c r="P2315" s="7">
        <f t="shared" si="261"/>
        <v>2010</v>
      </c>
      <c r="Q2315" s="7">
        <f t="shared" si="262"/>
        <v>2011</v>
      </c>
      <c r="R2315" s="7">
        <f t="shared" si="263"/>
        <v>2012</v>
      </c>
      <c r="S2315" s="7">
        <f t="shared" si="264"/>
        <v>196</v>
      </c>
    </row>
    <row r="2316" spans="11:19" x14ac:dyDescent="0.35">
      <c r="K2316" t="s">
        <v>77</v>
      </c>
      <c r="L2316">
        <v>-118.214847769454</v>
      </c>
      <c r="M2316">
        <v>36.1529163694644</v>
      </c>
      <c r="N2316" s="2">
        <v>40119</v>
      </c>
      <c r="O2316" t="str">
        <f t="shared" si="260"/>
        <v>yes</v>
      </c>
      <c r="P2316" s="7">
        <f t="shared" si="261"/>
        <v>2009</v>
      </c>
      <c r="Q2316" s="7">
        <f t="shared" si="262"/>
        <v>2010</v>
      </c>
      <c r="R2316" s="7">
        <f t="shared" si="263"/>
        <v>2011</v>
      </c>
      <c r="S2316" s="7">
        <f t="shared" si="264"/>
        <v>306</v>
      </c>
    </row>
    <row r="2317" spans="11:19" x14ac:dyDescent="0.35">
      <c r="K2317" t="s">
        <v>77</v>
      </c>
      <c r="L2317">
        <v>-118.292218757577</v>
      </c>
      <c r="M2317">
        <v>36.168158988722702</v>
      </c>
      <c r="N2317" s="2">
        <v>40102</v>
      </c>
      <c r="O2317" t="str">
        <f t="shared" si="260"/>
        <v>yes</v>
      </c>
      <c r="P2317" s="7">
        <f t="shared" si="261"/>
        <v>2009</v>
      </c>
      <c r="Q2317" s="7">
        <f t="shared" si="262"/>
        <v>2010</v>
      </c>
      <c r="R2317" s="7">
        <f t="shared" si="263"/>
        <v>2011</v>
      </c>
      <c r="S2317" s="7">
        <f t="shared" si="264"/>
        <v>289</v>
      </c>
    </row>
    <row r="2318" spans="11:19" x14ac:dyDescent="0.35">
      <c r="K2318" t="s">
        <v>77</v>
      </c>
      <c r="L2318">
        <v>-118.43349421695901</v>
      </c>
      <c r="M2318">
        <v>36.325779893864201</v>
      </c>
      <c r="N2318" s="2">
        <v>39755</v>
      </c>
      <c r="O2318" t="str">
        <f t="shared" si="260"/>
        <v>yes</v>
      </c>
      <c r="P2318" s="7">
        <f t="shared" si="261"/>
        <v>2008</v>
      </c>
      <c r="Q2318" s="7">
        <f t="shared" si="262"/>
        <v>2009</v>
      </c>
      <c r="R2318" s="7">
        <f t="shared" si="263"/>
        <v>2010</v>
      </c>
      <c r="S2318" s="7">
        <f t="shared" si="264"/>
        <v>308</v>
      </c>
    </row>
    <row r="2319" spans="11:19" x14ac:dyDescent="0.35">
      <c r="K2319" t="s">
        <v>77</v>
      </c>
      <c r="L2319">
        <v>-118.087773921028</v>
      </c>
      <c r="M2319">
        <v>36.104004310839798</v>
      </c>
      <c r="N2319" s="2">
        <v>39606</v>
      </c>
      <c r="O2319" t="str">
        <f t="shared" si="260"/>
        <v>yes</v>
      </c>
      <c r="P2319" s="7">
        <f t="shared" si="261"/>
        <v>2008</v>
      </c>
      <c r="Q2319" s="7">
        <f t="shared" si="262"/>
        <v>2009</v>
      </c>
      <c r="R2319" s="7">
        <f t="shared" si="263"/>
        <v>2010</v>
      </c>
      <c r="S2319" s="7">
        <f t="shared" si="264"/>
        <v>159</v>
      </c>
    </row>
    <row r="2320" spans="11:19" x14ac:dyDescent="0.35">
      <c r="K2320" t="s">
        <v>77</v>
      </c>
      <c r="L2320">
        <v>-118.07721200422699</v>
      </c>
      <c r="M2320">
        <v>36.161516068249597</v>
      </c>
      <c r="N2320" s="2">
        <v>39594</v>
      </c>
      <c r="O2320" t="str">
        <f t="shared" si="260"/>
        <v>yes</v>
      </c>
      <c r="P2320" s="7">
        <f t="shared" si="261"/>
        <v>2008</v>
      </c>
      <c r="Q2320" s="7">
        <f t="shared" si="262"/>
        <v>2009</v>
      </c>
      <c r="R2320" s="7">
        <f t="shared" si="263"/>
        <v>2010</v>
      </c>
      <c r="S2320" s="7">
        <f t="shared" si="264"/>
        <v>147</v>
      </c>
    </row>
    <row r="2321" spans="11:19" x14ac:dyDescent="0.35">
      <c r="K2321" t="s">
        <v>77</v>
      </c>
      <c r="L2321">
        <v>-118.426917888818</v>
      </c>
      <c r="M2321">
        <v>36.284071427572798</v>
      </c>
      <c r="N2321" s="2">
        <v>39434</v>
      </c>
      <c r="O2321" t="str">
        <f t="shared" si="260"/>
        <v>yes</v>
      </c>
      <c r="P2321" s="7">
        <f t="shared" si="261"/>
        <v>2007</v>
      </c>
      <c r="Q2321" s="7">
        <f t="shared" si="262"/>
        <v>2008</v>
      </c>
      <c r="R2321" s="7">
        <f t="shared" si="263"/>
        <v>2009</v>
      </c>
      <c r="S2321" s="7">
        <f t="shared" si="264"/>
        <v>352</v>
      </c>
    </row>
    <row r="2322" spans="11:19" x14ac:dyDescent="0.35">
      <c r="K2322" t="s">
        <v>77</v>
      </c>
      <c r="L2322">
        <v>-118.475169227929</v>
      </c>
      <c r="M2322">
        <v>36.4304632781649</v>
      </c>
      <c r="N2322" s="2">
        <v>39392</v>
      </c>
      <c r="O2322" t="str">
        <f t="shared" si="260"/>
        <v>yes</v>
      </c>
      <c r="P2322" s="7">
        <f t="shared" si="261"/>
        <v>2007</v>
      </c>
      <c r="Q2322" s="7">
        <f t="shared" si="262"/>
        <v>2008</v>
      </c>
      <c r="R2322" s="7">
        <f t="shared" si="263"/>
        <v>2009</v>
      </c>
      <c r="S2322" s="7">
        <f t="shared" si="264"/>
        <v>310</v>
      </c>
    </row>
    <row r="2323" spans="11:19" x14ac:dyDescent="0.35">
      <c r="K2323" t="s">
        <v>77</v>
      </c>
      <c r="L2323">
        <v>-118.31331775815001</v>
      </c>
      <c r="M2323">
        <v>36.006221589952403</v>
      </c>
      <c r="N2323" s="2">
        <v>39318</v>
      </c>
      <c r="O2323" t="str">
        <f t="shared" si="260"/>
        <v>yes</v>
      </c>
      <c r="P2323" s="7">
        <f t="shared" si="261"/>
        <v>2007</v>
      </c>
      <c r="Q2323" s="7">
        <f t="shared" si="262"/>
        <v>2008</v>
      </c>
      <c r="R2323" s="7">
        <f t="shared" si="263"/>
        <v>2009</v>
      </c>
      <c r="S2323" s="7">
        <f t="shared" si="264"/>
        <v>236</v>
      </c>
    </row>
    <row r="2324" spans="11:19" x14ac:dyDescent="0.35">
      <c r="K2324" t="s">
        <v>78</v>
      </c>
      <c r="L2324">
        <v>-121.625826226993</v>
      </c>
      <c r="M2324">
        <v>36.8597631654333</v>
      </c>
      <c r="N2324" s="2">
        <v>40761</v>
      </c>
      <c r="O2324" t="str">
        <f t="shared" si="260"/>
        <v>yes</v>
      </c>
      <c r="P2324" s="7">
        <f t="shared" si="261"/>
        <v>2011</v>
      </c>
      <c r="Q2324" s="7">
        <f t="shared" si="262"/>
        <v>2012</v>
      </c>
      <c r="R2324" s="7">
        <f t="shared" si="263"/>
        <v>2013</v>
      </c>
      <c r="S2324" s="7">
        <f t="shared" si="264"/>
        <v>218</v>
      </c>
    </row>
    <row r="2325" spans="11:19" x14ac:dyDescent="0.35">
      <c r="K2325" t="s">
        <v>78</v>
      </c>
      <c r="L2325">
        <v>-121.693197467613</v>
      </c>
      <c r="M2325">
        <v>36.996261831661997</v>
      </c>
      <c r="N2325" s="2">
        <v>39622</v>
      </c>
      <c r="O2325" t="str">
        <f t="shared" si="260"/>
        <v>yes</v>
      </c>
      <c r="P2325" s="7">
        <f t="shared" si="261"/>
        <v>2008</v>
      </c>
      <c r="Q2325" s="7">
        <f t="shared" si="262"/>
        <v>2009</v>
      </c>
      <c r="R2325" s="7">
        <f t="shared" si="263"/>
        <v>2010</v>
      </c>
      <c r="S2325" s="7">
        <f t="shared" si="264"/>
        <v>175</v>
      </c>
    </row>
    <row r="2326" spans="11:19" x14ac:dyDescent="0.35">
      <c r="K2326" t="s">
        <v>79</v>
      </c>
      <c r="L2326">
        <v>-117.967419768268</v>
      </c>
      <c r="M2326">
        <v>34.498396922651899</v>
      </c>
      <c r="N2326" s="2">
        <v>43628</v>
      </c>
      <c r="O2326" t="str">
        <f t="shared" si="260"/>
        <v>yes</v>
      </c>
      <c r="P2326" s="7">
        <f t="shared" si="261"/>
        <v>2019</v>
      </c>
      <c r="Q2326" s="7">
        <f t="shared" si="262"/>
        <v>2020</v>
      </c>
      <c r="R2326" s="7">
        <f t="shared" si="263"/>
        <v>2021</v>
      </c>
      <c r="S2326" s="7">
        <f t="shared" si="264"/>
        <v>163</v>
      </c>
    </row>
    <row r="2327" spans="11:19" x14ac:dyDescent="0.35">
      <c r="K2327" t="s">
        <v>79</v>
      </c>
      <c r="L2327">
        <v>-117.913576525209</v>
      </c>
      <c r="M2327">
        <v>34.3932137301748</v>
      </c>
      <c r="N2327" s="2">
        <v>42622</v>
      </c>
      <c r="O2327" t="str">
        <f t="shared" si="260"/>
        <v>yes</v>
      </c>
      <c r="P2327" s="7">
        <f t="shared" si="261"/>
        <v>2016</v>
      </c>
      <c r="Q2327" s="7">
        <f t="shared" si="262"/>
        <v>2017</v>
      </c>
      <c r="R2327" s="7">
        <f t="shared" si="263"/>
        <v>2018</v>
      </c>
      <c r="S2327" s="7">
        <f t="shared" si="264"/>
        <v>253</v>
      </c>
    </row>
    <row r="2328" spans="11:19" x14ac:dyDescent="0.35">
      <c r="K2328" t="s">
        <v>79</v>
      </c>
      <c r="L2328">
        <v>-117.831959825068</v>
      </c>
      <c r="M2328">
        <v>34.416274496763499</v>
      </c>
      <c r="N2328" s="2">
        <v>42563</v>
      </c>
      <c r="O2328" t="str">
        <f t="shared" si="260"/>
        <v>yes</v>
      </c>
      <c r="P2328" s="7">
        <f t="shared" si="261"/>
        <v>2016</v>
      </c>
      <c r="Q2328" s="7">
        <f t="shared" si="262"/>
        <v>2017</v>
      </c>
      <c r="R2328" s="7">
        <f t="shared" si="263"/>
        <v>2018</v>
      </c>
      <c r="S2328" s="7">
        <f t="shared" si="264"/>
        <v>194</v>
      </c>
    </row>
    <row r="2329" spans="11:19" x14ac:dyDescent="0.35">
      <c r="K2329" t="s">
        <v>79</v>
      </c>
      <c r="L2329">
        <v>-117.819409208908</v>
      </c>
      <c r="M2329">
        <v>34.400731237044702</v>
      </c>
      <c r="N2329" s="2">
        <v>41203</v>
      </c>
      <c r="O2329" t="str">
        <f t="shared" si="260"/>
        <v>yes</v>
      </c>
      <c r="P2329" s="7">
        <f t="shared" si="261"/>
        <v>2012</v>
      </c>
      <c r="Q2329" s="7">
        <f t="shared" si="262"/>
        <v>2013</v>
      </c>
      <c r="R2329" s="7">
        <f t="shared" si="263"/>
        <v>2014</v>
      </c>
      <c r="S2329" s="7">
        <f t="shared" si="264"/>
        <v>295</v>
      </c>
    </row>
    <row r="2330" spans="11:19" x14ac:dyDescent="0.35">
      <c r="K2330" t="s">
        <v>79</v>
      </c>
      <c r="L2330">
        <v>-117.770846491261</v>
      </c>
      <c r="M2330">
        <v>34.432949214813902</v>
      </c>
      <c r="N2330" s="2">
        <v>41153</v>
      </c>
      <c r="O2330" t="str">
        <f t="shared" si="260"/>
        <v>yes</v>
      </c>
      <c r="P2330" s="7">
        <f t="shared" si="261"/>
        <v>2012</v>
      </c>
      <c r="Q2330" s="7">
        <f t="shared" si="262"/>
        <v>2013</v>
      </c>
      <c r="R2330" s="7">
        <f t="shared" si="263"/>
        <v>2014</v>
      </c>
      <c r="S2330" s="7">
        <f t="shared" si="264"/>
        <v>245</v>
      </c>
    </row>
    <row r="2331" spans="11:19" x14ac:dyDescent="0.35">
      <c r="K2331" t="s">
        <v>79</v>
      </c>
      <c r="L2331">
        <v>-117.973872163935</v>
      </c>
      <c r="M2331">
        <v>34.4836666872839</v>
      </c>
      <c r="N2331" s="2">
        <v>40755</v>
      </c>
      <c r="O2331" t="str">
        <f t="shared" si="260"/>
        <v>yes</v>
      </c>
      <c r="P2331" s="7">
        <f t="shared" si="261"/>
        <v>2011</v>
      </c>
      <c r="Q2331" s="7">
        <f t="shared" si="262"/>
        <v>2012</v>
      </c>
      <c r="R2331" s="7">
        <f t="shared" si="263"/>
        <v>2013</v>
      </c>
      <c r="S2331" s="7">
        <f t="shared" si="264"/>
        <v>212</v>
      </c>
    </row>
    <row r="2332" spans="11:19" x14ac:dyDescent="0.35">
      <c r="K2332" t="s">
        <v>79</v>
      </c>
      <c r="L2332">
        <v>-117.870723310862</v>
      </c>
      <c r="M2332">
        <v>34.570811569568598</v>
      </c>
      <c r="N2332" s="2">
        <v>40716</v>
      </c>
      <c r="O2332" t="str">
        <f t="shared" si="260"/>
        <v>yes</v>
      </c>
      <c r="P2332" s="7">
        <f t="shared" si="261"/>
        <v>2011</v>
      </c>
      <c r="Q2332" s="7">
        <f t="shared" si="262"/>
        <v>2012</v>
      </c>
      <c r="R2332" s="7">
        <f t="shared" si="263"/>
        <v>2013</v>
      </c>
      <c r="S2332" s="7">
        <f t="shared" si="264"/>
        <v>173</v>
      </c>
    </row>
    <row r="2333" spans="11:19" x14ac:dyDescent="0.35">
      <c r="K2333" t="s">
        <v>79</v>
      </c>
      <c r="L2333">
        <v>-117.774206847991</v>
      </c>
      <c r="M2333">
        <v>34.416659490274597</v>
      </c>
      <c r="N2333" s="2">
        <v>40410</v>
      </c>
      <c r="O2333" t="str">
        <f t="shared" si="260"/>
        <v>yes</v>
      </c>
      <c r="P2333" s="7">
        <f t="shared" si="261"/>
        <v>2010</v>
      </c>
      <c r="Q2333" s="7">
        <f t="shared" si="262"/>
        <v>2011</v>
      </c>
      <c r="R2333" s="7">
        <f t="shared" si="263"/>
        <v>2012</v>
      </c>
      <c r="S2333" s="7">
        <f t="shared" si="264"/>
        <v>232</v>
      </c>
    </row>
    <row r="2334" spans="11:19" x14ac:dyDescent="0.35">
      <c r="K2334" t="s">
        <v>80</v>
      </c>
      <c r="L2334">
        <v>-118.28049285413699</v>
      </c>
      <c r="M2334">
        <v>34.484183165848599</v>
      </c>
      <c r="N2334" s="2">
        <v>44215</v>
      </c>
      <c r="O2334" t="str">
        <f t="shared" si="260"/>
        <v>yes</v>
      </c>
      <c r="P2334" s="7">
        <f t="shared" si="261"/>
        <v>2021</v>
      </c>
      <c r="Q2334" s="7">
        <f t="shared" si="262"/>
        <v>2022</v>
      </c>
      <c r="R2334" s="7">
        <f t="shared" si="263"/>
        <v>2023</v>
      </c>
      <c r="S2334" s="7">
        <f t="shared" si="264"/>
        <v>19</v>
      </c>
    </row>
    <row r="2335" spans="11:19" x14ac:dyDescent="0.35">
      <c r="K2335" t="s">
        <v>80</v>
      </c>
      <c r="L2335">
        <v>-118.233321230708</v>
      </c>
      <c r="M2335">
        <v>34.4864712079222</v>
      </c>
      <c r="N2335" s="2">
        <v>44102</v>
      </c>
      <c r="O2335" t="str">
        <f t="shared" si="260"/>
        <v>yes</v>
      </c>
      <c r="P2335" s="7">
        <f t="shared" si="261"/>
        <v>2020</v>
      </c>
      <c r="Q2335" s="7">
        <f t="shared" si="262"/>
        <v>2021</v>
      </c>
      <c r="R2335" s="7">
        <f t="shared" si="263"/>
        <v>2022</v>
      </c>
      <c r="S2335" s="7">
        <f t="shared" si="264"/>
        <v>272</v>
      </c>
    </row>
    <row r="2336" spans="11:19" x14ac:dyDescent="0.35">
      <c r="K2336" t="s">
        <v>80</v>
      </c>
      <c r="L2336">
        <v>-118.358852565791</v>
      </c>
      <c r="M2336">
        <v>34.667812509713102</v>
      </c>
      <c r="N2336" s="2">
        <v>44072</v>
      </c>
      <c r="O2336" t="str">
        <f t="shared" si="260"/>
        <v>yes</v>
      </c>
      <c r="P2336" s="7">
        <f t="shared" si="261"/>
        <v>2020</v>
      </c>
      <c r="Q2336" s="7">
        <f t="shared" si="262"/>
        <v>2021</v>
      </c>
      <c r="R2336" s="7">
        <f t="shared" si="263"/>
        <v>2022</v>
      </c>
      <c r="S2336" s="7">
        <f t="shared" si="264"/>
        <v>242</v>
      </c>
    </row>
    <row r="2337" spans="11:19" x14ac:dyDescent="0.35">
      <c r="K2337" t="s">
        <v>80</v>
      </c>
      <c r="L2337">
        <v>-118.134334834692</v>
      </c>
      <c r="M2337">
        <v>34.569154471846097</v>
      </c>
      <c r="N2337" s="2">
        <v>44065</v>
      </c>
      <c r="O2337" t="str">
        <f t="shared" si="260"/>
        <v>yes</v>
      </c>
      <c r="P2337" s="7">
        <f t="shared" si="261"/>
        <v>2020</v>
      </c>
      <c r="Q2337" s="7">
        <f t="shared" si="262"/>
        <v>2021</v>
      </c>
      <c r="R2337" s="7">
        <f t="shared" si="263"/>
        <v>2022</v>
      </c>
      <c r="S2337" s="7">
        <f t="shared" si="264"/>
        <v>235</v>
      </c>
    </row>
    <row r="2338" spans="11:19" x14ac:dyDescent="0.35">
      <c r="K2338" t="s">
        <v>80</v>
      </c>
      <c r="L2338">
        <v>-118.320967249662</v>
      </c>
      <c r="M2338">
        <v>34.555871330791803</v>
      </c>
      <c r="N2338" s="2">
        <v>44021</v>
      </c>
      <c r="O2338" t="str">
        <f t="shared" si="260"/>
        <v>yes</v>
      </c>
      <c r="P2338" s="7">
        <f t="shared" si="261"/>
        <v>2020</v>
      </c>
      <c r="Q2338" s="7">
        <f t="shared" si="262"/>
        <v>2021</v>
      </c>
      <c r="R2338" s="7">
        <f t="shared" si="263"/>
        <v>2022</v>
      </c>
      <c r="S2338" s="7">
        <f t="shared" si="264"/>
        <v>191</v>
      </c>
    </row>
    <row r="2339" spans="11:19" x14ac:dyDescent="0.35">
      <c r="K2339" t="s">
        <v>80</v>
      </c>
      <c r="L2339">
        <v>-118.309224306978</v>
      </c>
      <c r="M2339">
        <v>34.5045956286502</v>
      </c>
      <c r="N2339" s="2">
        <v>43972</v>
      </c>
      <c r="O2339" t="str">
        <f t="shared" si="260"/>
        <v>yes</v>
      </c>
      <c r="P2339" s="7">
        <f t="shared" si="261"/>
        <v>2020</v>
      </c>
      <c r="Q2339" s="7">
        <f t="shared" si="262"/>
        <v>2021</v>
      </c>
      <c r="R2339" s="7">
        <f t="shared" si="263"/>
        <v>2022</v>
      </c>
      <c r="S2339" s="7">
        <f t="shared" si="264"/>
        <v>142</v>
      </c>
    </row>
    <row r="2340" spans="11:19" x14ac:dyDescent="0.35">
      <c r="K2340" t="s">
        <v>80</v>
      </c>
      <c r="L2340">
        <v>-118.403619989398</v>
      </c>
      <c r="M2340">
        <v>34.706322764294598</v>
      </c>
      <c r="N2340" s="2">
        <v>43352</v>
      </c>
      <c r="O2340" t="str">
        <f t="shared" si="260"/>
        <v>yes</v>
      </c>
      <c r="P2340" s="7">
        <f t="shared" si="261"/>
        <v>2018</v>
      </c>
      <c r="Q2340" s="7">
        <f t="shared" si="262"/>
        <v>2019</v>
      </c>
      <c r="R2340" s="7">
        <f t="shared" si="263"/>
        <v>2020</v>
      </c>
      <c r="S2340" s="7">
        <f t="shared" si="264"/>
        <v>252</v>
      </c>
    </row>
    <row r="2341" spans="11:19" x14ac:dyDescent="0.35">
      <c r="K2341" t="s">
        <v>80</v>
      </c>
      <c r="L2341">
        <v>-118.291298982439</v>
      </c>
      <c r="M2341">
        <v>34.549203227778897</v>
      </c>
      <c r="N2341" s="2">
        <v>43256</v>
      </c>
      <c r="O2341" t="str">
        <f t="shared" si="260"/>
        <v>yes</v>
      </c>
      <c r="P2341" s="7">
        <f t="shared" si="261"/>
        <v>2018</v>
      </c>
      <c r="Q2341" s="7">
        <f t="shared" si="262"/>
        <v>2019</v>
      </c>
      <c r="R2341" s="7">
        <f t="shared" si="263"/>
        <v>2020</v>
      </c>
      <c r="S2341" s="7">
        <f t="shared" si="264"/>
        <v>156</v>
      </c>
    </row>
    <row r="2342" spans="11:19" x14ac:dyDescent="0.35">
      <c r="K2342" t="s">
        <v>80</v>
      </c>
      <c r="L2342">
        <v>-118.22195464799201</v>
      </c>
      <c r="M2342">
        <v>34.431962662785203</v>
      </c>
      <c r="N2342" s="2">
        <v>43225</v>
      </c>
      <c r="O2342" t="str">
        <f t="shared" si="260"/>
        <v>yes</v>
      </c>
      <c r="P2342" s="7">
        <f t="shared" si="261"/>
        <v>2018</v>
      </c>
      <c r="Q2342" s="7">
        <f t="shared" si="262"/>
        <v>2019</v>
      </c>
      <c r="R2342" s="7">
        <f t="shared" si="263"/>
        <v>2020</v>
      </c>
      <c r="S2342" s="7">
        <f t="shared" si="264"/>
        <v>125</v>
      </c>
    </row>
    <row r="2343" spans="11:19" x14ac:dyDescent="0.35">
      <c r="K2343" t="s">
        <v>80</v>
      </c>
      <c r="L2343">
        <v>-118.312897747245</v>
      </c>
      <c r="M2343">
        <v>34.625156487563203</v>
      </c>
      <c r="N2343" s="2">
        <v>43210</v>
      </c>
      <c r="O2343" t="str">
        <f t="shared" si="260"/>
        <v>yes</v>
      </c>
      <c r="P2343" s="7">
        <f t="shared" si="261"/>
        <v>2018</v>
      </c>
      <c r="Q2343" s="7">
        <f t="shared" si="262"/>
        <v>2019</v>
      </c>
      <c r="R2343" s="7">
        <f t="shared" si="263"/>
        <v>2020</v>
      </c>
      <c r="S2343" s="7">
        <f t="shared" si="264"/>
        <v>110</v>
      </c>
    </row>
    <row r="2344" spans="11:19" x14ac:dyDescent="0.35">
      <c r="K2344" t="s">
        <v>80</v>
      </c>
      <c r="L2344">
        <v>-118.304293001633</v>
      </c>
      <c r="M2344">
        <v>34.608666430679101</v>
      </c>
      <c r="N2344" s="2">
        <v>42987</v>
      </c>
      <c r="O2344" t="str">
        <f t="shared" si="260"/>
        <v>yes</v>
      </c>
      <c r="P2344" s="7">
        <f t="shared" si="261"/>
        <v>2017</v>
      </c>
      <c r="Q2344" s="7">
        <f t="shared" si="262"/>
        <v>2018</v>
      </c>
      <c r="R2344" s="7">
        <f t="shared" si="263"/>
        <v>2019</v>
      </c>
      <c r="S2344" s="7">
        <f t="shared" si="264"/>
        <v>252</v>
      </c>
    </row>
    <row r="2345" spans="11:19" x14ac:dyDescent="0.35">
      <c r="K2345" t="s">
        <v>80</v>
      </c>
      <c r="L2345">
        <v>-118.22676771707999</v>
      </c>
      <c r="M2345">
        <v>34.507894217825502</v>
      </c>
      <c r="N2345" s="2">
        <v>42975</v>
      </c>
      <c r="O2345" t="str">
        <f t="shared" si="260"/>
        <v>yes</v>
      </c>
      <c r="P2345" s="7">
        <f t="shared" si="261"/>
        <v>2017</v>
      </c>
      <c r="Q2345" s="7">
        <f t="shared" si="262"/>
        <v>2018</v>
      </c>
      <c r="R2345" s="7">
        <f t="shared" si="263"/>
        <v>2019</v>
      </c>
      <c r="S2345" s="7">
        <f t="shared" si="264"/>
        <v>240</v>
      </c>
    </row>
    <row r="2346" spans="11:19" x14ac:dyDescent="0.35">
      <c r="K2346" t="s">
        <v>80</v>
      </c>
      <c r="L2346">
        <v>-118.25965150027</v>
      </c>
      <c r="M2346">
        <v>34.501463115838</v>
      </c>
      <c r="N2346" s="2">
        <v>42960</v>
      </c>
      <c r="O2346" t="str">
        <f t="shared" si="260"/>
        <v>yes</v>
      </c>
      <c r="P2346" s="7">
        <f t="shared" si="261"/>
        <v>2017</v>
      </c>
      <c r="Q2346" s="7">
        <f t="shared" si="262"/>
        <v>2018</v>
      </c>
      <c r="R2346" s="7">
        <f t="shared" si="263"/>
        <v>2019</v>
      </c>
      <c r="S2346" s="7">
        <f t="shared" si="264"/>
        <v>225</v>
      </c>
    </row>
    <row r="2347" spans="11:19" x14ac:dyDescent="0.35">
      <c r="K2347" t="s">
        <v>80</v>
      </c>
      <c r="L2347">
        <v>-118.11935861994201</v>
      </c>
      <c r="M2347">
        <v>34.536128364758603</v>
      </c>
      <c r="N2347" s="2">
        <v>42945</v>
      </c>
      <c r="O2347" t="str">
        <f t="shared" si="260"/>
        <v>yes</v>
      </c>
      <c r="P2347" s="7">
        <f t="shared" si="261"/>
        <v>2017</v>
      </c>
      <c r="Q2347" s="7">
        <f t="shared" si="262"/>
        <v>2018</v>
      </c>
      <c r="R2347" s="7">
        <f t="shared" si="263"/>
        <v>2019</v>
      </c>
      <c r="S2347" s="7">
        <f t="shared" si="264"/>
        <v>210</v>
      </c>
    </row>
    <row r="2348" spans="11:19" x14ac:dyDescent="0.35">
      <c r="K2348" t="s">
        <v>80</v>
      </c>
      <c r="L2348">
        <v>-118.365589268364</v>
      </c>
      <c r="M2348">
        <v>34.6730453957449</v>
      </c>
      <c r="N2348" s="2">
        <v>42899</v>
      </c>
      <c r="O2348" t="str">
        <f t="shared" si="260"/>
        <v>yes</v>
      </c>
      <c r="P2348" s="7">
        <f t="shared" si="261"/>
        <v>2017</v>
      </c>
      <c r="Q2348" s="7">
        <f t="shared" si="262"/>
        <v>2018</v>
      </c>
      <c r="R2348" s="7">
        <f t="shared" si="263"/>
        <v>2019</v>
      </c>
      <c r="S2348" s="7">
        <f t="shared" si="264"/>
        <v>164</v>
      </c>
    </row>
    <row r="2349" spans="11:19" x14ac:dyDescent="0.35">
      <c r="K2349" t="s">
        <v>80</v>
      </c>
      <c r="L2349">
        <v>-118.355268202467</v>
      </c>
      <c r="M2349">
        <v>34.6712260207753</v>
      </c>
      <c r="N2349" s="2">
        <v>42897</v>
      </c>
      <c r="O2349" t="str">
        <f t="shared" si="260"/>
        <v>yes</v>
      </c>
      <c r="P2349" s="7">
        <f t="shared" si="261"/>
        <v>2017</v>
      </c>
      <c r="Q2349" s="7">
        <f t="shared" si="262"/>
        <v>2018</v>
      </c>
      <c r="R2349" s="7">
        <f t="shared" si="263"/>
        <v>2019</v>
      </c>
      <c r="S2349" s="7">
        <f t="shared" si="264"/>
        <v>162</v>
      </c>
    </row>
    <row r="2350" spans="11:19" x14ac:dyDescent="0.35">
      <c r="K2350" t="s">
        <v>80</v>
      </c>
      <c r="L2350">
        <v>-118.37267461428399</v>
      </c>
      <c r="M2350">
        <v>34.664536769461499</v>
      </c>
      <c r="N2350" s="2">
        <v>42654</v>
      </c>
      <c r="O2350" t="str">
        <f t="shared" si="260"/>
        <v>yes</v>
      </c>
      <c r="P2350" s="7">
        <f t="shared" si="261"/>
        <v>2016</v>
      </c>
      <c r="Q2350" s="7">
        <f t="shared" si="262"/>
        <v>2017</v>
      </c>
      <c r="R2350" s="7">
        <f t="shared" si="263"/>
        <v>2018</v>
      </c>
      <c r="S2350" s="7">
        <f t="shared" si="264"/>
        <v>285</v>
      </c>
    </row>
    <row r="2351" spans="11:19" x14ac:dyDescent="0.35">
      <c r="K2351" t="s">
        <v>80</v>
      </c>
      <c r="L2351">
        <v>-118.333503778441</v>
      </c>
      <c r="M2351">
        <v>34.584095054064598</v>
      </c>
      <c r="N2351" s="2">
        <v>42579</v>
      </c>
      <c r="O2351" t="str">
        <f t="shared" si="260"/>
        <v>yes</v>
      </c>
      <c r="P2351" s="7">
        <f t="shared" si="261"/>
        <v>2016</v>
      </c>
      <c r="Q2351" s="7">
        <f t="shared" si="262"/>
        <v>2017</v>
      </c>
      <c r="R2351" s="7">
        <f t="shared" si="263"/>
        <v>2018</v>
      </c>
      <c r="S2351" s="7">
        <f t="shared" si="264"/>
        <v>210</v>
      </c>
    </row>
    <row r="2352" spans="11:19" x14ac:dyDescent="0.35">
      <c r="K2352" t="s">
        <v>80</v>
      </c>
      <c r="L2352">
        <v>-118.324636290879</v>
      </c>
      <c r="M2352">
        <v>34.5168409226143</v>
      </c>
      <c r="N2352" s="2">
        <v>42518</v>
      </c>
      <c r="O2352" t="str">
        <f t="shared" si="260"/>
        <v>yes</v>
      </c>
      <c r="P2352" s="7">
        <f t="shared" si="261"/>
        <v>2016</v>
      </c>
      <c r="Q2352" s="7">
        <f t="shared" si="262"/>
        <v>2017</v>
      </c>
      <c r="R2352" s="7">
        <f t="shared" si="263"/>
        <v>2018</v>
      </c>
      <c r="S2352" s="7">
        <f t="shared" si="264"/>
        <v>149</v>
      </c>
    </row>
    <row r="2353" spans="11:19" x14ac:dyDescent="0.35">
      <c r="K2353" t="s">
        <v>80</v>
      </c>
      <c r="L2353">
        <v>-118.35728878034099</v>
      </c>
      <c r="M2353">
        <v>34.671819669123202</v>
      </c>
      <c r="N2353" s="2">
        <v>42252</v>
      </c>
      <c r="O2353" t="str">
        <f t="shared" si="260"/>
        <v>yes</v>
      </c>
      <c r="P2353" s="7">
        <f t="shared" si="261"/>
        <v>2015</v>
      </c>
      <c r="Q2353" s="7">
        <f t="shared" si="262"/>
        <v>2016</v>
      </c>
      <c r="R2353" s="7">
        <f t="shared" si="263"/>
        <v>2017</v>
      </c>
      <c r="S2353" s="7">
        <f t="shared" si="264"/>
        <v>248</v>
      </c>
    </row>
    <row r="2354" spans="11:19" x14ac:dyDescent="0.35">
      <c r="K2354" t="s">
        <v>80</v>
      </c>
      <c r="L2354">
        <v>-118.31562682907899</v>
      </c>
      <c r="M2354">
        <v>34.585677025716798</v>
      </c>
      <c r="N2354" s="2">
        <v>42245</v>
      </c>
      <c r="O2354" t="str">
        <f t="shared" si="260"/>
        <v>yes</v>
      </c>
      <c r="P2354" s="7">
        <f t="shared" si="261"/>
        <v>2015</v>
      </c>
      <c r="Q2354" s="7">
        <f t="shared" si="262"/>
        <v>2016</v>
      </c>
      <c r="R2354" s="7">
        <f t="shared" si="263"/>
        <v>2017</v>
      </c>
      <c r="S2354" s="7">
        <f t="shared" si="264"/>
        <v>241</v>
      </c>
    </row>
    <row r="2355" spans="11:19" x14ac:dyDescent="0.35">
      <c r="K2355" t="s">
        <v>80</v>
      </c>
      <c r="L2355">
        <v>-118.390721971362</v>
      </c>
      <c r="M2355">
        <v>34.7178271505108</v>
      </c>
      <c r="N2355" s="2">
        <v>42161</v>
      </c>
      <c r="O2355" t="str">
        <f t="shared" si="260"/>
        <v>yes</v>
      </c>
      <c r="P2355" s="7">
        <f t="shared" si="261"/>
        <v>2015</v>
      </c>
      <c r="Q2355" s="7">
        <f t="shared" si="262"/>
        <v>2016</v>
      </c>
      <c r="R2355" s="7">
        <f t="shared" si="263"/>
        <v>2017</v>
      </c>
      <c r="S2355" s="7">
        <f t="shared" si="264"/>
        <v>157</v>
      </c>
    </row>
    <row r="2356" spans="11:19" x14ac:dyDescent="0.35">
      <c r="K2356" t="s">
        <v>80</v>
      </c>
      <c r="L2356">
        <v>-118.328488618059</v>
      </c>
      <c r="M2356">
        <v>34.708964272707597</v>
      </c>
      <c r="N2356" s="2">
        <v>42150</v>
      </c>
      <c r="O2356" t="str">
        <f t="shared" si="260"/>
        <v>yes</v>
      </c>
      <c r="P2356" s="7">
        <f t="shared" si="261"/>
        <v>2015</v>
      </c>
      <c r="Q2356" s="7">
        <f t="shared" si="262"/>
        <v>2016</v>
      </c>
      <c r="R2356" s="7">
        <f t="shared" si="263"/>
        <v>2017</v>
      </c>
      <c r="S2356" s="7">
        <f t="shared" si="264"/>
        <v>146</v>
      </c>
    </row>
    <row r="2357" spans="11:19" x14ac:dyDescent="0.35">
      <c r="K2357" t="s">
        <v>80</v>
      </c>
      <c r="L2357">
        <v>-118.364111626858</v>
      </c>
      <c r="M2357">
        <v>34.675139043291097</v>
      </c>
      <c r="N2357" s="2">
        <v>42127</v>
      </c>
      <c r="O2357" t="str">
        <f t="shared" si="260"/>
        <v>yes</v>
      </c>
      <c r="P2357" s="7">
        <f t="shared" si="261"/>
        <v>2015</v>
      </c>
      <c r="Q2357" s="7">
        <f t="shared" si="262"/>
        <v>2016</v>
      </c>
      <c r="R2357" s="7">
        <f t="shared" si="263"/>
        <v>2017</v>
      </c>
      <c r="S2357" s="7">
        <f t="shared" si="264"/>
        <v>123</v>
      </c>
    </row>
    <row r="2358" spans="11:19" x14ac:dyDescent="0.35">
      <c r="K2358" t="s">
        <v>80</v>
      </c>
      <c r="L2358">
        <v>-118.27016015416</v>
      </c>
      <c r="M2358">
        <v>34.605069871217601</v>
      </c>
      <c r="N2358" s="2">
        <v>41185</v>
      </c>
      <c r="O2358" t="str">
        <f t="shared" si="260"/>
        <v>yes</v>
      </c>
      <c r="P2358" s="7">
        <f t="shared" si="261"/>
        <v>2012</v>
      </c>
      <c r="Q2358" s="7">
        <f t="shared" si="262"/>
        <v>2013</v>
      </c>
      <c r="R2358" s="7">
        <f t="shared" si="263"/>
        <v>2014</v>
      </c>
      <c r="S2358" s="7">
        <f t="shared" si="264"/>
        <v>277</v>
      </c>
    </row>
    <row r="2359" spans="11:19" x14ac:dyDescent="0.35">
      <c r="K2359" t="s">
        <v>80</v>
      </c>
      <c r="L2359">
        <v>-118.156038553266</v>
      </c>
      <c r="M2359">
        <v>34.555844057004499</v>
      </c>
      <c r="N2359" s="2">
        <v>41121</v>
      </c>
      <c r="O2359" t="str">
        <f t="shared" si="260"/>
        <v>yes</v>
      </c>
      <c r="P2359" s="7">
        <f t="shared" si="261"/>
        <v>2012</v>
      </c>
      <c r="Q2359" s="7">
        <f t="shared" si="262"/>
        <v>2013</v>
      </c>
      <c r="R2359" s="7">
        <f t="shared" si="263"/>
        <v>2014</v>
      </c>
      <c r="S2359" s="7">
        <f t="shared" si="264"/>
        <v>213</v>
      </c>
    </row>
    <row r="2360" spans="11:19" x14ac:dyDescent="0.35">
      <c r="K2360" t="s">
        <v>80</v>
      </c>
      <c r="L2360">
        <v>-118.214937086248</v>
      </c>
      <c r="M2360">
        <v>34.573895264753801</v>
      </c>
      <c r="N2360" s="2">
        <v>41093</v>
      </c>
      <c r="O2360" t="str">
        <f t="shared" si="260"/>
        <v>yes</v>
      </c>
      <c r="P2360" s="7">
        <f t="shared" si="261"/>
        <v>2012</v>
      </c>
      <c r="Q2360" s="7">
        <f t="shared" si="262"/>
        <v>2013</v>
      </c>
      <c r="R2360" s="7">
        <f t="shared" si="263"/>
        <v>2014</v>
      </c>
      <c r="S2360" s="7">
        <f t="shared" si="264"/>
        <v>185</v>
      </c>
    </row>
    <row r="2361" spans="11:19" x14ac:dyDescent="0.35">
      <c r="K2361" t="s">
        <v>80</v>
      </c>
      <c r="L2361">
        <v>-118.28643183477099</v>
      </c>
      <c r="M2361">
        <v>34.486789849791499</v>
      </c>
      <c r="N2361" s="2">
        <v>41061</v>
      </c>
      <c r="O2361" t="str">
        <f t="shared" si="260"/>
        <v>yes</v>
      </c>
      <c r="P2361" s="7">
        <f t="shared" si="261"/>
        <v>2012</v>
      </c>
      <c r="Q2361" s="7">
        <f t="shared" si="262"/>
        <v>2013</v>
      </c>
      <c r="R2361" s="7">
        <f t="shared" si="263"/>
        <v>2014</v>
      </c>
      <c r="S2361" s="7">
        <f t="shared" si="264"/>
        <v>153</v>
      </c>
    </row>
    <row r="2362" spans="11:19" x14ac:dyDescent="0.35">
      <c r="K2362" t="s">
        <v>80</v>
      </c>
      <c r="L2362">
        <v>-118.227427163144</v>
      </c>
      <c r="M2362">
        <v>34.435145743562302</v>
      </c>
      <c r="N2362" s="2">
        <v>41037</v>
      </c>
      <c r="O2362" t="str">
        <f t="shared" si="260"/>
        <v>yes</v>
      </c>
      <c r="P2362" s="7">
        <f t="shared" si="261"/>
        <v>2012</v>
      </c>
      <c r="Q2362" s="7">
        <f t="shared" si="262"/>
        <v>2013</v>
      </c>
      <c r="R2362" s="7">
        <f t="shared" si="263"/>
        <v>2014</v>
      </c>
      <c r="S2362" s="7">
        <f t="shared" si="264"/>
        <v>129</v>
      </c>
    </row>
    <row r="2363" spans="11:19" x14ac:dyDescent="0.35">
      <c r="K2363" t="s">
        <v>80</v>
      </c>
      <c r="L2363">
        <v>-118.336233013886</v>
      </c>
      <c r="M2363">
        <v>34.548628399459901</v>
      </c>
      <c r="N2363" s="2">
        <v>40980</v>
      </c>
      <c r="O2363" t="str">
        <f t="shared" si="260"/>
        <v>yes</v>
      </c>
      <c r="P2363" s="7">
        <f t="shared" si="261"/>
        <v>2012</v>
      </c>
      <c r="Q2363" s="7">
        <f t="shared" si="262"/>
        <v>2013</v>
      </c>
      <c r="R2363" s="7">
        <f t="shared" si="263"/>
        <v>2014</v>
      </c>
      <c r="S2363" s="7">
        <f t="shared" si="264"/>
        <v>72</v>
      </c>
    </row>
    <row r="2364" spans="11:19" x14ac:dyDescent="0.35">
      <c r="K2364" t="s">
        <v>80</v>
      </c>
      <c r="L2364">
        <v>-118.22472014483201</v>
      </c>
      <c r="M2364">
        <v>34.581389897157898</v>
      </c>
      <c r="N2364" s="2">
        <v>40975</v>
      </c>
      <c r="O2364" t="str">
        <f t="shared" si="260"/>
        <v>yes</v>
      </c>
      <c r="P2364" s="7">
        <f t="shared" si="261"/>
        <v>2012</v>
      </c>
      <c r="Q2364" s="7">
        <f t="shared" si="262"/>
        <v>2013</v>
      </c>
      <c r="R2364" s="7">
        <f t="shared" si="263"/>
        <v>2014</v>
      </c>
      <c r="S2364" s="7">
        <f t="shared" si="264"/>
        <v>67</v>
      </c>
    </row>
    <row r="2365" spans="11:19" x14ac:dyDescent="0.35">
      <c r="K2365" t="s">
        <v>80</v>
      </c>
      <c r="L2365">
        <v>-118.17273223455</v>
      </c>
      <c r="M2365">
        <v>34.458973537105301</v>
      </c>
      <c r="N2365" s="2">
        <v>40910</v>
      </c>
      <c r="O2365" t="str">
        <f t="shared" si="260"/>
        <v>yes</v>
      </c>
      <c r="P2365" s="7">
        <f t="shared" si="261"/>
        <v>2012</v>
      </c>
      <c r="Q2365" s="7">
        <f t="shared" si="262"/>
        <v>2013</v>
      </c>
      <c r="R2365" s="7">
        <f t="shared" si="263"/>
        <v>2014</v>
      </c>
      <c r="S2365" s="7">
        <f t="shared" si="264"/>
        <v>2</v>
      </c>
    </row>
    <row r="2366" spans="11:19" x14ac:dyDescent="0.35">
      <c r="K2366" t="s">
        <v>80</v>
      </c>
      <c r="L2366">
        <v>-118.34192796358001</v>
      </c>
      <c r="M2366">
        <v>34.778450334941503</v>
      </c>
      <c r="N2366" s="2">
        <v>40809</v>
      </c>
      <c r="O2366" t="str">
        <f t="shared" si="260"/>
        <v>yes</v>
      </c>
      <c r="P2366" s="7">
        <f t="shared" si="261"/>
        <v>2011</v>
      </c>
      <c r="Q2366" s="7">
        <f t="shared" si="262"/>
        <v>2012</v>
      </c>
      <c r="R2366" s="7">
        <f t="shared" si="263"/>
        <v>2013</v>
      </c>
      <c r="S2366" s="7">
        <f t="shared" si="264"/>
        <v>266</v>
      </c>
    </row>
    <row r="2367" spans="11:19" x14ac:dyDescent="0.35">
      <c r="K2367" t="s">
        <v>80</v>
      </c>
      <c r="L2367">
        <v>-118.373620184546</v>
      </c>
      <c r="M2367">
        <v>34.740396875145798</v>
      </c>
      <c r="N2367" s="2">
        <v>40809</v>
      </c>
      <c r="O2367" t="str">
        <f t="shared" si="260"/>
        <v>yes</v>
      </c>
      <c r="P2367" s="7">
        <f t="shared" si="261"/>
        <v>2011</v>
      </c>
      <c r="Q2367" s="7">
        <f t="shared" si="262"/>
        <v>2012</v>
      </c>
      <c r="R2367" s="7">
        <f t="shared" si="263"/>
        <v>2013</v>
      </c>
      <c r="S2367" s="7">
        <f t="shared" si="264"/>
        <v>266</v>
      </c>
    </row>
    <row r="2368" spans="11:19" x14ac:dyDescent="0.35">
      <c r="K2368" t="s">
        <v>80</v>
      </c>
      <c r="L2368">
        <v>-118.329323276027</v>
      </c>
      <c r="M2368">
        <v>34.560167255319797</v>
      </c>
      <c r="N2368" s="2">
        <v>40805</v>
      </c>
      <c r="O2368" t="str">
        <f t="shared" si="260"/>
        <v>yes</v>
      </c>
      <c r="P2368" s="7">
        <f t="shared" si="261"/>
        <v>2011</v>
      </c>
      <c r="Q2368" s="7">
        <f t="shared" si="262"/>
        <v>2012</v>
      </c>
      <c r="R2368" s="7">
        <f t="shared" si="263"/>
        <v>2013</v>
      </c>
      <c r="S2368" s="7">
        <f t="shared" si="264"/>
        <v>262</v>
      </c>
    </row>
    <row r="2369" spans="11:19" x14ac:dyDescent="0.35">
      <c r="K2369" t="s">
        <v>80</v>
      </c>
      <c r="L2369">
        <v>-118.339282842785</v>
      </c>
      <c r="M2369">
        <v>34.676916185863</v>
      </c>
      <c r="N2369" s="2">
        <v>40788</v>
      </c>
      <c r="O2369" t="str">
        <f t="shared" si="260"/>
        <v>yes</v>
      </c>
      <c r="P2369" s="7">
        <f t="shared" si="261"/>
        <v>2011</v>
      </c>
      <c r="Q2369" s="7">
        <f t="shared" si="262"/>
        <v>2012</v>
      </c>
      <c r="R2369" s="7">
        <f t="shared" si="263"/>
        <v>2013</v>
      </c>
      <c r="S2369" s="7">
        <f t="shared" si="264"/>
        <v>245</v>
      </c>
    </row>
    <row r="2370" spans="11:19" x14ac:dyDescent="0.35">
      <c r="K2370" t="s">
        <v>80</v>
      </c>
      <c r="L2370">
        <v>-118.219243644754</v>
      </c>
      <c r="M2370">
        <v>34.504369918611197</v>
      </c>
      <c r="N2370" s="2">
        <v>40781</v>
      </c>
      <c r="O2370" t="str">
        <f t="shared" si="260"/>
        <v>yes</v>
      </c>
      <c r="P2370" s="7">
        <f t="shared" si="261"/>
        <v>2011</v>
      </c>
      <c r="Q2370" s="7">
        <f t="shared" si="262"/>
        <v>2012</v>
      </c>
      <c r="R2370" s="7">
        <f t="shared" si="263"/>
        <v>2013</v>
      </c>
      <c r="S2370" s="7">
        <f t="shared" si="264"/>
        <v>238</v>
      </c>
    </row>
    <row r="2371" spans="11:19" x14ac:dyDescent="0.35">
      <c r="K2371" t="s">
        <v>80</v>
      </c>
      <c r="L2371">
        <v>-118.275904117732</v>
      </c>
      <c r="M2371">
        <v>34.718953501781499</v>
      </c>
      <c r="N2371" s="2">
        <v>40779</v>
      </c>
      <c r="O2371" t="str">
        <f t="shared" si="260"/>
        <v>yes</v>
      </c>
      <c r="P2371" s="7">
        <f t="shared" si="261"/>
        <v>2011</v>
      </c>
      <c r="Q2371" s="7">
        <f t="shared" si="262"/>
        <v>2012</v>
      </c>
      <c r="R2371" s="7">
        <f t="shared" si="263"/>
        <v>2013</v>
      </c>
      <c r="S2371" s="7">
        <f t="shared" si="264"/>
        <v>236</v>
      </c>
    </row>
    <row r="2372" spans="11:19" x14ac:dyDescent="0.35">
      <c r="K2372" t="s">
        <v>80</v>
      </c>
      <c r="L2372">
        <v>-118.10091106969401</v>
      </c>
      <c r="M2372">
        <v>34.5195741070632</v>
      </c>
      <c r="N2372" s="2">
        <v>40763</v>
      </c>
      <c r="O2372" t="str">
        <f t="shared" si="260"/>
        <v>yes</v>
      </c>
      <c r="P2372" s="7">
        <f t="shared" si="261"/>
        <v>2011</v>
      </c>
      <c r="Q2372" s="7">
        <f t="shared" si="262"/>
        <v>2012</v>
      </c>
      <c r="R2372" s="7">
        <f t="shared" si="263"/>
        <v>2013</v>
      </c>
      <c r="S2372" s="7">
        <f t="shared" si="264"/>
        <v>220</v>
      </c>
    </row>
    <row r="2373" spans="11:19" x14ac:dyDescent="0.35">
      <c r="K2373" t="s">
        <v>80</v>
      </c>
      <c r="L2373">
        <v>-118.451001151155</v>
      </c>
      <c r="M2373">
        <v>34.7907940943103</v>
      </c>
      <c r="N2373" s="2">
        <v>40726</v>
      </c>
      <c r="O2373" t="str">
        <f t="shared" si="260"/>
        <v>yes</v>
      </c>
      <c r="P2373" s="7">
        <f t="shared" si="261"/>
        <v>2011</v>
      </c>
      <c r="Q2373" s="7">
        <f t="shared" si="262"/>
        <v>2012</v>
      </c>
      <c r="R2373" s="7">
        <f t="shared" si="263"/>
        <v>2013</v>
      </c>
      <c r="S2373" s="7">
        <f t="shared" si="264"/>
        <v>183</v>
      </c>
    </row>
    <row r="2374" spans="11:19" x14ac:dyDescent="0.35">
      <c r="K2374" t="s">
        <v>80</v>
      </c>
      <c r="L2374">
        <v>-118.246790751538</v>
      </c>
      <c r="M2374">
        <v>34.481879992124199</v>
      </c>
      <c r="N2374" s="2">
        <v>40717</v>
      </c>
      <c r="O2374" t="str">
        <f t="shared" si="260"/>
        <v>yes</v>
      </c>
      <c r="P2374" s="7">
        <f t="shared" si="261"/>
        <v>2011</v>
      </c>
      <c r="Q2374" s="7">
        <f t="shared" si="262"/>
        <v>2012</v>
      </c>
      <c r="R2374" s="7">
        <f t="shared" si="263"/>
        <v>2013</v>
      </c>
      <c r="S2374" s="7">
        <f t="shared" si="264"/>
        <v>174</v>
      </c>
    </row>
    <row r="2375" spans="11:19" x14ac:dyDescent="0.35">
      <c r="K2375" t="s">
        <v>80</v>
      </c>
      <c r="L2375">
        <v>-118.275342188284</v>
      </c>
      <c r="M2375">
        <v>34.706348112895398</v>
      </c>
      <c r="N2375" s="2">
        <v>40666</v>
      </c>
      <c r="O2375" t="str">
        <f t="shared" si="260"/>
        <v>yes</v>
      </c>
      <c r="P2375" s="7">
        <f t="shared" si="261"/>
        <v>2011</v>
      </c>
      <c r="Q2375" s="7">
        <f t="shared" si="262"/>
        <v>2012</v>
      </c>
      <c r="R2375" s="7">
        <f t="shared" si="263"/>
        <v>2013</v>
      </c>
      <c r="S2375" s="7">
        <f t="shared" si="264"/>
        <v>123</v>
      </c>
    </row>
    <row r="2376" spans="11:19" x14ac:dyDescent="0.35">
      <c r="K2376" t="s">
        <v>81</v>
      </c>
      <c r="L2376">
        <v>-114.584339002121</v>
      </c>
      <c r="M2376">
        <v>32.734654930399302</v>
      </c>
      <c r="N2376" s="2">
        <v>43994</v>
      </c>
      <c r="O2376" t="str">
        <f t="shared" ref="O2376:O2428" si="265">IF(N2376&gt;VLOOKUP(K2376, $A$2:$C$147,3), "yes", "no")</f>
        <v>yes</v>
      </c>
      <c r="P2376" s="7">
        <f t="shared" ref="P2376:P2429" si="266">YEAR(N2376)</f>
        <v>2020</v>
      </c>
      <c r="Q2376" s="7">
        <f t="shared" ref="Q2376:Q2429" si="267">P2376+1</f>
        <v>2021</v>
      </c>
      <c r="R2376" s="7">
        <f t="shared" ref="R2376:R2429" si="268">P2376+2</f>
        <v>2022</v>
      </c>
      <c r="S2376" s="7">
        <f t="shared" ref="S2376:S2429" si="269">N2376-DATE(YEAR(N2376),1,0)</f>
        <v>164</v>
      </c>
    </row>
    <row r="2377" spans="11:19" x14ac:dyDescent="0.35">
      <c r="K2377" t="s">
        <v>81</v>
      </c>
      <c r="L2377">
        <v>-114.48542150239599</v>
      </c>
      <c r="M2377">
        <v>32.823160978727103</v>
      </c>
      <c r="N2377" s="2">
        <v>40686</v>
      </c>
      <c r="O2377" t="str">
        <f t="shared" si="265"/>
        <v>yes</v>
      </c>
      <c r="P2377" s="7">
        <f t="shared" si="266"/>
        <v>2011</v>
      </c>
      <c r="Q2377" s="7">
        <f t="shared" si="267"/>
        <v>2012</v>
      </c>
      <c r="R2377" s="7">
        <f t="shared" si="268"/>
        <v>2013</v>
      </c>
      <c r="S2377" s="7">
        <f t="shared" si="269"/>
        <v>143</v>
      </c>
    </row>
    <row r="2378" spans="11:19" x14ac:dyDescent="0.35">
      <c r="K2378" t="s">
        <v>82</v>
      </c>
      <c r="L2378">
        <v>-120.998967910424</v>
      </c>
      <c r="M2378">
        <v>36.6747449532307</v>
      </c>
      <c r="N2378" s="2">
        <v>44030</v>
      </c>
      <c r="O2378" t="str">
        <f t="shared" si="265"/>
        <v>yes</v>
      </c>
      <c r="P2378" s="7">
        <f t="shared" si="266"/>
        <v>2020</v>
      </c>
      <c r="Q2378" s="7">
        <f t="shared" si="267"/>
        <v>2021</v>
      </c>
      <c r="R2378" s="7">
        <f t="shared" si="268"/>
        <v>2022</v>
      </c>
      <c r="S2378" s="7">
        <f t="shared" si="269"/>
        <v>200</v>
      </c>
    </row>
    <row r="2379" spans="11:19" x14ac:dyDescent="0.35">
      <c r="K2379" t="s">
        <v>82</v>
      </c>
      <c r="L2379">
        <v>-120.83183349696699</v>
      </c>
      <c r="M2379">
        <v>36.558929883136898</v>
      </c>
      <c r="N2379" s="2">
        <v>43710</v>
      </c>
      <c r="O2379" t="str">
        <f t="shared" si="265"/>
        <v>yes</v>
      </c>
      <c r="P2379" s="7">
        <f t="shared" si="266"/>
        <v>2019</v>
      </c>
      <c r="Q2379" s="7">
        <f t="shared" si="267"/>
        <v>2020</v>
      </c>
      <c r="R2379" s="7">
        <f t="shared" si="268"/>
        <v>2021</v>
      </c>
      <c r="S2379" s="7">
        <f t="shared" si="269"/>
        <v>245</v>
      </c>
    </row>
    <row r="2380" spans="11:19" x14ac:dyDescent="0.35">
      <c r="K2380" t="s">
        <v>82</v>
      </c>
      <c r="L2380">
        <v>-120.806972433731</v>
      </c>
      <c r="M2380">
        <v>36.724062377620697</v>
      </c>
      <c r="N2380" s="2">
        <v>43575</v>
      </c>
      <c r="O2380" t="str">
        <f t="shared" si="265"/>
        <v>yes</v>
      </c>
      <c r="P2380" s="7">
        <f t="shared" si="266"/>
        <v>2019</v>
      </c>
      <c r="Q2380" s="7">
        <f t="shared" si="267"/>
        <v>2020</v>
      </c>
      <c r="R2380" s="7">
        <f t="shared" si="268"/>
        <v>2021</v>
      </c>
      <c r="S2380" s="7">
        <f t="shared" si="269"/>
        <v>110</v>
      </c>
    </row>
    <row r="2381" spans="11:19" x14ac:dyDescent="0.35">
      <c r="K2381" t="s">
        <v>82</v>
      </c>
      <c r="L2381">
        <v>-120.999400779813</v>
      </c>
      <c r="M2381">
        <v>36.651938026571699</v>
      </c>
      <c r="N2381" s="2">
        <v>43296</v>
      </c>
      <c r="O2381" t="str">
        <f t="shared" si="265"/>
        <v>yes</v>
      </c>
      <c r="P2381" s="7">
        <f t="shared" si="266"/>
        <v>2018</v>
      </c>
      <c r="Q2381" s="7">
        <f t="shared" si="267"/>
        <v>2019</v>
      </c>
      <c r="R2381" s="7">
        <f t="shared" si="268"/>
        <v>2020</v>
      </c>
      <c r="S2381" s="7">
        <f t="shared" si="269"/>
        <v>196</v>
      </c>
    </row>
    <row r="2382" spans="11:19" x14ac:dyDescent="0.35">
      <c r="K2382" t="s">
        <v>82</v>
      </c>
      <c r="L2382">
        <v>-120.836639251972</v>
      </c>
      <c r="M2382">
        <v>36.557614360873202</v>
      </c>
      <c r="N2382" s="2">
        <v>43296</v>
      </c>
      <c r="O2382" t="str">
        <f t="shared" si="265"/>
        <v>yes</v>
      </c>
      <c r="P2382" s="7">
        <f t="shared" si="266"/>
        <v>2018</v>
      </c>
      <c r="Q2382" s="7">
        <f t="shared" si="267"/>
        <v>2019</v>
      </c>
      <c r="R2382" s="7">
        <f t="shared" si="268"/>
        <v>2020</v>
      </c>
      <c r="S2382" s="7">
        <f t="shared" si="269"/>
        <v>196</v>
      </c>
    </row>
    <row r="2383" spans="11:19" x14ac:dyDescent="0.35">
      <c r="K2383" t="s">
        <v>82</v>
      </c>
      <c r="L2383">
        <v>-120.999023587107</v>
      </c>
      <c r="M2383">
        <v>36.6515916651095</v>
      </c>
      <c r="N2383" s="2">
        <v>43257</v>
      </c>
      <c r="O2383" t="str">
        <f t="shared" si="265"/>
        <v>yes</v>
      </c>
      <c r="P2383" s="7">
        <f t="shared" si="266"/>
        <v>2018</v>
      </c>
      <c r="Q2383" s="7">
        <f t="shared" si="267"/>
        <v>2019</v>
      </c>
      <c r="R2383" s="7">
        <f t="shared" si="268"/>
        <v>2020</v>
      </c>
      <c r="S2383" s="7">
        <f t="shared" si="269"/>
        <v>157</v>
      </c>
    </row>
    <row r="2384" spans="11:19" x14ac:dyDescent="0.35">
      <c r="K2384" t="s">
        <v>82</v>
      </c>
      <c r="L2384">
        <v>-120.788003560581</v>
      </c>
      <c r="M2384">
        <v>36.844693223775202</v>
      </c>
      <c r="N2384" s="2">
        <v>43222</v>
      </c>
      <c r="O2384" t="str">
        <f t="shared" si="265"/>
        <v>yes</v>
      </c>
      <c r="P2384" s="7">
        <f t="shared" si="266"/>
        <v>2018</v>
      </c>
      <c r="Q2384" s="7">
        <f t="shared" si="267"/>
        <v>2019</v>
      </c>
      <c r="R2384" s="7">
        <f t="shared" si="268"/>
        <v>2020</v>
      </c>
      <c r="S2384" s="7">
        <f t="shared" si="269"/>
        <v>122</v>
      </c>
    </row>
    <row r="2385" spans="11:19" x14ac:dyDescent="0.35">
      <c r="K2385" t="s">
        <v>82</v>
      </c>
      <c r="L2385">
        <v>-120.90458987630601</v>
      </c>
      <c r="M2385">
        <v>36.969369668522198</v>
      </c>
      <c r="N2385" s="2">
        <v>42868</v>
      </c>
      <c r="O2385" t="str">
        <f t="shared" si="265"/>
        <v>yes</v>
      </c>
      <c r="P2385" s="7">
        <f t="shared" si="266"/>
        <v>2017</v>
      </c>
      <c r="Q2385" s="7">
        <f t="shared" si="267"/>
        <v>2018</v>
      </c>
      <c r="R2385" s="7">
        <f t="shared" si="268"/>
        <v>2019</v>
      </c>
      <c r="S2385" s="7">
        <f t="shared" si="269"/>
        <v>133</v>
      </c>
    </row>
    <row r="2386" spans="11:19" x14ac:dyDescent="0.35">
      <c r="K2386" t="s">
        <v>82</v>
      </c>
      <c r="L2386">
        <v>-120.839848686344</v>
      </c>
      <c r="M2386">
        <v>36.5489474969079</v>
      </c>
      <c r="N2386" s="2">
        <v>42561</v>
      </c>
      <c r="O2386" t="str">
        <f t="shared" si="265"/>
        <v>yes</v>
      </c>
      <c r="P2386" s="7">
        <f t="shared" si="266"/>
        <v>2016</v>
      </c>
      <c r="Q2386" s="7">
        <f t="shared" si="267"/>
        <v>2017</v>
      </c>
      <c r="R2386" s="7">
        <f t="shared" si="268"/>
        <v>2018</v>
      </c>
      <c r="S2386" s="7">
        <f t="shared" si="269"/>
        <v>192</v>
      </c>
    </row>
    <row r="2387" spans="11:19" x14ac:dyDescent="0.35">
      <c r="K2387" t="s">
        <v>82</v>
      </c>
      <c r="L2387">
        <v>-121.00791738093299</v>
      </c>
      <c r="M2387">
        <v>36.663308375706698</v>
      </c>
      <c r="N2387" s="2">
        <v>40894</v>
      </c>
      <c r="O2387" t="str">
        <f t="shared" si="265"/>
        <v>yes</v>
      </c>
      <c r="P2387" s="7">
        <f t="shared" si="266"/>
        <v>2011</v>
      </c>
      <c r="Q2387" s="7">
        <f t="shared" si="267"/>
        <v>2012</v>
      </c>
      <c r="R2387" s="7">
        <f t="shared" si="268"/>
        <v>2013</v>
      </c>
      <c r="S2387" s="7">
        <f t="shared" si="269"/>
        <v>351</v>
      </c>
    </row>
    <row r="2388" spans="11:19" x14ac:dyDescent="0.35">
      <c r="K2388" t="s">
        <v>82</v>
      </c>
      <c r="L2388">
        <v>-120.79524586104699</v>
      </c>
      <c r="M2388">
        <v>36.720902339302498</v>
      </c>
      <c r="N2388" s="2">
        <v>40831</v>
      </c>
      <c r="O2388" t="str">
        <f t="shared" si="265"/>
        <v>yes</v>
      </c>
      <c r="P2388" s="7">
        <f t="shared" si="266"/>
        <v>2011</v>
      </c>
      <c r="Q2388" s="7">
        <f t="shared" si="267"/>
        <v>2012</v>
      </c>
      <c r="R2388" s="7">
        <f t="shared" si="268"/>
        <v>2013</v>
      </c>
      <c r="S2388" s="7">
        <f t="shared" si="269"/>
        <v>288</v>
      </c>
    </row>
    <row r="2389" spans="11:19" x14ac:dyDescent="0.35">
      <c r="K2389" t="s">
        <v>82</v>
      </c>
      <c r="L2389">
        <v>-120.792497960407</v>
      </c>
      <c r="M2389">
        <v>36.857346005064699</v>
      </c>
      <c r="N2389" s="2">
        <v>40720</v>
      </c>
      <c r="O2389" t="str">
        <f t="shared" si="265"/>
        <v>yes</v>
      </c>
      <c r="P2389" s="7">
        <f t="shared" si="266"/>
        <v>2011</v>
      </c>
      <c r="Q2389" s="7">
        <f t="shared" si="267"/>
        <v>2012</v>
      </c>
      <c r="R2389" s="7">
        <f t="shared" si="268"/>
        <v>2013</v>
      </c>
      <c r="S2389" s="7">
        <f t="shared" si="269"/>
        <v>177</v>
      </c>
    </row>
    <row r="2390" spans="11:19" x14ac:dyDescent="0.35">
      <c r="K2390" t="s">
        <v>82</v>
      </c>
      <c r="L2390">
        <v>-120.920257861199</v>
      </c>
      <c r="M2390">
        <v>36.687280240472397</v>
      </c>
      <c r="N2390" s="2">
        <v>39624</v>
      </c>
      <c r="O2390" t="str">
        <f t="shared" si="265"/>
        <v>yes</v>
      </c>
      <c r="P2390" s="7">
        <f t="shared" si="266"/>
        <v>2008</v>
      </c>
      <c r="Q2390" s="7">
        <f t="shared" si="267"/>
        <v>2009</v>
      </c>
      <c r="R2390" s="7">
        <f t="shared" si="268"/>
        <v>2010</v>
      </c>
      <c r="S2390" s="7">
        <f t="shared" si="269"/>
        <v>177</v>
      </c>
    </row>
    <row r="2391" spans="11:19" x14ac:dyDescent="0.35">
      <c r="K2391" t="s">
        <v>83</v>
      </c>
      <c r="L2391">
        <v>-119.23227516148501</v>
      </c>
      <c r="M2391">
        <v>36.901575038811401</v>
      </c>
      <c r="N2391" s="2">
        <v>44075</v>
      </c>
      <c r="O2391" t="str">
        <f t="shared" si="265"/>
        <v>yes</v>
      </c>
      <c r="P2391" s="7">
        <f t="shared" si="266"/>
        <v>2020</v>
      </c>
      <c r="Q2391" s="7">
        <f t="shared" si="267"/>
        <v>2021</v>
      </c>
      <c r="R2391" s="7">
        <f t="shared" si="268"/>
        <v>2022</v>
      </c>
      <c r="S2391" s="7">
        <f t="shared" si="269"/>
        <v>245</v>
      </c>
    </row>
    <row r="2392" spans="11:19" x14ac:dyDescent="0.35">
      <c r="K2392" t="s">
        <v>83</v>
      </c>
      <c r="L2392">
        <v>-119.405470357246</v>
      </c>
      <c r="M2392">
        <v>36.754212795008002</v>
      </c>
      <c r="N2392" s="2">
        <v>44073</v>
      </c>
      <c r="O2392" t="str">
        <f t="shared" si="265"/>
        <v>yes</v>
      </c>
      <c r="P2392" s="7">
        <f t="shared" si="266"/>
        <v>2020</v>
      </c>
      <c r="Q2392" s="7">
        <f t="shared" si="267"/>
        <v>2021</v>
      </c>
      <c r="R2392" s="7">
        <f t="shared" si="268"/>
        <v>2022</v>
      </c>
      <c r="S2392" s="7">
        <f t="shared" si="269"/>
        <v>243</v>
      </c>
    </row>
    <row r="2393" spans="11:19" x14ac:dyDescent="0.35">
      <c r="K2393" t="s">
        <v>83</v>
      </c>
      <c r="L2393">
        <v>-119.29194703882401</v>
      </c>
      <c r="M2393">
        <v>36.723438933423097</v>
      </c>
      <c r="N2393" s="2">
        <v>44040</v>
      </c>
      <c r="O2393" t="str">
        <f t="shared" si="265"/>
        <v>yes</v>
      </c>
      <c r="P2393" s="7">
        <f t="shared" si="266"/>
        <v>2020</v>
      </c>
      <c r="Q2393" s="7">
        <f t="shared" si="267"/>
        <v>2021</v>
      </c>
      <c r="R2393" s="7">
        <f t="shared" si="268"/>
        <v>2022</v>
      </c>
      <c r="S2393" s="7">
        <f t="shared" si="269"/>
        <v>210</v>
      </c>
    </row>
    <row r="2394" spans="11:19" x14ac:dyDescent="0.35">
      <c r="K2394" t="s">
        <v>83</v>
      </c>
      <c r="L2394">
        <v>-119.15220691345</v>
      </c>
      <c r="M2394">
        <v>36.753869198745299</v>
      </c>
      <c r="N2394" s="2">
        <v>44017</v>
      </c>
      <c r="O2394" t="str">
        <f t="shared" si="265"/>
        <v>yes</v>
      </c>
      <c r="P2394" s="7">
        <f t="shared" si="266"/>
        <v>2020</v>
      </c>
      <c r="Q2394" s="7">
        <f t="shared" si="267"/>
        <v>2021</v>
      </c>
      <c r="R2394" s="7">
        <f t="shared" si="268"/>
        <v>2022</v>
      </c>
      <c r="S2394" s="7">
        <f t="shared" si="269"/>
        <v>187</v>
      </c>
    </row>
    <row r="2395" spans="11:19" x14ac:dyDescent="0.35">
      <c r="K2395" t="s">
        <v>83</v>
      </c>
      <c r="L2395">
        <v>-119.29618275618699</v>
      </c>
      <c r="M2395">
        <v>36.875070337523098</v>
      </c>
      <c r="N2395" s="2">
        <v>44000</v>
      </c>
      <c r="O2395" t="str">
        <f t="shared" si="265"/>
        <v>yes</v>
      </c>
      <c r="P2395" s="7">
        <f t="shared" si="266"/>
        <v>2020</v>
      </c>
      <c r="Q2395" s="7">
        <f t="shared" si="267"/>
        <v>2021</v>
      </c>
      <c r="R2395" s="7">
        <f t="shared" si="268"/>
        <v>2022</v>
      </c>
      <c r="S2395" s="7">
        <f t="shared" si="269"/>
        <v>170</v>
      </c>
    </row>
    <row r="2396" spans="11:19" x14ac:dyDescent="0.35">
      <c r="K2396" t="s">
        <v>83</v>
      </c>
      <c r="L2396">
        <v>-119.16396559821101</v>
      </c>
      <c r="M2396">
        <v>36.690998729165599</v>
      </c>
      <c r="N2396" s="2">
        <v>43753</v>
      </c>
      <c r="O2396" t="str">
        <f t="shared" si="265"/>
        <v>yes</v>
      </c>
      <c r="P2396" s="7">
        <f t="shared" si="266"/>
        <v>2019</v>
      </c>
      <c r="Q2396" s="7">
        <f t="shared" si="267"/>
        <v>2020</v>
      </c>
      <c r="R2396" s="7">
        <f t="shared" si="268"/>
        <v>2021</v>
      </c>
      <c r="S2396" s="7">
        <f t="shared" si="269"/>
        <v>288</v>
      </c>
    </row>
    <row r="2397" spans="11:19" x14ac:dyDescent="0.35">
      <c r="K2397" t="s">
        <v>83</v>
      </c>
      <c r="L2397">
        <v>-119.354202702685</v>
      </c>
      <c r="M2397">
        <v>36.854822497501999</v>
      </c>
      <c r="N2397" s="2">
        <v>43642</v>
      </c>
      <c r="O2397" t="str">
        <f t="shared" si="265"/>
        <v>yes</v>
      </c>
      <c r="P2397" s="7">
        <f t="shared" si="266"/>
        <v>2019</v>
      </c>
      <c r="Q2397" s="7">
        <f t="shared" si="267"/>
        <v>2020</v>
      </c>
      <c r="R2397" s="7">
        <f t="shared" si="268"/>
        <v>2021</v>
      </c>
      <c r="S2397" s="7">
        <f t="shared" si="269"/>
        <v>177</v>
      </c>
    </row>
    <row r="2398" spans="11:19" x14ac:dyDescent="0.35">
      <c r="K2398" t="s">
        <v>83</v>
      </c>
      <c r="L2398">
        <v>-119.330763078757</v>
      </c>
      <c r="M2398">
        <v>36.706225101416003</v>
      </c>
      <c r="N2398" s="2">
        <v>43639</v>
      </c>
      <c r="O2398" t="str">
        <f t="shared" si="265"/>
        <v>yes</v>
      </c>
      <c r="P2398" s="7">
        <f t="shared" si="266"/>
        <v>2019</v>
      </c>
      <c r="Q2398" s="7">
        <f t="shared" si="267"/>
        <v>2020</v>
      </c>
      <c r="R2398" s="7">
        <f t="shared" si="268"/>
        <v>2021</v>
      </c>
      <c r="S2398" s="7">
        <f t="shared" si="269"/>
        <v>174</v>
      </c>
    </row>
    <row r="2399" spans="11:19" x14ac:dyDescent="0.35">
      <c r="K2399" t="s">
        <v>83</v>
      </c>
      <c r="L2399">
        <v>-119.293945477717</v>
      </c>
      <c r="M2399">
        <v>36.678356770152497</v>
      </c>
      <c r="N2399" s="2">
        <v>43617</v>
      </c>
      <c r="O2399" t="str">
        <f t="shared" si="265"/>
        <v>yes</v>
      </c>
      <c r="P2399" s="7">
        <f t="shared" si="266"/>
        <v>2019</v>
      </c>
      <c r="Q2399" s="7">
        <f t="shared" si="267"/>
        <v>2020</v>
      </c>
      <c r="R2399" s="7">
        <f t="shared" si="268"/>
        <v>2021</v>
      </c>
      <c r="S2399" s="7">
        <f t="shared" si="269"/>
        <v>152</v>
      </c>
    </row>
    <row r="2400" spans="11:19" x14ac:dyDescent="0.35">
      <c r="K2400" t="s">
        <v>83</v>
      </c>
      <c r="L2400">
        <v>-119.22688051409899</v>
      </c>
      <c r="M2400">
        <v>36.726489521920499</v>
      </c>
      <c r="N2400" s="2">
        <v>43397</v>
      </c>
      <c r="O2400" t="str">
        <f t="shared" si="265"/>
        <v>yes</v>
      </c>
      <c r="P2400" s="7">
        <f t="shared" si="266"/>
        <v>2018</v>
      </c>
      <c r="Q2400" s="7">
        <f t="shared" si="267"/>
        <v>2019</v>
      </c>
      <c r="R2400" s="7">
        <f t="shared" si="268"/>
        <v>2020</v>
      </c>
      <c r="S2400" s="7">
        <f t="shared" si="269"/>
        <v>297</v>
      </c>
    </row>
    <row r="2401" spans="11:19" x14ac:dyDescent="0.35">
      <c r="K2401" t="s">
        <v>83</v>
      </c>
      <c r="L2401">
        <v>-119.26312842873899</v>
      </c>
      <c r="M2401">
        <v>36.936681689692001</v>
      </c>
      <c r="N2401" s="2">
        <v>43381</v>
      </c>
      <c r="O2401" t="str">
        <f t="shared" si="265"/>
        <v>yes</v>
      </c>
      <c r="P2401" s="7">
        <f t="shared" si="266"/>
        <v>2018</v>
      </c>
      <c r="Q2401" s="7">
        <f t="shared" si="267"/>
        <v>2019</v>
      </c>
      <c r="R2401" s="7">
        <f t="shared" si="268"/>
        <v>2020</v>
      </c>
      <c r="S2401" s="7">
        <f t="shared" si="269"/>
        <v>281</v>
      </c>
    </row>
    <row r="2402" spans="11:19" x14ac:dyDescent="0.35">
      <c r="K2402" t="s">
        <v>83</v>
      </c>
      <c r="L2402">
        <v>-119.408491657448</v>
      </c>
      <c r="M2402">
        <v>36.794660437135001</v>
      </c>
      <c r="N2402" s="2">
        <v>43342</v>
      </c>
      <c r="O2402" t="str">
        <f t="shared" si="265"/>
        <v>yes</v>
      </c>
      <c r="P2402" s="7">
        <f t="shared" si="266"/>
        <v>2018</v>
      </c>
      <c r="Q2402" s="7">
        <f t="shared" si="267"/>
        <v>2019</v>
      </c>
      <c r="R2402" s="7">
        <f t="shared" si="268"/>
        <v>2020</v>
      </c>
      <c r="S2402" s="7">
        <f t="shared" si="269"/>
        <v>242</v>
      </c>
    </row>
    <row r="2403" spans="11:19" x14ac:dyDescent="0.35">
      <c r="K2403" t="s">
        <v>83</v>
      </c>
      <c r="L2403">
        <v>-119.314279678708</v>
      </c>
      <c r="M2403">
        <v>36.696256389122397</v>
      </c>
      <c r="N2403" s="2">
        <v>43280</v>
      </c>
      <c r="O2403" t="str">
        <f t="shared" si="265"/>
        <v>yes</v>
      </c>
      <c r="P2403" s="7">
        <f t="shared" si="266"/>
        <v>2018</v>
      </c>
      <c r="Q2403" s="7">
        <f t="shared" si="267"/>
        <v>2019</v>
      </c>
      <c r="R2403" s="7">
        <f t="shared" si="268"/>
        <v>2020</v>
      </c>
      <c r="S2403" s="7">
        <f t="shared" si="269"/>
        <v>180</v>
      </c>
    </row>
    <row r="2404" spans="11:19" x14ac:dyDescent="0.35">
      <c r="K2404" t="s">
        <v>83</v>
      </c>
      <c r="L2404">
        <v>-119.336676006451</v>
      </c>
      <c r="M2404">
        <v>36.865031054824001</v>
      </c>
      <c r="N2404" s="2">
        <v>43252</v>
      </c>
      <c r="O2404" t="str">
        <f t="shared" si="265"/>
        <v>yes</v>
      </c>
      <c r="P2404" s="7">
        <f t="shared" si="266"/>
        <v>2018</v>
      </c>
      <c r="Q2404" s="7">
        <f t="shared" si="267"/>
        <v>2019</v>
      </c>
      <c r="R2404" s="7">
        <f t="shared" si="268"/>
        <v>2020</v>
      </c>
      <c r="S2404" s="7">
        <f t="shared" si="269"/>
        <v>152</v>
      </c>
    </row>
    <row r="2405" spans="11:19" x14ac:dyDescent="0.35">
      <c r="K2405" t="s">
        <v>83</v>
      </c>
      <c r="L2405">
        <v>-119.401636840789</v>
      </c>
      <c r="M2405">
        <v>36.759767967898</v>
      </c>
      <c r="N2405" s="2">
        <v>43247</v>
      </c>
      <c r="O2405" t="str">
        <f t="shared" si="265"/>
        <v>yes</v>
      </c>
      <c r="P2405" s="7">
        <f t="shared" si="266"/>
        <v>2018</v>
      </c>
      <c r="Q2405" s="7">
        <f t="shared" si="267"/>
        <v>2019</v>
      </c>
      <c r="R2405" s="7">
        <f t="shared" si="268"/>
        <v>2020</v>
      </c>
      <c r="S2405" s="7">
        <f t="shared" si="269"/>
        <v>147</v>
      </c>
    </row>
    <row r="2406" spans="11:19" x14ac:dyDescent="0.35">
      <c r="K2406" t="s">
        <v>83</v>
      </c>
      <c r="L2406">
        <v>-119.225649439478</v>
      </c>
      <c r="M2406">
        <v>36.753608437844797</v>
      </c>
      <c r="N2406" s="2">
        <v>43021</v>
      </c>
      <c r="O2406" t="str">
        <f t="shared" si="265"/>
        <v>yes</v>
      </c>
      <c r="P2406" s="7">
        <f t="shared" si="266"/>
        <v>2017</v>
      </c>
      <c r="Q2406" s="7">
        <f t="shared" si="267"/>
        <v>2018</v>
      </c>
      <c r="R2406" s="7">
        <f t="shared" si="268"/>
        <v>2019</v>
      </c>
      <c r="S2406" s="7">
        <f t="shared" si="269"/>
        <v>286</v>
      </c>
    </row>
    <row r="2407" spans="11:19" x14ac:dyDescent="0.35">
      <c r="K2407" t="s">
        <v>83</v>
      </c>
      <c r="L2407">
        <v>-119.076589004672</v>
      </c>
      <c r="M2407">
        <v>36.821551672917003</v>
      </c>
      <c r="N2407" s="2">
        <v>42991</v>
      </c>
      <c r="O2407" t="str">
        <f t="shared" si="265"/>
        <v>yes</v>
      </c>
      <c r="P2407" s="7">
        <f t="shared" si="266"/>
        <v>2017</v>
      </c>
      <c r="Q2407" s="7">
        <f t="shared" si="267"/>
        <v>2018</v>
      </c>
      <c r="R2407" s="7">
        <f t="shared" si="268"/>
        <v>2019</v>
      </c>
      <c r="S2407" s="7">
        <f t="shared" si="269"/>
        <v>256</v>
      </c>
    </row>
    <row r="2408" spans="11:19" x14ac:dyDescent="0.35">
      <c r="K2408" t="s">
        <v>83</v>
      </c>
      <c r="L2408">
        <v>-119.282799280486</v>
      </c>
      <c r="M2408">
        <v>36.729333625277697</v>
      </c>
      <c r="N2408" s="2">
        <v>42974</v>
      </c>
      <c r="O2408" t="str">
        <f t="shared" si="265"/>
        <v>yes</v>
      </c>
      <c r="P2408" s="7">
        <f t="shared" si="266"/>
        <v>2017</v>
      </c>
      <c r="Q2408" s="7">
        <f t="shared" si="267"/>
        <v>2018</v>
      </c>
      <c r="R2408" s="7">
        <f t="shared" si="268"/>
        <v>2019</v>
      </c>
      <c r="S2408" s="7">
        <f t="shared" si="269"/>
        <v>239</v>
      </c>
    </row>
    <row r="2409" spans="11:19" x14ac:dyDescent="0.35">
      <c r="K2409" t="s">
        <v>83</v>
      </c>
      <c r="L2409">
        <v>-119.392258334001</v>
      </c>
      <c r="M2409">
        <v>36.790103451308099</v>
      </c>
      <c r="N2409" s="2">
        <v>42897</v>
      </c>
      <c r="O2409" t="str">
        <f t="shared" si="265"/>
        <v>yes</v>
      </c>
      <c r="P2409" s="7">
        <f t="shared" si="266"/>
        <v>2017</v>
      </c>
      <c r="Q2409" s="7">
        <f t="shared" si="267"/>
        <v>2018</v>
      </c>
      <c r="R2409" s="7">
        <f t="shared" si="268"/>
        <v>2019</v>
      </c>
      <c r="S2409" s="7">
        <f t="shared" si="269"/>
        <v>162</v>
      </c>
    </row>
    <row r="2410" spans="11:19" x14ac:dyDescent="0.35">
      <c r="K2410" t="s">
        <v>83</v>
      </c>
      <c r="L2410">
        <v>-119.261352409116</v>
      </c>
      <c r="M2410">
        <v>36.929839371884597</v>
      </c>
      <c r="N2410" s="2">
        <v>42658</v>
      </c>
      <c r="O2410" t="str">
        <f t="shared" si="265"/>
        <v>yes</v>
      </c>
      <c r="P2410" s="7">
        <f t="shared" si="266"/>
        <v>2016</v>
      </c>
      <c r="Q2410" s="7">
        <f t="shared" si="267"/>
        <v>2017</v>
      </c>
      <c r="R2410" s="7">
        <f t="shared" si="268"/>
        <v>2018</v>
      </c>
      <c r="S2410" s="7">
        <f t="shared" si="269"/>
        <v>289</v>
      </c>
    </row>
    <row r="2411" spans="11:19" x14ac:dyDescent="0.35">
      <c r="K2411" t="s">
        <v>83</v>
      </c>
      <c r="L2411">
        <v>-119.35115450422801</v>
      </c>
      <c r="M2411">
        <v>36.854513953828899</v>
      </c>
      <c r="N2411" s="2">
        <v>42619</v>
      </c>
      <c r="O2411" t="str">
        <f t="shared" si="265"/>
        <v>yes</v>
      </c>
      <c r="P2411" s="7">
        <f t="shared" si="266"/>
        <v>2016</v>
      </c>
      <c r="Q2411" s="7">
        <f t="shared" si="267"/>
        <v>2017</v>
      </c>
      <c r="R2411" s="7">
        <f t="shared" si="268"/>
        <v>2018</v>
      </c>
      <c r="S2411" s="7">
        <f t="shared" si="269"/>
        <v>250</v>
      </c>
    </row>
    <row r="2412" spans="11:19" x14ac:dyDescent="0.35">
      <c r="K2412" t="s">
        <v>83</v>
      </c>
      <c r="L2412">
        <v>-119.13025363211</v>
      </c>
      <c r="M2412">
        <v>36.866409800543501</v>
      </c>
      <c r="N2412" s="2">
        <v>42577</v>
      </c>
      <c r="O2412" t="str">
        <f t="shared" si="265"/>
        <v>yes</v>
      </c>
      <c r="P2412" s="7">
        <f t="shared" si="266"/>
        <v>2016</v>
      </c>
      <c r="Q2412" s="7">
        <f t="shared" si="267"/>
        <v>2017</v>
      </c>
      <c r="R2412" s="7">
        <f t="shared" si="268"/>
        <v>2018</v>
      </c>
      <c r="S2412" s="7">
        <f t="shared" si="269"/>
        <v>208</v>
      </c>
    </row>
    <row r="2413" spans="11:19" x14ac:dyDescent="0.35">
      <c r="K2413" t="s">
        <v>83</v>
      </c>
      <c r="L2413">
        <v>-119.391227383364</v>
      </c>
      <c r="M2413">
        <v>36.791775158958202</v>
      </c>
      <c r="N2413" s="2">
        <v>42506</v>
      </c>
      <c r="O2413" t="str">
        <f t="shared" si="265"/>
        <v>yes</v>
      </c>
      <c r="P2413" s="7">
        <f t="shared" si="266"/>
        <v>2016</v>
      </c>
      <c r="Q2413" s="7">
        <f t="shared" si="267"/>
        <v>2017</v>
      </c>
      <c r="R2413" s="7">
        <f t="shared" si="268"/>
        <v>2018</v>
      </c>
      <c r="S2413" s="7">
        <f t="shared" si="269"/>
        <v>137</v>
      </c>
    </row>
    <row r="2414" spans="11:19" x14ac:dyDescent="0.35">
      <c r="K2414" t="s">
        <v>83</v>
      </c>
      <c r="L2414">
        <v>-119.23714047030199</v>
      </c>
      <c r="M2414">
        <v>36.746070760804102</v>
      </c>
      <c r="N2414" s="2">
        <v>41799</v>
      </c>
      <c r="O2414" t="str">
        <f t="shared" si="265"/>
        <v>yes</v>
      </c>
      <c r="P2414" s="7">
        <f t="shared" si="266"/>
        <v>2014</v>
      </c>
      <c r="Q2414" s="7">
        <f t="shared" si="267"/>
        <v>2015</v>
      </c>
      <c r="R2414" s="7">
        <f t="shared" si="268"/>
        <v>2016</v>
      </c>
      <c r="S2414" s="7">
        <f t="shared" si="269"/>
        <v>160</v>
      </c>
    </row>
    <row r="2415" spans="11:19" x14ac:dyDescent="0.35">
      <c r="K2415" t="s">
        <v>83</v>
      </c>
      <c r="L2415">
        <v>-119.344716686422</v>
      </c>
      <c r="M2415">
        <v>36.847491253482801</v>
      </c>
      <c r="N2415" s="2">
        <v>41665</v>
      </c>
      <c r="O2415" t="str">
        <f t="shared" si="265"/>
        <v>yes</v>
      </c>
      <c r="P2415" s="7">
        <f t="shared" si="266"/>
        <v>2014</v>
      </c>
      <c r="Q2415" s="7">
        <f t="shared" si="267"/>
        <v>2015</v>
      </c>
      <c r="R2415" s="7">
        <f t="shared" si="268"/>
        <v>2016</v>
      </c>
      <c r="S2415" s="7">
        <f t="shared" si="269"/>
        <v>26</v>
      </c>
    </row>
    <row r="2416" spans="11:19" x14ac:dyDescent="0.35">
      <c r="K2416" t="s">
        <v>83</v>
      </c>
      <c r="L2416">
        <v>-119.263638253205</v>
      </c>
      <c r="M2416">
        <v>36.733906424561603</v>
      </c>
      <c r="N2416" s="2">
        <v>41490</v>
      </c>
      <c r="O2416" t="str">
        <f t="shared" si="265"/>
        <v>yes</v>
      </c>
      <c r="P2416" s="7">
        <f t="shared" si="266"/>
        <v>2013</v>
      </c>
      <c r="Q2416" s="7">
        <f t="shared" si="267"/>
        <v>2014</v>
      </c>
      <c r="R2416" s="7">
        <f t="shared" si="268"/>
        <v>2015</v>
      </c>
      <c r="S2416" s="7">
        <f t="shared" si="269"/>
        <v>216</v>
      </c>
    </row>
    <row r="2417" spans="11:19" x14ac:dyDescent="0.35">
      <c r="K2417" t="s">
        <v>83</v>
      </c>
      <c r="L2417">
        <v>-119.22767425201</v>
      </c>
      <c r="M2417">
        <v>36.714300759637702</v>
      </c>
      <c r="N2417" s="2">
        <v>41452</v>
      </c>
      <c r="O2417" t="str">
        <f t="shared" si="265"/>
        <v>yes</v>
      </c>
      <c r="P2417" s="7">
        <f t="shared" si="266"/>
        <v>2013</v>
      </c>
      <c r="Q2417" s="7">
        <f t="shared" si="267"/>
        <v>2014</v>
      </c>
      <c r="R2417" s="7">
        <f t="shared" si="268"/>
        <v>2015</v>
      </c>
      <c r="S2417" s="7">
        <f t="shared" si="269"/>
        <v>178</v>
      </c>
    </row>
    <row r="2418" spans="11:19" x14ac:dyDescent="0.35">
      <c r="K2418" t="s">
        <v>83</v>
      </c>
      <c r="L2418">
        <v>-119.20209037375299</v>
      </c>
      <c r="M2418">
        <v>36.686804075313802</v>
      </c>
      <c r="N2418" s="2">
        <v>41417</v>
      </c>
      <c r="O2418" t="str">
        <f t="shared" si="265"/>
        <v>yes</v>
      </c>
      <c r="P2418" s="7">
        <f t="shared" si="266"/>
        <v>2013</v>
      </c>
      <c r="Q2418" s="7">
        <f t="shared" si="267"/>
        <v>2014</v>
      </c>
      <c r="R2418" s="7">
        <f t="shared" si="268"/>
        <v>2015</v>
      </c>
      <c r="S2418" s="7">
        <f t="shared" si="269"/>
        <v>143</v>
      </c>
    </row>
    <row r="2419" spans="11:19" x14ac:dyDescent="0.35">
      <c r="K2419" t="s">
        <v>83</v>
      </c>
      <c r="L2419">
        <v>-119.13219572777</v>
      </c>
      <c r="M2419">
        <v>36.744124588493399</v>
      </c>
      <c r="N2419" s="2">
        <v>41110</v>
      </c>
      <c r="O2419" t="str">
        <f t="shared" si="265"/>
        <v>yes</v>
      </c>
      <c r="P2419" s="7">
        <f t="shared" si="266"/>
        <v>2012</v>
      </c>
      <c r="Q2419" s="7">
        <f t="shared" si="267"/>
        <v>2013</v>
      </c>
      <c r="R2419" s="7">
        <f t="shared" si="268"/>
        <v>2014</v>
      </c>
      <c r="S2419" s="7">
        <f t="shared" si="269"/>
        <v>202</v>
      </c>
    </row>
    <row r="2420" spans="11:19" x14ac:dyDescent="0.35">
      <c r="K2420" t="s">
        <v>83</v>
      </c>
      <c r="L2420">
        <v>-119.387874575178</v>
      </c>
      <c r="M2420">
        <v>36.798008557427302</v>
      </c>
      <c r="N2420" s="2">
        <v>41108</v>
      </c>
      <c r="O2420" t="str">
        <f t="shared" si="265"/>
        <v>yes</v>
      </c>
      <c r="P2420" s="7">
        <f t="shared" si="266"/>
        <v>2012</v>
      </c>
      <c r="Q2420" s="7">
        <f t="shared" si="267"/>
        <v>2013</v>
      </c>
      <c r="R2420" s="7">
        <f t="shared" si="268"/>
        <v>2014</v>
      </c>
      <c r="S2420" s="7">
        <f t="shared" si="269"/>
        <v>200</v>
      </c>
    </row>
    <row r="2421" spans="11:19" x14ac:dyDescent="0.35">
      <c r="K2421" t="s">
        <v>83</v>
      </c>
      <c r="L2421">
        <v>-119.332774432729</v>
      </c>
      <c r="M2421">
        <v>36.827765471741699</v>
      </c>
      <c r="N2421" s="2">
        <v>41066</v>
      </c>
      <c r="O2421" t="str">
        <f t="shared" si="265"/>
        <v>yes</v>
      </c>
      <c r="P2421" s="7">
        <f t="shared" si="266"/>
        <v>2012</v>
      </c>
      <c r="Q2421" s="7">
        <f t="shared" si="267"/>
        <v>2013</v>
      </c>
      <c r="R2421" s="7">
        <f t="shared" si="268"/>
        <v>2014</v>
      </c>
      <c r="S2421" s="7">
        <f t="shared" si="269"/>
        <v>158</v>
      </c>
    </row>
    <row r="2422" spans="11:19" x14ac:dyDescent="0.35">
      <c r="K2422" t="s">
        <v>83</v>
      </c>
      <c r="L2422">
        <v>-119.108714974478</v>
      </c>
      <c r="M2422">
        <v>36.731208879847003</v>
      </c>
      <c r="N2422" s="2">
        <v>41060</v>
      </c>
      <c r="O2422" t="str">
        <f t="shared" si="265"/>
        <v>yes</v>
      </c>
      <c r="P2422" s="7">
        <f t="shared" si="266"/>
        <v>2012</v>
      </c>
      <c r="Q2422" s="7">
        <f t="shared" si="267"/>
        <v>2013</v>
      </c>
      <c r="R2422" s="7">
        <f t="shared" si="268"/>
        <v>2014</v>
      </c>
      <c r="S2422" s="7">
        <f t="shared" si="269"/>
        <v>152</v>
      </c>
    </row>
    <row r="2423" spans="11:19" x14ac:dyDescent="0.35">
      <c r="K2423" t="s">
        <v>83</v>
      </c>
      <c r="L2423">
        <v>-119.364911373659</v>
      </c>
      <c r="M2423">
        <v>36.731459593612001</v>
      </c>
      <c r="N2423" s="2">
        <v>40714</v>
      </c>
      <c r="O2423" t="str">
        <f t="shared" si="265"/>
        <v>yes</v>
      </c>
      <c r="P2423" s="7">
        <f t="shared" si="266"/>
        <v>2011</v>
      </c>
      <c r="Q2423" s="7">
        <f t="shared" si="267"/>
        <v>2012</v>
      </c>
      <c r="R2423" s="7">
        <f t="shared" si="268"/>
        <v>2013</v>
      </c>
      <c r="S2423" s="7">
        <f t="shared" si="269"/>
        <v>171</v>
      </c>
    </row>
    <row r="2424" spans="11:19" x14ac:dyDescent="0.35">
      <c r="K2424" t="s">
        <v>83</v>
      </c>
      <c r="L2424">
        <v>-119.327064412</v>
      </c>
      <c r="M2424">
        <v>36.751739004179598</v>
      </c>
      <c r="N2424" s="2">
        <v>40068</v>
      </c>
      <c r="O2424" t="str">
        <f t="shared" si="265"/>
        <v>yes</v>
      </c>
      <c r="P2424" s="7">
        <f t="shared" si="266"/>
        <v>2009</v>
      </c>
      <c r="Q2424" s="7">
        <f t="shared" si="267"/>
        <v>2010</v>
      </c>
      <c r="R2424" s="7">
        <f t="shared" si="268"/>
        <v>2011</v>
      </c>
      <c r="S2424" s="7">
        <f t="shared" si="269"/>
        <v>255</v>
      </c>
    </row>
    <row r="2425" spans="11:19" x14ac:dyDescent="0.35">
      <c r="K2425" t="s">
        <v>83</v>
      </c>
      <c r="L2425">
        <v>-119.16799620144801</v>
      </c>
      <c r="M2425">
        <v>36.695153371727798</v>
      </c>
      <c r="N2425" s="2">
        <v>40004</v>
      </c>
      <c r="O2425" t="str">
        <f t="shared" si="265"/>
        <v>yes</v>
      </c>
      <c r="P2425" s="7">
        <f t="shared" si="266"/>
        <v>2009</v>
      </c>
      <c r="Q2425" s="7">
        <f t="shared" si="267"/>
        <v>2010</v>
      </c>
      <c r="R2425" s="7">
        <f t="shared" si="268"/>
        <v>2011</v>
      </c>
      <c r="S2425" s="7">
        <f t="shared" si="269"/>
        <v>191</v>
      </c>
    </row>
    <row r="2426" spans="11:19" x14ac:dyDescent="0.35">
      <c r="K2426" t="s">
        <v>83</v>
      </c>
      <c r="L2426">
        <v>-119.435044336399</v>
      </c>
      <c r="M2426">
        <v>36.755904922378903</v>
      </c>
      <c r="N2426" s="2">
        <v>39947</v>
      </c>
      <c r="O2426" t="str">
        <f t="shared" si="265"/>
        <v>yes</v>
      </c>
      <c r="P2426" s="7">
        <f t="shared" si="266"/>
        <v>2009</v>
      </c>
      <c r="Q2426" s="7">
        <f t="shared" si="267"/>
        <v>2010</v>
      </c>
      <c r="R2426" s="7">
        <f t="shared" si="268"/>
        <v>2011</v>
      </c>
      <c r="S2426" s="7">
        <f t="shared" si="269"/>
        <v>134</v>
      </c>
    </row>
    <row r="2427" spans="11:19" x14ac:dyDescent="0.35">
      <c r="K2427" t="s">
        <v>83</v>
      </c>
      <c r="L2427">
        <v>-119.245027852769</v>
      </c>
      <c r="M2427">
        <v>36.910037785305697</v>
      </c>
      <c r="N2427" s="2">
        <v>39728</v>
      </c>
      <c r="O2427" t="str">
        <f t="shared" si="265"/>
        <v>yes</v>
      </c>
      <c r="P2427" s="7">
        <f t="shared" si="266"/>
        <v>2008</v>
      </c>
      <c r="Q2427" s="7">
        <f t="shared" si="267"/>
        <v>2009</v>
      </c>
      <c r="R2427" s="7">
        <f t="shared" si="268"/>
        <v>2010</v>
      </c>
      <c r="S2427" s="7">
        <f t="shared" si="269"/>
        <v>281</v>
      </c>
    </row>
    <row r="2428" spans="11:19" x14ac:dyDescent="0.35">
      <c r="K2428" t="s">
        <v>83</v>
      </c>
      <c r="L2428">
        <v>-119.313033004842</v>
      </c>
      <c r="M2428">
        <v>36.8705941857393</v>
      </c>
      <c r="N2428" s="2">
        <v>39693</v>
      </c>
      <c r="O2428" t="str">
        <f t="shared" si="265"/>
        <v>yes</v>
      </c>
      <c r="P2428" s="7">
        <f t="shared" si="266"/>
        <v>2008</v>
      </c>
      <c r="Q2428" s="7">
        <f t="shared" si="267"/>
        <v>2009</v>
      </c>
      <c r="R2428" s="7">
        <f t="shared" si="268"/>
        <v>2010</v>
      </c>
      <c r="S2428" s="7">
        <f t="shared" si="269"/>
        <v>246</v>
      </c>
    </row>
    <row r="2429" spans="11:19" x14ac:dyDescent="0.35">
      <c r="K2429" t="s">
        <v>83</v>
      </c>
      <c r="L2429">
        <v>-119.24993507787499</v>
      </c>
      <c r="M2429">
        <v>36.927679666635903</v>
      </c>
      <c r="N2429" s="2">
        <v>39228</v>
      </c>
      <c r="O2429" t="str">
        <f t="shared" ref="O2429" si="270">IF(N2429&gt;VLOOKUP(K2429, $A$2:$C$147,3), "yes", "no")</f>
        <v>yes</v>
      </c>
      <c r="P2429" s="7">
        <f t="shared" si="266"/>
        <v>2007</v>
      </c>
      <c r="Q2429" s="7">
        <f t="shared" si="267"/>
        <v>2008</v>
      </c>
      <c r="R2429" s="7">
        <f t="shared" si="268"/>
        <v>2009</v>
      </c>
      <c r="S2429" s="7">
        <f t="shared" si="269"/>
        <v>146</v>
      </c>
    </row>
    <row r="2430" spans="11:19" x14ac:dyDescent="0.35">
      <c r="K2430" t="s">
        <v>85</v>
      </c>
      <c r="L2430">
        <v>-122.132001310066</v>
      </c>
      <c r="M2430">
        <v>37.196467491151999</v>
      </c>
      <c r="N2430" s="2">
        <v>44218</v>
      </c>
      <c r="O2430" t="str">
        <f t="shared" ref="O2430:O2454" si="271">IF(N2430&gt;VLOOKUP(K2430, $A$2:$C$147,3), "yes", "no")</f>
        <v>yes</v>
      </c>
      <c r="P2430" s="7">
        <f t="shared" ref="P2430:P2455" si="272">YEAR(N2430)</f>
        <v>2021</v>
      </c>
      <c r="Q2430" s="7">
        <f t="shared" ref="Q2430:Q2455" si="273">P2430+1</f>
        <v>2022</v>
      </c>
      <c r="R2430" s="7">
        <f t="shared" ref="R2430:R2455" si="274">P2430+2</f>
        <v>2023</v>
      </c>
      <c r="S2430" s="7">
        <f t="shared" ref="S2430:S2455" si="275">N2430-DATE(YEAR(N2430),1,0)</f>
        <v>22</v>
      </c>
    </row>
    <row r="2431" spans="11:19" x14ac:dyDescent="0.35">
      <c r="K2431" t="s">
        <v>85</v>
      </c>
      <c r="L2431">
        <v>-122.17662011459601</v>
      </c>
      <c r="M2431">
        <v>37.184934297582103</v>
      </c>
      <c r="N2431" s="2">
        <v>44217</v>
      </c>
      <c r="O2431" t="str">
        <f t="shared" si="271"/>
        <v>yes</v>
      </c>
      <c r="P2431" s="7">
        <f t="shared" si="272"/>
        <v>2021</v>
      </c>
      <c r="Q2431" s="7">
        <f t="shared" si="273"/>
        <v>2022</v>
      </c>
      <c r="R2431" s="7">
        <f t="shared" si="274"/>
        <v>2023</v>
      </c>
      <c r="S2431" s="7">
        <f t="shared" si="275"/>
        <v>21</v>
      </c>
    </row>
    <row r="2432" spans="11:19" x14ac:dyDescent="0.35">
      <c r="K2432" t="s">
        <v>85</v>
      </c>
      <c r="L2432">
        <v>-122.22981143587999</v>
      </c>
      <c r="M2432">
        <v>37.234703683900101</v>
      </c>
      <c r="N2432" s="2">
        <v>44217</v>
      </c>
      <c r="O2432" t="str">
        <f t="shared" si="271"/>
        <v>yes</v>
      </c>
      <c r="P2432" s="7">
        <f t="shared" si="272"/>
        <v>2021</v>
      </c>
      <c r="Q2432" s="7">
        <f t="shared" si="273"/>
        <v>2022</v>
      </c>
      <c r="R2432" s="7">
        <f t="shared" si="274"/>
        <v>2023</v>
      </c>
      <c r="S2432" s="7">
        <f t="shared" si="275"/>
        <v>21</v>
      </c>
    </row>
    <row r="2433" spans="11:19" x14ac:dyDescent="0.35">
      <c r="K2433" t="s">
        <v>85</v>
      </c>
      <c r="L2433">
        <v>-122.177917591785</v>
      </c>
      <c r="M2433">
        <v>37.161872468423603</v>
      </c>
      <c r="N2433" s="2">
        <v>44217</v>
      </c>
      <c r="O2433" t="str">
        <f t="shared" si="271"/>
        <v>yes</v>
      </c>
      <c r="P2433" s="7">
        <f t="shared" si="272"/>
        <v>2021</v>
      </c>
      <c r="Q2433" s="7">
        <f t="shared" si="273"/>
        <v>2022</v>
      </c>
      <c r="R2433" s="7">
        <f t="shared" si="274"/>
        <v>2023</v>
      </c>
      <c r="S2433" s="7">
        <f t="shared" si="275"/>
        <v>21</v>
      </c>
    </row>
    <row r="2434" spans="11:19" x14ac:dyDescent="0.35">
      <c r="K2434" t="s">
        <v>85</v>
      </c>
      <c r="L2434">
        <v>-122.358898342383</v>
      </c>
      <c r="M2434">
        <v>37.171844501031401</v>
      </c>
      <c r="N2434" s="2">
        <v>43762</v>
      </c>
      <c r="O2434" t="str">
        <f t="shared" si="271"/>
        <v>yes</v>
      </c>
      <c r="P2434" s="7">
        <f t="shared" si="272"/>
        <v>2019</v>
      </c>
      <c r="Q2434" s="7">
        <f t="shared" si="273"/>
        <v>2020</v>
      </c>
      <c r="R2434" s="7">
        <f t="shared" si="274"/>
        <v>2021</v>
      </c>
      <c r="S2434" s="7">
        <f t="shared" si="275"/>
        <v>297</v>
      </c>
    </row>
    <row r="2435" spans="11:19" x14ac:dyDescent="0.35">
      <c r="K2435" t="s">
        <v>85</v>
      </c>
      <c r="L2435">
        <v>-122.293413757895</v>
      </c>
      <c r="M2435">
        <v>37.415522234419697</v>
      </c>
      <c r="N2435" s="2">
        <v>42991</v>
      </c>
      <c r="O2435" t="str">
        <f t="shared" si="271"/>
        <v>yes</v>
      </c>
      <c r="P2435" s="7">
        <f t="shared" si="272"/>
        <v>2017</v>
      </c>
      <c r="Q2435" s="7">
        <f t="shared" si="273"/>
        <v>2018</v>
      </c>
      <c r="R2435" s="7">
        <f t="shared" si="274"/>
        <v>2019</v>
      </c>
      <c r="S2435" s="7">
        <f t="shared" si="275"/>
        <v>256</v>
      </c>
    </row>
    <row r="2436" spans="11:19" x14ac:dyDescent="0.35">
      <c r="K2436" t="s">
        <v>86</v>
      </c>
      <c r="L2436">
        <v>-122.511888131311</v>
      </c>
      <c r="M2436">
        <v>38.292949073802298</v>
      </c>
      <c r="N2436" s="2">
        <v>44342</v>
      </c>
      <c r="O2436" t="str">
        <f t="shared" si="271"/>
        <v>yes</v>
      </c>
      <c r="P2436" s="7">
        <f t="shared" si="272"/>
        <v>2021</v>
      </c>
      <c r="Q2436" s="7">
        <f t="shared" si="273"/>
        <v>2022</v>
      </c>
      <c r="R2436" s="7">
        <f t="shared" si="274"/>
        <v>2023</v>
      </c>
      <c r="S2436" s="7">
        <f t="shared" si="275"/>
        <v>146</v>
      </c>
    </row>
    <row r="2437" spans="11:19" x14ac:dyDescent="0.35">
      <c r="K2437" t="s">
        <v>86</v>
      </c>
      <c r="L2437">
        <v>-122.526570733507</v>
      </c>
      <c r="M2437">
        <v>38.225508439379503</v>
      </c>
      <c r="N2437" s="2">
        <v>44097</v>
      </c>
      <c r="O2437" t="str">
        <f t="shared" si="271"/>
        <v>yes</v>
      </c>
      <c r="P2437" s="7">
        <f t="shared" si="272"/>
        <v>2020</v>
      </c>
      <c r="Q2437" s="7">
        <f t="shared" si="273"/>
        <v>2021</v>
      </c>
      <c r="R2437" s="7">
        <f t="shared" si="274"/>
        <v>2022</v>
      </c>
      <c r="S2437" s="7">
        <f t="shared" si="275"/>
        <v>267</v>
      </c>
    </row>
    <row r="2438" spans="11:19" x14ac:dyDescent="0.35">
      <c r="K2438" t="s">
        <v>86</v>
      </c>
      <c r="L2438">
        <v>-122.673449694985</v>
      </c>
      <c r="M2438">
        <v>38.2219380764204</v>
      </c>
      <c r="N2438" s="2">
        <v>44088</v>
      </c>
      <c r="O2438" t="str">
        <f t="shared" si="271"/>
        <v>yes</v>
      </c>
      <c r="P2438" s="7">
        <f t="shared" si="272"/>
        <v>2020</v>
      </c>
      <c r="Q2438" s="7">
        <f t="shared" si="273"/>
        <v>2021</v>
      </c>
      <c r="R2438" s="7">
        <f t="shared" si="274"/>
        <v>2022</v>
      </c>
      <c r="S2438" s="7">
        <f t="shared" si="275"/>
        <v>258</v>
      </c>
    </row>
    <row r="2439" spans="11:19" x14ac:dyDescent="0.35">
      <c r="K2439" t="s">
        <v>86</v>
      </c>
      <c r="L2439">
        <v>-122.621736094258</v>
      </c>
      <c r="M2439">
        <v>38.342255846319802</v>
      </c>
      <c r="N2439" s="2">
        <v>44073</v>
      </c>
      <c r="O2439" t="str">
        <f t="shared" si="271"/>
        <v>yes</v>
      </c>
      <c r="P2439" s="7">
        <f t="shared" si="272"/>
        <v>2020</v>
      </c>
      <c r="Q2439" s="7">
        <f t="shared" si="273"/>
        <v>2021</v>
      </c>
      <c r="R2439" s="7">
        <f t="shared" si="274"/>
        <v>2022</v>
      </c>
      <c r="S2439" s="7">
        <f t="shared" si="275"/>
        <v>243</v>
      </c>
    </row>
    <row r="2440" spans="11:19" x14ac:dyDescent="0.35">
      <c r="K2440" t="s">
        <v>86</v>
      </c>
      <c r="L2440">
        <v>-122.62429196743</v>
      </c>
      <c r="M2440">
        <v>38.295429862374</v>
      </c>
      <c r="N2440" s="2">
        <v>43999</v>
      </c>
      <c r="O2440" t="str">
        <f t="shared" si="271"/>
        <v>yes</v>
      </c>
      <c r="P2440" s="7">
        <f t="shared" si="272"/>
        <v>2020</v>
      </c>
      <c r="Q2440" s="7">
        <f t="shared" si="273"/>
        <v>2021</v>
      </c>
      <c r="R2440" s="7">
        <f t="shared" si="274"/>
        <v>2022</v>
      </c>
      <c r="S2440" s="7">
        <f t="shared" si="275"/>
        <v>169</v>
      </c>
    </row>
    <row r="2441" spans="11:19" x14ac:dyDescent="0.35">
      <c r="K2441" t="s">
        <v>86</v>
      </c>
      <c r="L2441">
        <v>-122.55863893086</v>
      </c>
      <c r="M2441">
        <v>38.227160255120999</v>
      </c>
      <c r="N2441" s="2">
        <v>43987</v>
      </c>
      <c r="O2441" t="str">
        <f t="shared" si="271"/>
        <v>yes</v>
      </c>
      <c r="P2441" s="7">
        <f t="shared" si="272"/>
        <v>2020</v>
      </c>
      <c r="Q2441" s="7">
        <f t="shared" si="273"/>
        <v>2021</v>
      </c>
      <c r="R2441" s="7">
        <f t="shared" si="274"/>
        <v>2022</v>
      </c>
      <c r="S2441" s="7">
        <f t="shared" si="275"/>
        <v>157</v>
      </c>
    </row>
    <row r="2442" spans="11:19" x14ac:dyDescent="0.35">
      <c r="K2442" t="s">
        <v>86</v>
      </c>
      <c r="L2442">
        <v>-122.708925290246</v>
      </c>
      <c r="M2442">
        <v>38.305921323106702</v>
      </c>
      <c r="N2442" s="2">
        <v>43975</v>
      </c>
      <c r="O2442" t="str">
        <f t="shared" si="271"/>
        <v>yes</v>
      </c>
      <c r="P2442" s="7">
        <f t="shared" si="272"/>
        <v>2020</v>
      </c>
      <c r="Q2442" s="7">
        <f t="shared" si="273"/>
        <v>2021</v>
      </c>
      <c r="R2442" s="7">
        <f t="shared" si="274"/>
        <v>2022</v>
      </c>
      <c r="S2442" s="7">
        <f t="shared" si="275"/>
        <v>145</v>
      </c>
    </row>
    <row r="2443" spans="11:19" x14ac:dyDescent="0.35">
      <c r="K2443" t="s">
        <v>86</v>
      </c>
      <c r="L2443">
        <v>-122.70967517599701</v>
      </c>
      <c r="M2443">
        <v>38.221183259110099</v>
      </c>
      <c r="N2443" s="2">
        <v>42977</v>
      </c>
      <c r="O2443" t="str">
        <f t="shared" si="271"/>
        <v>yes</v>
      </c>
      <c r="P2443" s="7">
        <f t="shared" si="272"/>
        <v>2017</v>
      </c>
      <c r="Q2443" s="7">
        <f t="shared" si="273"/>
        <v>2018</v>
      </c>
      <c r="R2443" s="7">
        <f t="shared" si="274"/>
        <v>2019</v>
      </c>
      <c r="S2443" s="7">
        <f t="shared" si="275"/>
        <v>242</v>
      </c>
    </row>
    <row r="2444" spans="11:19" x14ac:dyDescent="0.35">
      <c r="K2444" t="s">
        <v>86</v>
      </c>
      <c r="L2444">
        <v>-122.72299964406101</v>
      </c>
      <c r="M2444">
        <v>38.257438840586097</v>
      </c>
      <c r="N2444" s="2">
        <v>42975</v>
      </c>
      <c r="O2444" t="str">
        <f t="shared" si="271"/>
        <v>yes</v>
      </c>
      <c r="P2444" s="7">
        <f t="shared" si="272"/>
        <v>2017</v>
      </c>
      <c r="Q2444" s="7">
        <f t="shared" si="273"/>
        <v>2018</v>
      </c>
      <c r="R2444" s="7">
        <f t="shared" si="274"/>
        <v>2019</v>
      </c>
      <c r="S2444" s="7">
        <f t="shared" si="275"/>
        <v>240</v>
      </c>
    </row>
    <row r="2445" spans="11:19" x14ac:dyDescent="0.35">
      <c r="K2445" t="s">
        <v>87</v>
      </c>
      <c r="L2445">
        <v>-121.86062053133</v>
      </c>
      <c r="M2445">
        <v>37.470478348735703</v>
      </c>
      <c r="N2445" s="2">
        <v>43398</v>
      </c>
      <c r="O2445" t="str">
        <f t="shared" si="271"/>
        <v>yes</v>
      </c>
      <c r="P2445" s="7">
        <f t="shared" si="272"/>
        <v>2018</v>
      </c>
      <c r="Q2445" s="7">
        <f t="shared" si="273"/>
        <v>2019</v>
      </c>
      <c r="R2445" s="7">
        <f t="shared" si="274"/>
        <v>2020</v>
      </c>
      <c r="S2445" s="7">
        <f t="shared" si="275"/>
        <v>298</v>
      </c>
    </row>
    <row r="2446" spans="11:19" x14ac:dyDescent="0.35">
      <c r="K2446" t="s">
        <v>87</v>
      </c>
      <c r="L2446">
        <v>-121.613386415329</v>
      </c>
      <c r="M2446">
        <v>37.6480391384436</v>
      </c>
      <c r="N2446" s="2">
        <v>43281</v>
      </c>
      <c r="O2446" t="str">
        <f t="shared" si="271"/>
        <v>yes</v>
      </c>
      <c r="P2446" s="7">
        <f t="shared" si="272"/>
        <v>2018</v>
      </c>
      <c r="Q2446" s="7">
        <f t="shared" si="273"/>
        <v>2019</v>
      </c>
      <c r="R2446" s="7">
        <f t="shared" si="274"/>
        <v>2020</v>
      </c>
      <c r="S2446" s="7">
        <f t="shared" si="275"/>
        <v>181</v>
      </c>
    </row>
    <row r="2447" spans="11:19" x14ac:dyDescent="0.35">
      <c r="K2447" t="s">
        <v>87</v>
      </c>
      <c r="L2447">
        <v>-121.81073383349801</v>
      </c>
      <c r="M2447">
        <v>37.398824502062297</v>
      </c>
      <c r="N2447" s="2">
        <v>42929</v>
      </c>
      <c r="O2447" t="str">
        <f t="shared" si="271"/>
        <v>yes</v>
      </c>
      <c r="P2447" s="7">
        <f t="shared" si="272"/>
        <v>2017</v>
      </c>
      <c r="Q2447" s="7">
        <f t="shared" si="273"/>
        <v>2018</v>
      </c>
      <c r="R2447" s="7">
        <f t="shared" si="274"/>
        <v>2019</v>
      </c>
      <c r="S2447" s="7">
        <f t="shared" si="275"/>
        <v>194</v>
      </c>
    </row>
    <row r="2448" spans="11:19" x14ac:dyDescent="0.35">
      <c r="K2448" t="s">
        <v>87</v>
      </c>
      <c r="L2448">
        <v>-121.793069189275</v>
      </c>
      <c r="M2448">
        <v>37.419094051160698</v>
      </c>
      <c r="N2448" s="2">
        <v>42583</v>
      </c>
      <c r="O2448" t="str">
        <f t="shared" si="271"/>
        <v>yes</v>
      </c>
      <c r="P2448" s="7">
        <f t="shared" si="272"/>
        <v>2016</v>
      </c>
      <c r="Q2448" s="7">
        <f t="shared" si="273"/>
        <v>2017</v>
      </c>
      <c r="R2448" s="7">
        <f t="shared" si="274"/>
        <v>2018</v>
      </c>
      <c r="S2448" s="7">
        <f t="shared" si="275"/>
        <v>214</v>
      </c>
    </row>
    <row r="2449" spans="11:19" x14ac:dyDescent="0.35">
      <c r="K2449" t="s">
        <v>87</v>
      </c>
      <c r="L2449">
        <v>-121.58950040685799</v>
      </c>
      <c r="M2449">
        <v>37.634648505266398</v>
      </c>
      <c r="N2449" s="2">
        <v>42248</v>
      </c>
      <c r="O2449" t="str">
        <f t="shared" si="271"/>
        <v>yes</v>
      </c>
      <c r="P2449" s="7">
        <f t="shared" si="272"/>
        <v>2015</v>
      </c>
      <c r="Q2449" s="7">
        <f t="shared" si="273"/>
        <v>2016</v>
      </c>
      <c r="R2449" s="7">
        <f t="shared" si="274"/>
        <v>2017</v>
      </c>
      <c r="S2449" s="7">
        <f t="shared" si="275"/>
        <v>244</v>
      </c>
    </row>
    <row r="2450" spans="11:19" x14ac:dyDescent="0.35">
      <c r="K2450" t="s">
        <v>87</v>
      </c>
      <c r="L2450">
        <v>-121.740293051348</v>
      </c>
      <c r="M2450">
        <v>37.330939246388901</v>
      </c>
      <c r="N2450" s="2">
        <v>40786</v>
      </c>
      <c r="O2450" t="str">
        <f t="shared" si="271"/>
        <v>yes</v>
      </c>
      <c r="P2450" s="7">
        <f t="shared" si="272"/>
        <v>2011</v>
      </c>
      <c r="Q2450" s="7">
        <f t="shared" si="273"/>
        <v>2012</v>
      </c>
      <c r="R2450" s="7">
        <f t="shared" si="274"/>
        <v>2013</v>
      </c>
      <c r="S2450" s="7">
        <f t="shared" si="275"/>
        <v>243</v>
      </c>
    </row>
    <row r="2451" spans="11:19" x14ac:dyDescent="0.35">
      <c r="K2451" t="s">
        <v>87</v>
      </c>
      <c r="L2451">
        <v>-121.621531364551</v>
      </c>
      <c r="M2451">
        <v>37.691433401874399</v>
      </c>
      <c r="N2451" s="2">
        <v>40746</v>
      </c>
      <c r="O2451" t="str">
        <f t="shared" si="271"/>
        <v>yes</v>
      </c>
      <c r="P2451" s="7">
        <f t="shared" si="272"/>
        <v>2011</v>
      </c>
      <c r="Q2451" s="7">
        <f t="shared" si="273"/>
        <v>2012</v>
      </c>
      <c r="R2451" s="7">
        <f t="shared" si="274"/>
        <v>2013</v>
      </c>
      <c r="S2451" s="7">
        <f t="shared" si="275"/>
        <v>203</v>
      </c>
    </row>
    <row r="2452" spans="11:19" x14ac:dyDescent="0.35">
      <c r="K2452" t="s">
        <v>87</v>
      </c>
      <c r="L2452">
        <v>-121.630422529009</v>
      </c>
      <c r="M2452">
        <v>37.668844560456797</v>
      </c>
      <c r="N2452" s="2">
        <v>40721</v>
      </c>
      <c r="O2452" t="str">
        <f t="shared" si="271"/>
        <v>yes</v>
      </c>
      <c r="P2452" s="7">
        <f t="shared" si="272"/>
        <v>2011</v>
      </c>
      <c r="Q2452" s="7">
        <f t="shared" si="273"/>
        <v>2012</v>
      </c>
      <c r="R2452" s="7">
        <f t="shared" si="274"/>
        <v>2013</v>
      </c>
      <c r="S2452" s="7">
        <f t="shared" si="275"/>
        <v>178</v>
      </c>
    </row>
    <row r="2453" spans="11:19" x14ac:dyDescent="0.35">
      <c r="K2453" t="s">
        <v>88</v>
      </c>
      <c r="L2453">
        <v>-120.822112734751</v>
      </c>
      <c r="M2453">
        <v>38.539768046383301</v>
      </c>
      <c r="N2453" s="2">
        <v>44336</v>
      </c>
      <c r="O2453" t="str">
        <f t="shared" si="271"/>
        <v>yes</v>
      </c>
      <c r="P2453" s="7">
        <f t="shared" si="272"/>
        <v>2021</v>
      </c>
      <c r="Q2453" s="7">
        <f t="shared" si="273"/>
        <v>2022</v>
      </c>
      <c r="R2453" s="7">
        <f t="shared" si="274"/>
        <v>2023</v>
      </c>
      <c r="S2453" s="7">
        <f t="shared" si="275"/>
        <v>140</v>
      </c>
    </row>
    <row r="2454" spans="11:19" x14ac:dyDescent="0.35">
      <c r="K2454" t="s">
        <v>88</v>
      </c>
      <c r="L2454">
        <v>-121.001208230589</v>
      </c>
      <c r="M2454">
        <v>38.558878084091397</v>
      </c>
      <c r="N2454" s="2">
        <v>44335</v>
      </c>
      <c r="O2454" t="str">
        <f t="shared" si="271"/>
        <v>yes</v>
      </c>
      <c r="P2454" s="7">
        <f t="shared" si="272"/>
        <v>2021</v>
      </c>
      <c r="Q2454" s="7">
        <f t="shared" si="273"/>
        <v>2022</v>
      </c>
      <c r="R2454" s="7">
        <f t="shared" si="274"/>
        <v>2023</v>
      </c>
      <c r="S2454" s="7">
        <f t="shared" si="275"/>
        <v>139</v>
      </c>
    </row>
    <row r="2455" spans="11:19" x14ac:dyDescent="0.35">
      <c r="K2455" t="s">
        <v>88</v>
      </c>
      <c r="L2455">
        <v>-121.02298770858199</v>
      </c>
      <c r="M2455">
        <v>38.461999706954003</v>
      </c>
      <c r="N2455" s="2">
        <v>44108</v>
      </c>
      <c r="O2455" t="str">
        <f t="shared" ref="O2455:O2516" si="276">IF(N2455&gt;VLOOKUP(K2455, $A$2:$C$147,3), "yes", "no")</f>
        <v>yes</v>
      </c>
      <c r="P2455" s="7">
        <f t="shared" si="272"/>
        <v>2020</v>
      </c>
      <c r="Q2455" s="7">
        <f t="shared" si="273"/>
        <v>2021</v>
      </c>
      <c r="R2455" s="7">
        <f t="shared" si="274"/>
        <v>2022</v>
      </c>
      <c r="S2455" s="7">
        <f t="shared" si="275"/>
        <v>278</v>
      </c>
    </row>
    <row r="2456" spans="11:19" x14ac:dyDescent="0.35">
      <c r="K2456" t="s">
        <v>88</v>
      </c>
      <c r="L2456">
        <v>-121.002600049747</v>
      </c>
      <c r="M2456">
        <v>38.485834076341902</v>
      </c>
      <c r="N2456" s="2">
        <v>44104</v>
      </c>
      <c r="O2456" t="str">
        <f t="shared" si="276"/>
        <v>yes</v>
      </c>
      <c r="P2456" s="7">
        <f t="shared" ref="P2456:P2517" si="277">YEAR(N2456)</f>
        <v>2020</v>
      </c>
      <c r="Q2456" s="7">
        <f t="shared" ref="Q2456:Q2517" si="278">P2456+1</f>
        <v>2021</v>
      </c>
      <c r="R2456" s="7">
        <f t="shared" ref="R2456:R2517" si="279">P2456+2</f>
        <v>2022</v>
      </c>
      <c r="S2456" s="7">
        <f t="shared" ref="S2456:S2517" si="280">N2456-DATE(YEAR(N2456),1,0)</f>
        <v>274</v>
      </c>
    </row>
    <row r="2457" spans="11:19" x14ac:dyDescent="0.35">
      <c r="K2457" t="s">
        <v>88</v>
      </c>
      <c r="L2457">
        <v>-121.075488537129</v>
      </c>
      <c r="M2457">
        <v>38.456695584926699</v>
      </c>
      <c r="N2457" s="2">
        <v>44056</v>
      </c>
      <c r="O2457" t="str">
        <f t="shared" si="276"/>
        <v>yes</v>
      </c>
      <c r="P2457" s="7">
        <f t="shared" si="277"/>
        <v>2020</v>
      </c>
      <c r="Q2457" s="7">
        <f t="shared" si="278"/>
        <v>2021</v>
      </c>
      <c r="R2457" s="7">
        <f t="shared" si="279"/>
        <v>2022</v>
      </c>
      <c r="S2457" s="7">
        <f t="shared" si="280"/>
        <v>226</v>
      </c>
    </row>
    <row r="2458" spans="11:19" x14ac:dyDescent="0.35">
      <c r="K2458" t="s">
        <v>88</v>
      </c>
      <c r="L2458">
        <v>-120.148113848614</v>
      </c>
      <c r="M2458">
        <v>38.096188584641801</v>
      </c>
      <c r="N2458" s="2">
        <v>43801</v>
      </c>
      <c r="O2458" t="str">
        <f t="shared" si="276"/>
        <v>yes</v>
      </c>
      <c r="P2458" s="7">
        <f t="shared" si="277"/>
        <v>2019</v>
      </c>
      <c r="Q2458" s="7">
        <f t="shared" si="278"/>
        <v>2020</v>
      </c>
      <c r="R2458" s="7">
        <f t="shared" si="279"/>
        <v>2021</v>
      </c>
      <c r="S2458" s="7">
        <f t="shared" si="280"/>
        <v>336</v>
      </c>
    </row>
    <row r="2459" spans="11:19" x14ac:dyDescent="0.35">
      <c r="K2459" t="s">
        <v>88</v>
      </c>
      <c r="L2459">
        <v>-120.975961324769</v>
      </c>
      <c r="M2459">
        <v>38.541814675708999</v>
      </c>
      <c r="N2459" s="2">
        <v>43737</v>
      </c>
      <c r="O2459" t="str">
        <f t="shared" si="276"/>
        <v>yes</v>
      </c>
      <c r="P2459" s="7">
        <f t="shared" si="277"/>
        <v>2019</v>
      </c>
      <c r="Q2459" s="7">
        <f t="shared" si="278"/>
        <v>2020</v>
      </c>
      <c r="R2459" s="7">
        <f t="shared" si="279"/>
        <v>2021</v>
      </c>
      <c r="S2459" s="7">
        <f t="shared" si="280"/>
        <v>272</v>
      </c>
    </row>
    <row r="2460" spans="11:19" x14ac:dyDescent="0.35">
      <c r="K2460" t="s">
        <v>88</v>
      </c>
      <c r="L2460">
        <v>-120.668386613853</v>
      </c>
      <c r="M2460">
        <v>38.334216794129198</v>
      </c>
      <c r="N2460" s="2">
        <v>43733</v>
      </c>
      <c r="O2460" t="str">
        <f t="shared" si="276"/>
        <v>yes</v>
      </c>
      <c r="P2460" s="7">
        <f t="shared" si="277"/>
        <v>2019</v>
      </c>
      <c r="Q2460" s="7">
        <f t="shared" si="278"/>
        <v>2020</v>
      </c>
      <c r="R2460" s="7">
        <f t="shared" si="279"/>
        <v>2021</v>
      </c>
      <c r="S2460" s="7">
        <f t="shared" si="280"/>
        <v>268</v>
      </c>
    </row>
    <row r="2461" spans="11:19" x14ac:dyDescent="0.35">
      <c r="K2461" t="s">
        <v>88</v>
      </c>
      <c r="L2461">
        <v>-120.99273035943401</v>
      </c>
      <c r="M2461">
        <v>38.550970671430498</v>
      </c>
      <c r="N2461" s="2">
        <v>43729</v>
      </c>
      <c r="O2461" t="str">
        <f t="shared" si="276"/>
        <v>yes</v>
      </c>
      <c r="P2461" s="7">
        <f t="shared" si="277"/>
        <v>2019</v>
      </c>
      <c r="Q2461" s="7">
        <f t="shared" si="278"/>
        <v>2020</v>
      </c>
      <c r="R2461" s="7">
        <f t="shared" si="279"/>
        <v>2021</v>
      </c>
      <c r="S2461" s="7">
        <f t="shared" si="280"/>
        <v>264</v>
      </c>
    </row>
    <row r="2462" spans="11:19" x14ac:dyDescent="0.35">
      <c r="K2462" t="s">
        <v>88</v>
      </c>
      <c r="L2462">
        <v>-120.505262279825</v>
      </c>
      <c r="M2462">
        <v>38.278012956220998</v>
      </c>
      <c r="N2462" s="2">
        <v>43399</v>
      </c>
      <c r="O2462" t="str">
        <f t="shared" si="276"/>
        <v>yes</v>
      </c>
      <c r="P2462" s="7">
        <f t="shared" si="277"/>
        <v>2018</v>
      </c>
      <c r="Q2462" s="7">
        <f t="shared" si="278"/>
        <v>2019</v>
      </c>
      <c r="R2462" s="7">
        <f t="shared" si="279"/>
        <v>2020</v>
      </c>
      <c r="S2462" s="7">
        <f t="shared" si="280"/>
        <v>299</v>
      </c>
    </row>
    <row r="2463" spans="11:19" x14ac:dyDescent="0.35">
      <c r="K2463" t="s">
        <v>88</v>
      </c>
      <c r="L2463">
        <v>-120.44316178376</v>
      </c>
      <c r="M2463">
        <v>38.100470897534798</v>
      </c>
      <c r="N2463" s="2">
        <v>43332</v>
      </c>
      <c r="O2463" t="str">
        <f t="shared" si="276"/>
        <v>yes</v>
      </c>
      <c r="P2463" s="7">
        <f t="shared" si="277"/>
        <v>2018</v>
      </c>
      <c r="Q2463" s="7">
        <f t="shared" si="278"/>
        <v>2019</v>
      </c>
      <c r="R2463" s="7">
        <f t="shared" si="279"/>
        <v>2020</v>
      </c>
      <c r="S2463" s="7">
        <f t="shared" si="280"/>
        <v>232</v>
      </c>
    </row>
    <row r="2464" spans="11:19" x14ac:dyDescent="0.35">
      <c r="K2464" t="s">
        <v>88</v>
      </c>
      <c r="L2464">
        <v>-120.36448012758601</v>
      </c>
      <c r="M2464">
        <v>38.199406767921303</v>
      </c>
      <c r="N2464" s="2">
        <v>43311</v>
      </c>
      <c r="O2464" t="str">
        <f t="shared" si="276"/>
        <v>yes</v>
      </c>
      <c r="P2464" s="7">
        <f t="shared" si="277"/>
        <v>2018</v>
      </c>
      <c r="Q2464" s="7">
        <f t="shared" si="278"/>
        <v>2019</v>
      </c>
      <c r="R2464" s="7">
        <f t="shared" si="279"/>
        <v>2020</v>
      </c>
      <c r="S2464" s="7">
        <f t="shared" si="280"/>
        <v>211</v>
      </c>
    </row>
    <row r="2465" spans="11:19" x14ac:dyDescent="0.35">
      <c r="K2465" t="s">
        <v>88</v>
      </c>
      <c r="L2465">
        <v>-120.927537900788</v>
      </c>
      <c r="M2465">
        <v>38.416270149787699</v>
      </c>
      <c r="N2465" s="2">
        <v>43291</v>
      </c>
      <c r="O2465" t="str">
        <f t="shared" si="276"/>
        <v>yes</v>
      </c>
      <c r="P2465" s="7">
        <f t="shared" si="277"/>
        <v>2018</v>
      </c>
      <c r="Q2465" s="7">
        <f t="shared" si="278"/>
        <v>2019</v>
      </c>
      <c r="R2465" s="7">
        <f t="shared" si="279"/>
        <v>2020</v>
      </c>
      <c r="S2465" s="7">
        <f t="shared" si="280"/>
        <v>191</v>
      </c>
    </row>
    <row r="2466" spans="11:19" x14ac:dyDescent="0.35">
      <c r="K2466" t="s">
        <v>88</v>
      </c>
      <c r="L2466">
        <v>-120.53664267938601</v>
      </c>
      <c r="M2466">
        <v>38.403454677181202</v>
      </c>
      <c r="N2466" s="2">
        <v>43017</v>
      </c>
      <c r="O2466" t="str">
        <f t="shared" si="276"/>
        <v>yes</v>
      </c>
      <c r="P2466" s="7">
        <f t="shared" si="277"/>
        <v>2017</v>
      </c>
      <c r="Q2466" s="7">
        <f t="shared" si="278"/>
        <v>2018</v>
      </c>
      <c r="R2466" s="7">
        <f t="shared" si="279"/>
        <v>2019</v>
      </c>
      <c r="S2466" s="7">
        <f t="shared" si="280"/>
        <v>282</v>
      </c>
    </row>
    <row r="2467" spans="11:19" x14ac:dyDescent="0.35">
      <c r="K2467" t="s">
        <v>88</v>
      </c>
      <c r="L2467">
        <v>-120.91007339492199</v>
      </c>
      <c r="M2467">
        <v>38.574871390409697</v>
      </c>
      <c r="N2467" s="2">
        <v>42996</v>
      </c>
      <c r="O2467" t="str">
        <f t="shared" si="276"/>
        <v>yes</v>
      </c>
      <c r="P2467" s="7">
        <f t="shared" si="277"/>
        <v>2017</v>
      </c>
      <c r="Q2467" s="7">
        <f t="shared" si="278"/>
        <v>2018</v>
      </c>
      <c r="R2467" s="7">
        <f t="shared" si="279"/>
        <v>2019</v>
      </c>
      <c r="S2467" s="7">
        <f t="shared" si="280"/>
        <v>261</v>
      </c>
    </row>
    <row r="2468" spans="11:19" x14ac:dyDescent="0.35">
      <c r="K2468" t="s">
        <v>88</v>
      </c>
      <c r="L2468">
        <v>-120.689415101168</v>
      </c>
      <c r="M2468">
        <v>38.563131205967103</v>
      </c>
      <c r="N2468" s="2">
        <v>42947</v>
      </c>
      <c r="O2468" t="str">
        <f t="shared" si="276"/>
        <v>yes</v>
      </c>
      <c r="P2468" s="7">
        <f t="shared" si="277"/>
        <v>2017</v>
      </c>
      <c r="Q2468" s="7">
        <f t="shared" si="278"/>
        <v>2018</v>
      </c>
      <c r="R2468" s="7">
        <f t="shared" si="279"/>
        <v>2019</v>
      </c>
      <c r="S2468" s="7">
        <f t="shared" si="280"/>
        <v>212</v>
      </c>
    </row>
    <row r="2469" spans="11:19" x14ac:dyDescent="0.35">
      <c r="K2469" t="s">
        <v>88</v>
      </c>
      <c r="L2469">
        <v>-120.75291902262499</v>
      </c>
      <c r="M2469">
        <v>38.260063076033902</v>
      </c>
      <c r="N2469" s="2">
        <v>42934</v>
      </c>
      <c r="O2469" t="str">
        <f t="shared" si="276"/>
        <v>yes</v>
      </c>
      <c r="P2469" s="7">
        <f t="shared" si="277"/>
        <v>2017</v>
      </c>
      <c r="Q2469" s="7">
        <f t="shared" si="278"/>
        <v>2018</v>
      </c>
      <c r="R2469" s="7">
        <f t="shared" si="279"/>
        <v>2019</v>
      </c>
      <c r="S2469" s="7">
        <f t="shared" si="280"/>
        <v>199</v>
      </c>
    </row>
    <row r="2470" spans="11:19" x14ac:dyDescent="0.35">
      <c r="K2470" t="s">
        <v>88</v>
      </c>
      <c r="L2470">
        <v>-120.62102445954901</v>
      </c>
      <c r="M2470">
        <v>38.297238579705201</v>
      </c>
      <c r="N2470" s="2">
        <v>42933</v>
      </c>
      <c r="O2470" t="str">
        <f t="shared" si="276"/>
        <v>yes</v>
      </c>
      <c r="P2470" s="7">
        <f t="shared" si="277"/>
        <v>2017</v>
      </c>
      <c r="Q2470" s="7">
        <f t="shared" si="278"/>
        <v>2018</v>
      </c>
      <c r="R2470" s="7">
        <f t="shared" si="279"/>
        <v>2019</v>
      </c>
      <c r="S2470" s="7">
        <f t="shared" si="280"/>
        <v>198</v>
      </c>
    </row>
    <row r="2471" spans="11:19" x14ac:dyDescent="0.35">
      <c r="K2471" t="s">
        <v>88</v>
      </c>
      <c r="L2471">
        <v>-120.84654825525701</v>
      </c>
      <c r="M2471">
        <v>38.289979232561997</v>
      </c>
      <c r="N2471" s="2">
        <v>42910</v>
      </c>
      <c r="O2471" t="str">
        <f t="shared" si="276"/>
        <v>yes</v>
      </c>
      <c r="P2471" s="7">
        <f t="shared" si="277"/>
        <v>2017</v>
      </c>
      <c r="Q2471" s="7">
        <f t="shared" si="278"/>
        <v>2018</v>
      </c>
      <c r="R2471" s="7">
        <f t="shared" si="279"/>
        <v>2019</v>
      </c>
      <c r="S2471" s="7">
        <f t="shared" si="280"/>
        <v>175</v>
      </c>
    </row>
    <row r="2472" spans="11:19" x14ac:dyDescent="0.35">
      <c r="K2472" t="s">
        <v>88</v>
      </c>
      <c r="L2472">
        <v>-120.82647175487</v>
      </c>
      <c r="M2472">
        <v>38.404561150010899</v>
      </c>
      <c r="N2472" s="2">
        <v>42903</v>
      </c>
      <c r="O2472" t="str">
        <f t="shared" si="276"/>
        <v>yes</v>
      </c>
      <c r="P2472" s="7">
        <f t="shared" si="277"/>
        <v>2017</v>
      </c>
      <c r="Q2472" s="7">
        <f t="shared" si="278"/>
        <v>2018</v>
      </c>
      <c r="R2472" s="7">
        <f t="shared" si="279"/>
        <v>2019</v>
      </c>
      <c r="S2472" s="7">
        <f t="shared" si="280"/>
        <v>168</v>
      </c>
    </row>
    <row r="2473" spans="11:19" x14ac:dyDescent="0.35">
      <c r="K2473" t="s">
        <v>88</v>
      </c>
      <c r="L2473">
        <v>-120.639466292919</v>
      </c>
      <c r="M2473">
        <v>38.184876145355297</v>
      </c>
      <c r="N2473" s="2">
        <v>42617</v>
      </c>
      <c r="O2473" t="str">
        <f t="shared" si="276"/>
        <v>yes</v>
      </c>
      <c r="P2473" s="7">
        <f t="shared" si="277"/>
        <v>2016</v>
      </c>
      <c r="Q2473" s="7">
        <f t="shared" si="278"/>
        <v>2017</v>
      </c>
      <c r="R2473" s="7">
        <f t="shared" si="279"/>
        <v>2018</v>
      </c>
      <c r="S2473" s="7">
        <f t="shared" si="280"/>
        <v>248</v>
      </c>
    </row>
    <row r="2474" spans="11:19" x14ac:dyDescent="0.35">
      <c r="K2474" t="s">
        <v>88</v>
      </c>
      <c r="L2474">
        <v>-120.8971196481</v>
      </c>
      <c r="M2474">
        <v>38.395396528526099</v>
      </c>
      <c r="N2474" s="2">
        <v>42612</v>
      </c>
      <c r="O2474" t="str">
        <f t="shared" si="276"/>
        <v>yes</v>
      </c>
      <c r="P2474" s="7">
        <f t="shared" si="277"/>
        <v>2016</v>
      </c>
      <c r="Q2474" s="7">
        <f t="shared" si="278"/>
        <v>2017</v>
      </c>
      <c r="R2474" s="7">
        <f t="shared" si="279"/>
        <v>2018</v>
      </c>
      <c r="S2474" s="7">
        <f t="shared" si="280"/>
        <v>243</v>
      </c>
    </row>
    <row r="2475" spans="11:19" x14ac:dyDescent="0.35">
      <c r="K2475" t="s">
        <v>88</v>
      </c>
      <c r="L2475">
        <v>-120.751113210376</v>
      </c>
      <c r="M2475">
        <v>38.323428959280797</v>
      </c>
      <c r="N2475" s="2">
        <v>42562</v>
      </c>
      <c r="O2475" t="str">
        <f t="shared" si="276"/>
        <v>yes</v>
      </c>
      <c r="P2475" s="7">
        <f t="shared" si="277"/>
        <v>2016</v>
      </c>
      <c r="Q2475" s="7">
        <f t="shared" si="278"/>
        <v>2017</v>
      </c>
      <c r="R2475" s="7">
        <f t="shared" si="279"/>
        <v>2018</v>
      </c>
      <c r="S2475" s="7">
        <f t="shared" si="280"/>
        <v>193</v>
      </c>
    </row>
    <row r="2476" spans="11:19" x14ac:dyDescent="0.35">
      <c r="K2476" t="s">
        <v>88</v>
      </c>
      <c r="L2476">
        <v>-120.825685447824</v>
      </c>
      <c r="M2476">
        <v>38.300376019700799</v>
      </c>
      <c r="N2476" s="2">
        <v>42553</v>
      </c>
      <c r="O2476" t="str">
        <f t="shared" si="276"/>
        <v>yes</v>
      </c>
      <c r="P2476" s="7">
        <f t="shared" si="277"/>
        <v>2016</v>
      </c>
      <c r="Q2476" s="7">
        <f t="shared" si="278"/>
        <v>2017</v>
      </c>
      <c r="R2476" s="7">
        <f t="shared" si="279"/>
        <v>2018</v>
      </c>
      <c r="S2476" s="7">
        <f t="shared" si="280"/>
        <v>184</v>
      </c>
    </row>
    <row r="2477" spans="11:19" x14ac:dyDescent="0.35">
      <c r="K2477" t="s">
        <v>88</v>
      </c>
      <c r="L2477">
        <v>-121.013576885801</v>
      </c>
      <c r="M2477">
        <v>38.383268296903502</v>
      </c>
      <c r="N2477" s="2">
        <v>42550</v>
      </c>
      <c r="O2477" t="str">
        <f t="shared" si="276"/>
        <v>yes</v>
      </c>
      <c r="P2477" s="7">
        <f t="shared" si="277"/>
        <v>2016</v>
      </c>
      <c r="Q2477" s="7">
        <f t="shared" si="278"/>
        <v>2017</v>
      </c>
      <c r="R2477" s="7">
        <f t="shared" si="279"/>
        <v>2018</v>
      </c>
      <c r="S2477" s="7">
        <f t="shared" si="280"/>
        <v>181</v>
      </c>
    </row>
    <row r="2478" spans="11:19" x14ac:dyDescent="0.35">
      <c r="K2478" t="s">
        <v>88</v>
      </c>
      <c r="L2478">
        <v>-121.079188248626</v>
      </c>
      <c r="M2478">
        <v>38.451928316474202</v>
      </c>
      <c r="N2478" s="2">
        <v>42187</v>
      </c>
      <c r="O2478" t="str">
        <f t="shared" si="276"/>
        <v>yes</v>
      </c>
      <c r="P2478" s="7">
        <f t="shared" si="277"/>
        <v>2015</v>
      </c>
      <c r="Q2478" s="7">
        <f t="shared" si="278"/>
        <v>2016</v>
      </c>
      <c r="R2478" s="7">
        <f t="shared" si="279"/>
        <v>2017</v>
      </c>
      <c r="S2478" s="7">
        <f t="shared" si="280"/>
        <v>183</v>
      </c>
    </row>
    <row r="2479" spans="11:19" x14ac:dyDescent="0.35">
      <c r="K2479" t="s">
        <v>88</v>
      </c>
      <c r="L2479">
        <v>-120.31277332171599</v>
      </c>
      <c r="M2479">
        <v>38.145502782007803</v>
      </c>
      <c r="N2479" s="2">
        <v>42094</v>
      </c>
      <c r="O2479" t="str">
        <f t="shared" si="276"/>
        <v>yes</v>
      </c>
      <c r="P2479" s="7">
        <f t="shared" si="277"/>
        <v>2015</v>
      </c>
      <c r="Q2479" s="7">
        <f t="shared" si="278"/>
        <v>2016</v>
      </c>
      <c r="R2479" s="7">
        <f t="shared" si="279"/>
        <v>2017</v>
      </c>
      <c r="S2479" s="7">
        <f t="shared" si="280"/>
        <v>90</v>
      </c>
    </row>
    <row r="2480" spans="11:19" x14ac:dyDescent="0.35">
      <c r="K2480" t="s">
        <v>88</v>
      </c>
      <c r="L2480">
        <v>-120.337506555586</v>
      </c>
      <c r="M2480">
        <v>38.505931659269997</v>
      </c>
      <c r="N2480" s="2">
        <v>41506</v>
      </c>
      <c r="O2480" t="str">
        <f t="shared" si="276"/>
        <v>yes</v>
      </c>
      <c r="P2480" s="7">
        <f t="shared" si="277"/>
        <v>2013</v>
      </c>
      <c r="Q2480" s="7">
        <f t="shared" si="278"/>
        <v>2014</v>
      </c>
      <c r="R2480" s="7">
        <f t="shared" si="279"/>
        <v>2015</v>
      </c>
      <c r="S2480" s="7">
        <f t="shared" si="280"/>
        <v>232</v>
      </c>
    </row>
    <row r="2481" spans="11:19" x14ac:dyDescent="0.35">
      <c r="K2481" t="s">
        <v>88</v>
      </c>
      <c r="L2481">
        <v>-120.29435221158199</v>
      </c>
      <c r="M2481">
        <v>38.128201586840497</v>
      </c>
      <c r="N2481" s="2">
        <v>41395</v>
      </c>
      <c r="O2481" t="str">
        <f t="shared" si="276"/>
        <v>yes</v>
      </c>
      <c r="P2481" s="7">
        <f t="shared" si="277"/>
        <v>2013</v>
      </c>
      <c r="Q2481" s="7">
        <f t="shared" si="278"/>
        <v>2014</v>
      </c>
      <c r="R2481" s="7">
        <f t="shared" si="279"/>
        <v>2015</v>
      </c>
      <c r="S2481" s="7">
        <f t="shared" si="280"/>
        <v>121</v>
      </c>
    </row>
    <row r="2482" spans="11:19" x14ac:dyDescent="0.35">
      <c r="K2482" t="s">
        <v>88</v>
      </c>
      <c r="L2482">
        <v>-120.301215010671</v>
      </c>
      <c r="M2482">
        <v>38.134464085244801</v>
      </c>
      <c r="N2482" s="2">
        <v>41352</v>
      </c>
      <c r="O2482" t="str">
        <f t="shared" si="276"/>
        <v>yes</v>
      </c>
      <c r="P2482" s="7">
        <f t="shared" si="277"/>
        <v>2013</v>
      </c>
      <c r="Q2482" s="7">
        <f t="shared" si="278"/>
        <v>2014</v>
      </c>
      <c r="R2482" s="7">
        <f t="shared" si="279"/>
        <v>2015</v>
      </c>
      <c r="S2482" s="7">
        <f t="shared" si="280"/>
        <v>78</v>
      </c>
    </row>
    <row r="2483" spans="11:19" x14ac:dyDescent="0.35">
      <c r="K2483" t="s">
        <v>88</v>
      </c>
      <c r="L2483">
        <v>-120.409435396105</v>
      </c>
      <c r="M2483">
        <v>38.135329714690997</v>
      </c>
      <c r="N2483" s="2">
        <v>41122</v>
      </c>
      <c r="O2483" t="str">
        <f t="shared" si="276"/>
        <v>yes</v>
      </c>
      <c r="P2483" s="7">
        <f t="shared" si="277"/>
        <v>2012</v>
      </c>
      <c r="Q2483" s="7">
        <f t="shared" si="278"/>
        <v>2013</v>
      </c>
      <c r="R2483" s="7">
        <f t="shared" si="279"/>
        <v>2014</v>
      </c>
      <c r="S2483" s="7">
        <f t="shared" si="280"/>
        <v>214</v>
      </c>
    </row>
    <row r="2484" spans="11:19" x14ac:dyDescent="0.35">
      <c r="K2484" t="s">
        <v>88</v>
      </c>
      <c r="L2484">
        <v>-120.345003457467</v>
      </c>
      <c r="M2484">
        <v>38.478684674501601</v>
      </c>
      <c r="N2484" s="2">
        <v>40884</v>
      </c>
      <c r="O2484" t="str">
        <f t="shared" si="276"/>
        <v>yes</v>
      </c>
      <c r="P2484" s="7">
        <f t="shared" si="277"/>
        <v>2011</v>
      </c>
      <c r="Q2484" s="7">
        <f t="shared" si="278"/>
        <v>2012</v>
      </c>
      <c r="R2484" s="7">
        <f t="shared" si="279"/>
        <v>2013</v>
      </c>
      <c r="S2484" s="7">
        <f t="shared" si="280"/>
        <v>341</v>
      </c>
    </row>
    <row r="2485" spans="11:19" x14ac:dyDescent="0.35">
      <c r="K2485" t="s">
        <v>88</v>
      </c>
      <c r="L2485">
        <v>-120.327164239143</v>
      </c>
      <c r="M2485">
        <v>38.355264566644202</v>
      </c>
      <c r="N2485" s="2">
        <v>40883</v>
      </c>
      <c r="O2485" t="str">
        <f t="shared" si="276"/>
        <v>yes</v>
      </c>
      <c r="P2485" s="7">
        <f t="shared" si="277"/>
        <v>2011</v>
      </c>
      <c r="Q2485" s="7">
        <f t="shared" si="278"/>
        <v>2012</v>
      </c>
      <c r="R2485" s="7">
        <f t="shared" si="279"/>
        <v>2013</v>
      </c>
      <c r="S2485" s="7">
        <f t="shared" si="280"/>
        <v>340</v>
      </c>
    </row>
    <row r="2486" spans="11:19" x14ac:dyDescent="0.35">
      <c r="K2486" t="s">
        <v>88</v>
      </c>
      <c r="L2486">
        <v>-120.384820631157</v>
      </c>
      <c r="M2486">
        <v>38.4531730965655</v>
      </c>
      <c r="N2486" s="2">
        <v>40882</v>
      </c>
      <c r="O2486" t="str">
        <f t="shared" si="276"/>
        <v>yes</v>
      </c>
      <c r="P2486" s="7">
        <f t="shared" si="277"/>
        <v>2011</v>
      </c>
      <c r="Q2486" s="7">
        <f t="shared" si="278"/>
        <v>2012</v>
      </c>
      <c r="R2486" s="7">
        <f t="shared" si="279"/>
        <v>2013</v>
      </c>
      <c r="S2486" s="7">
        <f t="shared" si="280"/>
        <v>339</v>
      </c>
    </row>
    <row r="2487" spans="11:19" x14ac:dyDescent="0.35">
      <c r="K2487" t="s">
        <v>88</v>
      </c>
      <c r="L2487">
        <v>-120.564290333701</v>
      </c>
      <c r="M2487">
        <v>38.179270859142903</v>
      </c>
      <c r="N2487" s="2">
        <v>40796</v>
      </c>
      <c r="O2487" t="str">
        <f t="shared" si="276"/>
        <v>yes</v>
      </c>
      <c r="P2487" s="7">
        <f t="shared" si="277"/>
        <v>2011</v>
      </c>
      <c r="Q2487" s="7">
        <f t="shared" si="278"/>
        <v>2012</v>
      </c>
      <c r="R2487" s="7">
        <f t="shared" si="279"/>
        <v>2013</v>
      </c>
      <c r="S2487" s="7">
        <f t="shared" si="280"/>
        <v>253</v>
      </c>
    </row>
    <row r="2488" spans="11:19" x14ac:dyDescent="0.35">
      <c r="K2488" t="s">
        <v>88</v>
      </c>
      <c r="L2488">
        <v>-120.61771258220099</v>
      </c>
      <c r="M2488">
        <v>38.202550198688499</v>
      </c>
      <c r="N2488" s="2">
        <v>40752</v>
      </c>
      <c r="O2488" t="str">
        <f t="shared" si="276"/>
        <v>yes</v>
      </c>
      <c r="P2488" s="7">
        <f t="shared" si="277"/>
        <v>2011</v>
      </c>
      <c r="Q2488" s="7">
        <f t="shared" si="278"/>
        <v>2012</v>
      </c>
      <c r="R2488" s="7">
        <f t="shared" si="279"/>
        <v>2013</v>
      </c>
      <c r="S2488" s="7">
        <f t="shared" si="280"/>
        <v>209</v>
      </c>
    </row>
    <row r="2489" spans="11:19" x14ac:dyDescent="0.35">
      <c r="K2489" t="s">
        <v>88</v>
      </c>
      <c r="L2489">
        <v>-120.745285988248</v>
      </c>
      <c r="M2489">
        <v>38.291470096866902</v>
      </c>
      <c r="N2489" s="2">
        <v>40750</v>
      </c>
      <c r="O2489" t="str">
        <f t="shared" si="276"/>
        <v>yes</v>
      </c>
      <c r="P2489" s="7">
        <f t="shared" si="277"/>
        <v>2011</v>
      </c>
      <c r="Q2489" s="7">
        <f t="shared" si="278"/>
        <v>2012</v>
      </c>
      <c r="R2489" s="7">
        <f t="shared" si="279"/>
        <v>2013</v>
      </c>
      <c r="S2489" s="7">
        <f t="shared" si="280"/>
        <v>207</v>
      </c>
    </row>
    <row r="2490" spans="11:19" x14ac:dyDescent="0.35">
      <c r="K2490" t="s">
        <v>88</v>
      </c>
      <c r="L2490">
        <v>-120.245811626627</v>
      </c>
      <c r="M2490">
        <v>38.170508998505298</v>
      </c>
      <c r="N2490" s="2">
        <v>40046</v>
      </c>
      <c r="O2490" t="str">
        <f t="shared" si="276"/>
        <v>yes</v>
      </c>
      <c r="P2490" s="7">
        <f t="shared" si="277"/>
        <v>2009</v>
      </c>
      <c r="Q2490" s="7">
        <f t="shared" si="278"/>
        <v>2010</v>
      </c>
      <c r="R2490" s="7">
        <f t="shared" si="279"/>
        <v>2011</v>
      </c>
      <c r="S2490" s="7">
        <f t="shared" si="280"/>
        <v>233</v>
      </c>
    </row>
    <row r="2491" spans="11:19" x14ac:dyDescent="0.35">
      <c r="K2491" t="s">
        <v>88</v>
      </c>
      <c r="L2491">
        <v>-120.511099205554</v>
      </c>
      <c r="M2491">
        <v>38.405517697777903</v>
      </c>
      <c r="N2491" s="2">
        <v>39694</v>
      </c>
      <c r="O2491" t="str">
        <f t="shared" si="276"/>
        <v>yes</v>
      </c>
      <c r="P2491" s="7">
        <f t="shared" si="277"/>
        <v>2008</v>
      </c>
      <c r="Q2491" s="7">
        <f t="shared" si="278"/>
        <v>2009</v>
      </c>
      <c r="R2491" s="7">
        <f t="shared" si="279"/>
        <v>2010</v>
      </c>
      <c r="S2491" s="7">
        <f t="shared" si="280"/>
        <v>247</v>
      </c>
    </row>
    <row r="2492" spans="11:19" x14ac:dyDescent="0.35">
      <c r="K2492" t="s">
        <v>88</v>
      </c>
      <c r="L2492">
        <v>-120.66198953195</v>
      </c>
      <c r="M2492">
        <v>38.336440156316101</v>
      </c>
      <c r="N2492" s="2">
        <v>39613</v>
      </c>
      <c r="O2492" t="str">
        <f t="shared" si="276"/>
        <v>yes</v>
      </c>
      <c r="P2492" s="7">
        <f t="shared" si="277"/>
        <v>2008</v>
      </c>
      <c r="Q2492" s="7">
        <f t="shared" si="278"/>
        <v>2009</v>
      </c>
      <c r="R2492" s="7">
        <f t="shared" si="279"/>
        <v>2010</v>
      </c>
      <c r="S2492" s="7">
        <f t="shared" si="280"/>
        <v>166</v>
      </c>
    </row>
    <row r="2493" spans="11:19" x14ac:dyDescent="0.35">
      <c r="K2493" t="s">
        <v>88</v>
      </c>
      <c r="L2493">
        <v>-120.57266778488599</v>
      </c>
      <c r="M2493">
        <v>38.323424300890501</v>
      </c>
      <c r="N2493" s="2">
        <v>39512</v>
      </c>
      <c r="O2493" t="str">
        <f t="shared" si="276"/>
        <v>yes</v>
      </c>
      <c r="P2493" s="7">
        <f t="shared" si="277"/>
        <v>2008</v>
      </c>
      <c r="Q2493" s="7">
        <f t="shared" si="278"/>
        <v>2009</v>
      </c>
      <c r="R2493" s="7">
        <f t="shared" si="279"/>
        <v>2010</v>
      </c>
      <c r="S2493" s="7">
        <f t="shared" si="280"/>
        <v>65</v>
      </c>
    </row>
    <row r="2494" spans="11:19" x14ac:dyDescent="0.35">
      <c r="K2494" t="s">
        <v>88</v>
      </c>
      <c r="L2494">
        <v>-120.2935271054</v>
      </c>
      <c r="M2494">
        <v>38.115749962947</v>
      </c>
      <c r="N2494" s="2">
        <v>39388</v>
      </c>
      <c r="O2494" t="str">
        <f t="shared" si="276"/>
        <v>yes</v>
      </c>
      <c r="P2494" s="7">
        <f t="shared" si="277"/>
        <v>2007</v>
      </c>
      <c r="Q2494" s="7">
        <f t="shared" si="278"/>
        <v>2008</v>
      </c>
      <c r="R2494" s="7">
        <f t="shared" si="279"/>
        <v>2009</v>
      </c>
      <c r="S2494" s="7">
        <f t="shared" si="280"/>
        <v>306</v>
      </c>
    </row>
    <row r="2495" spans="11:19" x14ac:dyDescent="0.35">
      <c r="K2495" t="s">
        <v>88</v>
      </c>
      <c r="L2495">
        <v>-120.70283835067499</v>
      </c>
      <c r="M2495">
        <v>38.219784517597603</v>
      </c>
      <c r="N2495" s="2">
        <v>39311</v>
      </c>
      <c r="O2495" t="str">
        <f t="shared" si="276"/>
        <v>yes</v>
      </c>
      <c r="P2495" s="7">
        <f t="shared" si="277"/>
        <v>2007</v>
      </c>
      <c r="Q2495" s="7">
        <f t="shared" si="278"/>
        <v>2008</v>
      </c>
      <c r="R2495" s="7">
        <f t="shared" si="279"/>
        <v>2009</v>
      </c>
      <c r="S2495" s="7">
        <f t="shared" si="280"/>
        <v>229</v>
      </c>
    </row>
    <row r="2496" spans="11:19" x14ac:dyDescent="0.35">
      <c r="K2496" t="s">
        <v>88</v>
      </c>
      <c r="L2496">
        <v>-120.254221824098</v>
      </c>
      <c r="M2496">
        <v>38.4794270651741</v>
      </c>
      <c r="N2496" s="2">
        <v>39304</v>
      </c>
      <c r="O2496" t="str">
        <f t="shared" si="276"/>
        <v>yes</v>
      </c>
      <c r="P2496" s="7">
        <f t="shared" si="277"/>
        <v>2007</v>
      </c>
      <c r="Q2496" s="7">
        <f t="shared" si="278"/>
        <v>2008</v>
      </c>
      <c r="R2496" s="7">
        <f t="shared" si="279"/>
        <v>2009</v>
      </c>
      <c r="S2496" s="7">
        <f t="shared" si="280"/>
        <v>222</v>
      </c>
    </row>
    <row r="2497" spans="11:19" x14ac:dyDescent="0.35">
      <c r="K2497" t="s">
        <v>88</v>
      </c>
      <c r="L2497">
        <v>-120.61845705560199</v>
      </c>
      <c r="M2497">
        <v>38.2029403483197</v>
      </c>
      <c r="N2497" s="2">
        <v>39228</v>
      </c>
      <c r="O2497" t="str">
        <f t="shared" si="276"/>
        <v>yes</v>
      </c>
      <c r="P2497" s="7">
        <f t="shared" si="277"/>
        <v>2007</v>
      </c>
      <c r="Q2497" s="7">
        <f t="shared" si="278"/>
        <v>2008</v>
      </c>
      <c r="R2497" s="7">
        <f t="shared" si="279"/>
        <v>2009</v>
      </c>
      <c r="S2497" s="7">
        <f t="shared" si="280"/>
        <v>146</v>
      </c>
    </row>
    <row r="2498" spans="11:19" x14ac:dyDescent="0.35">
      <c r="K2498" t="s">
        <v>89</v>
      </c>
      <c r="L2498">
        <v>-122.48914651902</v>
      </c>
      <c r="M2498">
        <v>38.013149735112897</v>
      </c>
      <c r="N2498" s="2">
        <v>44052</v>
      </c>
      <c r="O2498" t="str">
        <f t="shared" si="276"/>
        <v>yes</v>
      </c>
      <c r="P2498" s="7">
        <f t="shared" si="277"/>
        <v>2020</v>
      </c>
      <c r="Q2498" s="7">
        <f t="shared" si="278"/>
        <v>2021</v>
      </c>
      <c r="R2498" s="7">
        <f t="shared" si="279"/>
        <v>2022</v>
      </c>
      <c r="S2498" s="7">
        <f t="shared" si="280"/>
        <v>222</v>
      </c>
    </row>
    <row r="2499" spans="11:19" x14ac:dyDescent="0.35">
      <c r="K2499" t="s">
        <v>89</v>
      </c>
      <c r="L2499">
        <v>-122.608217051103</v>
      </c>
      <c r="M2499">
        <v>37.878908227008097</v>
      </c>
      <c r="N2499" s="2">
        <v>43764</v>
      </c>
      <c r="O2499" t="str">
        <f t="shared" si="276"/>
        <v>yes</v>
      </c>
      <c r="P2499" s="7">
        <f t="shared" si="277"/>
        <v>2019</v>
      </c>
      <c r="Q2499" s="7">
        <f t="shared" si="278"/>
        <v>2020</v>
      </c>
      <c r="R2499" s="7">
        <f t="shared" si="279"/>
        <v>2021</v>
      </c>
      <c r="S2499" s="7">
        <f t="shared" si="280"/>
        <v>299</v>
      </c>
    </row>
    <row r="2500" spans="11:19" x14ac:dyDescent="0.35">
      <c r="K2500" t="s">
        <v>89</v>
      </c>
      <c r="L2500">
        <v>-122.66237636639499</v>
      </c>
      <c r="M2500">
        <v>37.974030488773899</v>
      </c>
      <c r="N2500" s="2">
        <v>42913</v>
      </c>
      <c r="O2500" t="str">
        <f t="shared" si="276"/>
        <v>yes</v>
      </c>
      <c r="P2500" s="7">
        <f t="shared" si="277"/>
        <v>2017</v>
      </c>
      <c r="Q2500" s="7">
        <f t="shared" si="278"/>
        <v>2018</v>
      </c>
      <c r="R2500" s="7">
        <f t="shared" si="279"/>
        <v>2019</v>
      </c>
      <c r="S2500" s="7">
        <f t="shared" si="280"/>
        <v>178</v>
      </c>
    </row>
    <row r="2501" spans="11:19" x14ac:dyDescent="0.35">
      <c r="K2501" t="s">
        <v>89</v>
      </c>
      <c r="L2501">
        <v>-122.71636854294201</v>
      </c>
      <c r="M2501">
        <v>37.902522478709798</v>
      </c>
      <c r="N2501" s="2">
        <v>42134</v>
      </c>
      <c r="O2501" t="str">
        <f t="shared" si="276"/>
        <v>yes</v>
      </c>
      <c r="P2501" s="7">
        <f t="shared" si="277"/>
        <v>2015</v>
      </c>
      <c r="Q2501" s="7">
        <f t="shared" si="278"/>
        <v>2016</v>
      </c>
      <c r="R2501" s="7">
        <f t="shared" si="279"/>
        <v>2017</v>
      </c>
      <c r="S2501" s="7">
        <f t="shared" si="280"/>
        <v>130</v>
      </c>
    </row>
    <row r="2502" spans="11:19" x14ac:dyDescent="0.35">
      <c r="K2502" t="s">
        <v>89</v>
      </c>
      <c r="L2502">
        <v>-122.49399840520999</v>
      </c>
      <c r="M2502">
        <v>37.910005078236502</v>
      </c>
      <c r="N2502" s="2">
        <v>41074</v>
      </c>
      <c r="O2502" t="str">
        <f t="shared" si="276"/>
        <v>yes</v>
      </c>
      <c r="P2502" s="7">
        <f t="shared" si="277"/>
        <v>2012</v>
      </c>
      <c r="Q2502" s="7">
        <f t="shared" si="278"/>
        <v>2013</v>
      </c>
      <c r="R2502" s="7">
        <f t="shared" si="279"/>
        <v>2014</v>
      </c>
      <c r="S2502" s="7">
        <f t="shared" si="280"/>
        <v>166</v>
      </c>
    </row>
    <row r="2503" spans="11:19" x14ac:dyDescent="0.35">
      <c r="K2503" t="s">
        <v>89</v>
      </c>
      <c r="L2503">
        <v>-122.51183636229899</v>
      </c>
      <c r="M2503">
        <v>37.846130417311201</v>
      </c>
      <c r="N2503" s="2">
        <v>40813</v>
      </c>
      <c r="O2503" t="str">
        <f t="shared" si="276"/>
        <v>yes</v>
      </c>
      <c r="P2503" s="7">
        <f t="shared" si="277"/>
        <v>2011</v>
      </c>
      <c r="Q2503" s="7">
        <f t="shared" si="278"/>
        <v>2012</v>
      </c>
      <c r="R2503" s="7">
        <f t="shared" si="279"/>
        <v>2013</v>
      </c>
      <c r="S2503" s="7">
        <f t="shared" si="280"/>
        <v>270</v>
      </c>
    </row>
    <row r="2504" spans="11:19" x14ac:dyDescent="0.35">
      <c r="K2504" t="s">
        <v>89</v>
      </c>
      <c r="L2504">
        <v>-122.473613996479</v>
      </c>
      <c r="M2504">
        <v>37.833406830000001</v>
      </c>
      <c r="N2504" s="2">
        <v>40758</v>
      </c>
      <c r="O2504" t="str">
        <f t="shared" si="276"/>
        <v>yes</v>
      </c>
      <c r="P2504" s="7">
        <f t="shared" si="277"/>
        <v>2011</v>
      </c>
      <c r="Q2504" s="7">
        <f t="shared" si="278"/>
        <v>2012</v>
      </c>
      <c r="R2504" s="7">
        <f t="shared" si="279"/>
        <v>2013</v>
      </c>
      <c r="S2504" s="7">
        <f t="shared" si="280"/>
        <v>215</v>
      </c>
    </row>
    <row r="2505" spans="11:19" x14ac:dyDescent="0.35">
      <c r="K2505" t="s">
        <v>89</v>
      </c>
      <c r="L2505">
        <v>-122.479430517875</v>
      </c>
      <c r="M2505">
        <v>37.83275438786</v>
      </c>
      <c r="N2505" s="2">
        <v>40750</v>
      </c>
      <c r="O2505" t="str">
        <f t="shared" si="276"/>
        <v>yes</v>
      </c>
      <c r="P2505" s="7">
        <f t="shared" si="277"/>
        <v>2011</v>
      </c>
      <c r="Q2505" s="7">
        <f t="shared" si="278"/>
        <v>2012</v>
      </c>
      <c r="R2505" s="7">
        <f t="shared" si="279"/>
        <v>2013</v>
      </c>
      <c r="S2505" s="7">
        <f t="shared" si="280"/>
        <v>207</v>
      </c>
    </row>
    <row r="2506" spans="11:19" x14ac:dyDescent="0.35">
      <c r="K2506" t="s">
        <v>89</v>
      </c>
      <c r="L2506">
        <v>-122.51969728668701</v>
      </c>
      <c r="M2506">
        <v>37.829123789307197</v>
      </c>
      <c r="N2506" s="2">
        <v>40744</v>
      </c>
      <c r="O2506" t="str">
        <f t="shared" si="276"/>
        <v>yes</v>
      </c>
      <c r="P2506" s="7">
        <f t="shared" si="277"/>
        <v>2011</v>
      </c>
      <c r="Q2506" s="7">
        <f t="shared" si="278"/>
        <v>2012</v>
      </c>
      <c r="R2506" s="7">
        <f t="shared" si="279"/>
        <v>2013</v>
      </c>
      <c r="S2506" s="7">
        <f t="shared" si="280"/>
        <v>201</v>
      </c>
    </row>
    <row r="2507" spans="11:19" x14ac:dyDescent="0.35">
      <c r="K2507" t="s">
        <v>90</v>
      </c>
      <c r="L2507">
        <v>-117.821397185124</v>
      </c>
      <c r="M2507">
        <v>34.064884906015202</v>
      </c>
      <c r="N2507" s="2">
        <v>44215</v>
      </c>
      <c r="O2507" t="str">
        <f t="shared" si="276"/>
        <v>yes</v>
      </c>
      <c r="P2507" s="7">
        <f t="shared" si="277"/>
        <v>2021</v>
      </c>
      <c r="Q2507" s="7">
        <f t="shared" si="278"/>
        <v>2022</v>
      </c>
      <c r="R2507" s="7">
        <f t="shared" si="279"/>
        <v>2023</v>
      </c>
      <c r="S2507" s="7">
        <f t="shared" si="280"/>
        <v>19</v>
      </c>
    </row>
    <row r="2508" spans="11:19" x14ac:dyDescent="0.35">
      <c r="K2508" t="s">
        <v>90</v>
      </c>
      <c r="L2508">
        <v>-117.882911936505</v>
      </c>
      <c r="M2508">
        <v>33.9473608976298</v>
      </c>
      <c r="N2508" s="2">
        <v>44178</v>
      </c>
      <c r="O2508" t="str">
        <f t="shared" si="276"/>
        <v>yes</v>
      </c>
      <c r="P2508" s="7">
        <f t="shared" si="277"/>
        <v>2020</v>
      </c>
      <c r="Q2508" s="7">
        <f t="shared" si="278"/>
        <v>2021</v>
      </c>
      <c r="R2508" s="7">
        <f t="shared" si="279"/>
        <v>2022</v>
      </c>
      <c r="S2508" s="7">
        <f t="shared" si="280"/>
        <v>348</v>
      </c>
    </row>
    <row r="2509" spans="11:19" x14ac:dyDescent="0.35">
      <c r="K2509" t="s">
        <v>90</v>
      </c>
      <c r="L2509">
        <v>-117.780906891215</v>
      </c>
      <c r="M2509">
        <v>34.146601169392198</v>
      </c>
      <c r="N2509" s="2">
        <v>44141</v>
      </c>
      <c r="O2509" t="str">
        <f t="shared" si="276"/>
        <v>yes</v>
      </c>
      <c r="P2509" s="7">
        <f t="shared" si="277"/>
        <v>2020</v>
      </c>
      <c r="Q2509" s="7">
        <f t="shared" si="278"/>
        <v>2021</v>
      </c>
      <c r="R2509" s="7">
        <f t="shared" si="279"/>
        <v>2022</v>
      </c>
      <c r="S2509" s="7">
        <f t="shared" si="280"/>
        <v>311</v>
      </c>
    </row>
    <row r="2510" spans="11:19" x14ac:dyDescent="0.35">
      <c r="K2510" t="s">
        <v>90</v>
      </c>
      <c r="L2510">
        <v>-117.954098907838</v>
      </c>
      <c r="M2510">
        <v>33.972293853362601</v>
      </c>
      <c r="N2510" s="2">
        <v>43991</v>
      </c>
      <c r="O2510" t="str">
        <f t="shared" si="276"/>
        <v>yes</v>
      </c>
      <c r="P2510" s="7">
        <f t="shared" si="277"/>
        <v>2020</v>
      </c>
      <c r="Q2510" s="7">
        <f t="shared" si="278"/>
        <v>2021</v>
      </c>
      <c r="R2510" s="7">
        <f t="shared" si="279"/>
        <v>2022</v>
      </c>
      <c r="S2510" s="7">
        <f t="shared" si="280"/>
        <v>161</v>
      </c>
    </row>
    <row r="2511" spans="11:19" x14ac:dyDescent="0.35">
      <c r="K2511" t="s">
        <v>90</v>
      </c>
      <c r="L2511">
        <v>-117.676977595298</v>
      </c>
      <c r="M2511">
        <v>34.179463608800603</v>
      </c>
      <c r="N2511" s="2">
        <v>43411</v>
      </c>
      <c r="O2511" t="str">
        <f t="shared" si="276"/>
        <v>yes</v>
      </c>
      <c r="P2511" s="7">
        <f t="shared" si="277"/>
        <v>2018</v>
      </c>
      <c r="Q2511" s="7">
        <f t="shared" si="278"/>
        <v>2019</v>
      </c>
      <c r="R2511" s="7">
        <f t="shared" si="279"/>
        <v>2020</v>
      </c>
      <c r="S2511" s="7">
        <f t="shared" si="280"/>
        <v>311</v>
      </c>
    </row>
    <row r="2512" spans="11:19" x14ac:dyDescent="0.35">
      <c r="K2512" t="s">
        <v>90</v>
      </c>
      <c r="L2512">
        <v>-117.90696589130501</v>
      </c>
      <c r="M2512">
        <v>33.961278013253903</v>
      </c>
      <c r="N2512" s="2">
        <v>43351</v>
      </c>
      <c r="O2512" t="str">
        <f t="shared" si="276"/>
        <v>yes</v>
      </c>
      <c r="P2512" s="7">
        <f t="shared" si="277"/>
        <v>2018</v>
      </c>
      <c r="Q2512" s="7">
        <f t="shared" si="278"/>
        <v>2019</v>
      </c>
      <c r="R2512" s="7">
        <f t="shared" si="279"/>
        <v>2020</v>
      </c>
      <c r="S2512" s="7">
        <f t="shared" si="280"/>
        <v>251</v>
      </c>
    </row>
    <row r="2513" spans="11:19" x14ac:dyDescent="0.35">
      <c r="K2513" t="s">
        <v>90</v>
      </c>
      <c r="L2513">
        <v>-117.976504165734</v>
      </c>
      <c r="M2513">
        <v>33.978471972567696</v>
      </c>
      <c r="N2513" s="2">
        <v>43247</v>
      </c>
      <c r="O2513" t="str">
        <f t="shared" si="276"/>
        <v>yes</v>
      </c>
      <c r="P2513" s="7">
        <f t="shared" si="277"/>
        <v>2018</v>
      </c>
      <c r="Q2513" s="7">
        <f t="shared" si="278"/>
        <v>2019</v>
      </c>
      <c r="R2513" s="7">
        <f t="shared" si="279"/>
        <v>2020</v>
      </c>
      <c r="S2513" s="7">
        <f t="shared" si="280"/>
        <v>147</v>
      </c>
    </row>
    <row r="2514" spans="11:19" x14ac:dyDescent="0.35">
      <c r="K2514" t="s">
        <v>90</v>
      </c>
      <c r="L2514">
        <v>-117.9686795243</v>
      </c>
      <c r="M2514">
        <v>33.974843985769603</v>
      </c>
      <c r="N2514" s="2">
        <v>43051</v>
      </c>
      <c r="O2514" t="str">
        <f t="shared" si="276"/>
        <v>yes</v>
      </c>
      <c r="P2514" s="7">
        <f t="shared" si="277"/>
        <v>2017</v>
      </c>
      <c r="Q2514" s="7">
        <f t="shared" si="278"/>
        <v>2018</v>
      </c>
      <c r="R2514" s="7">
        <f t="shared" si="279"/>
        <v>2019</v>
      </c>
      <c r="S2514" s="7">
        <f t="shared" si="280"/>
        <v>316</v>
      </c>
    </row>
    <row r="2515" spans="11:19" x14ac:dyDescent="0.35">
      <c r="K2515" t="s">
        <v>90</v>
      </c>
      <c r="L2515">
        <v>-117.82916533061</v>
      </c>
      <c r="M2515">
        <v>33.919617336606699</v>
      </c>
      <c r="N2515" s="2">
        <v>43033</v>
      </c>
      <c r="O2515" t="str">
        <f t="shared" si="276"/>
        <v>yes</v>
      </c>
      <c r="P2515" s="7">
        <f t="shared" si="277"/>
        <v>2017</v>
      </c>
      <c r="Q2515" s="7">
        <f t="shared" si="278"/>
        <v>2018</v>
      </c>
      <c r="R2515" s="7">
        <f t="shared" si="279"/>
        <v>2019</v>
      </c>
      <c r="S2515" s="7">
        <f t="shared" si="280"/>
        <v>298</v>
      </c>
    </row>
    <row r="2516" spans="11:19" x14ac:dyDescent="0.35">
      <c r="K2516" t="s">
        <v>90</v>
      </c>
      <c r="L2516">
        <v>-117.86346701284801</v>
      </c>
      <c r="M2516">
        <v>33.950179372809799</v>
      </c>
      <c r="N2516" s="2">
        <v>43026</v>
      </c>
      <c r="O2516" t="str">
        <f t="shared" si="276"/>
        <v>yes</v>
      </c>
      <c r="P2516" s="7">
        <f t="shared" si="277"/>
        <v>2017</v>
      </c>
      <c r="Q2516" s="7">
        <f t="shared" si="278"/>
        <v>2018</v>
      </c>
      <c r="R2516" s="7">
        <f t="shared" si="279"/>
        <v>2019</v>
      </c>
      <c r="S2516" s="7">
        <f t="shared" si="280"/>
        <v>291</v>
      </c>
    </row>
    <row r="2517" spans="11:19" x14ac:dyDescent="0.35">
      <c r="K2517" t="s">
        <v>90</v>
      </c>
      <c r="L2517">
        <v>-117.756029662795</v>
      </c>
      <c r="M2517">
        <v>34.124819733808998</v>
      </c>
      <c r="N2517" s="2">
        <v>42939</v>
      </c>
      <c r="O2517" t="str">
        <f t="shared" ref="O2517:O2580" si="281">IF(N2517&gt;VLOOKUP(K2517, $A$2:$C$147,3), "yes", "no")</f>
        <v>yes</v>
      </c>
      <c r="P2517" s="7">
        <f t="shared" si="277"/>
        <v>2017</v>
      </c>
      <c r="Q2517" s="7">
        <f t="shared" si="278"/>
        <v>2018</v>
      </c>
      <c r="R2517" s="7">
        <f t="shared" si="279"/>
        <v>2019</v>
      </c>
      <c r="S2517" s="7">
        <f t="shared" si="280"/>
        <v>204</v>
      </c>
    </row>
    <row r="2518" spans="11:19" x14ac:dyDescent="0.35">
      <c r="K2518" t="s">
        <v>90</v>
      </c>
      <c r="L2518">
        <v>-117.86307060966899</v>
      </c>
      <c r="M2518">
        <v>33.954277012292202</v>
      </c>
      <c r="N2518" s="2">
        <v>42920</v>
      </c>
      <c r="O2518" t="str">
        <f t="shared" si="281"/>
        <v>yes</v>
      </c>
      <c r="P2518" s="7">
        <f t="shared" ref="P2518:P2581" si="282">YEAR(N2518)</f>
        <v>2017</v>
      </c>
      <c r="Q2518" s="7">
        <f t="shared" ref="Q2518:Q2581" si="283">P2518+1</f>
        <v>2018</v>
      </c>
      <c r="R2518" s="7">
        <f t="shared" ref="R2518:R2581" si="284">P2518+2</f>
        <v>2019</v>
      </c>
      <c r="S2518" s="7">
        <f t="shared" ref="S2518:S2581" si="285">N2518-DATE(YEAR(N2518),1,0)</f>
        <v>185</v>
      </c>
    </row>
    <row r="2519" spans="11:19" x14ac:dyDescent="0.35">
      <c r="K2519" t="s">
        <v>90</v>
      </c>
      <c r="L2519">
        <v>-117.670684217606</v>
      </c>
      <c r="M2519">
        <v>34.174991386433803</v>
      </c>
      <c r="N2519" s="2">
        <v>42228</v>
      </c>
      <c r="O2519" t="str">
        <f t="shared" si="281"/>
        <v>yes</v>
      </c>
      <c r="P2519" s="7">
        <f t="shared" si="282"/>
        <v>2015</v>
      </c>
      <c r="Q2519" s="7">
        <f t="shared" si="283"/>
        <v>2016</v>
      </c>
      <c r="R2519" s="7">
        <f t="shared" si="284"/>
        <v>2017</v>
      </c>
      <c r="S2519" s="7">
        <f t="shared" si="285"/>
        <v>224</v>
      </c>
    </row>
    <row r="2520" spans="11:19" x14ac:dyDescent="0.35">
      <c r="K2520" t="s">
        <v>90</v>
      </c>
      <c r="L2520">
        <v>-117.681606375903</v>
      </c>
      <c r="M2520">
        <v>34.385271977159903</v>
      </c>
      <c r="N2520" s="2">
        <v>42205</v>
      </c>
      <c r="O2520" t="str">
        <f t="shared" si="281"/>
        <v>yes</v>
      </c>
      <c r="P2520" s="7">
        <f t="shared" si="282"/>
        <v>2015</v>
      </c>
      <c r="Q2520" s="7">
        <f t="shared" si="283"/>
        <v>2016</v>
      </c>
      <c r="R2520" s="7">
        <f t="shared" si="284"/>
        <v>2017</v>
      </c>
      <c r="S2520" s="7">
        <f t="shared" si="285"/>
        <v>201</v>
      </c>
    </row>
    <row r="2521" spans="11:19" x14ac:dyDescent="0.35">
      <c r="K2521" t="s">
        <v>90</v>
      </c>
      <c r="L2521">
        <v>-117.763517591406</v>
      </c>
      <c r="M2521">
        <v>34.265565814673103</v>
      </c>
      <c r="N2521" s="2">
        <v>41896</v>
      </c>
      <c r="O2521" t="str">
        <f t="shared" si="281"/>
        <v>yes</v>
      </c>
      <c r="P2521" s="7">
        <f t="shared" si="282"/>
        <v>2014</v>
      </c>
      <c r="Q2521" s="7">
        <f t="shared" si="283"/>
        <v>2015</v>
      </c>
      <c r="R2521" s="7">
        <f t="shared" si="284"/>
        <v>2016</v>
      </c>
      <c r="S2521" s="7">
        <f t="shared" si="285"/>
        <v>257</v>
      </c>
    </row>
    <row r="2522" spans="11:19" x14ac:dyDescent="0.35">
      <c r="K2522" t="s">
        <v>90</v>
      </c>
      <c r="L2522">
        <v>-117.612662243611</v>
      </c>
      <c r="M2522">
        <v>34.304170887379598</v>
      </c>
      <c r="N2522" s="2">
        <v>41576</v>
      </c>
      <c r="O2522" t="str">
        <f t="shared" si="281"/>
        <v>yes</v>
      </c>
      <c r="P2522" s="7">
        <f t="shared" si="282"/>
        <v>2013</v>
      </c>
      <c r="Q2522" s="7">
        <f t="shared" si="283"/>
        <v>2014</v>
      </c>
      <c r="R2522" s="7">
        <f t="shared" si="284"/>
        <v>2015</v>
      </c>
      <c r="S2522" s="7">
        <f t="shared" si="285"/>
        <v>302</v>
      </c>
    </row>
    <row r="2523" spans="11:19" x14ac:dyDescent="0.35">
      <c r="K2523" t="s">
        <v>90</v>
      </c>
      <c r="L2523">
        <v>-117.75088660836801</v>
      </c>
      <c r="M2523">
        <v>34.124034453425899</v>
      </c>
      <c r="N2523" s="2">
        <v>41530</v>
      </c>
      <c r="O2523" t="str">
        <f t="shared" si="281"/>
        <v>yes</v>
      </c>
      <c r="P2523" s="7">
        <f t="shared" si="282"/>
        <v>2013</v>
      </c>
      <c r="Q2523" s="7">
        <f t="shared" si="283"/>
        <v>2014</v>
      </c>
      <c r="R2523" s="7">
        <f t="shared" si="284"/>
        <v>2015</v>
      </c>
      <c r="S2523" s="7">
        <f t="shared" si="285"/>
        <v>256</v>
      </c>
    </row>
    <row r="2524" spans="11:19" x14ac:dyDescent="0.35">
      <c r="K2524" t="s">
        <v>90</v>
      </c>
      <c r="L2524">
        <v>-117.618094998429</v>
      </c>
      <c r="M2524">
        <v>34.337238330795003</v>
      </c>
      <c r="N2524" s="2">
        <v>41499</v>
      </c>
      <c r="O2524" t="str">
        <f t="shared" si="281"/>
        <v>yes</v>
      </c>
      <c r="P2524" s="7">
        <f t="shared" si="282"/>
        <v>2013</v>
      </c>
      <c r="Q2524" s="7">
        <f t="shared" si="283"/>
        <v>2014</v>
      </c>
      <c r="R2524" s="7">
        <f t="shared" si="284"/>
        <v>2015</v>
      </c>
      <c r="S2524" s="7">
        <f t="shared" si="285"/>
        <v>225</v>
      </c>
    </row>
    <row r="2525" spans="11:19" x14ac:dyDescent="0.35">
      <c r="K2525" t="s">
        <v>90</v>
      </c>
      <c r="L2525">
        <v>-117.89724824983701</v>
      </c>
      <c r="M2525">
        <v>33.956153226863101</v>
      </c>
      <c r="N2525" s="2">
        <v>40971</v>
      </c>
      <c r="O2525" t="str">
        <f t="shared" si="281"/>
        <v>yes</v>
      </c>
      <c r="P2525" s="7">
        <f t="shared" si="282"/>
        <v>2012</v>
      </c>
      <c r="Q2525" s="7">
        <f t="shared" si="283"/>
        <v>2013</v>
      </c>
      <c r="R2525" s="7">
        <f t="shared" si="284"/>
        <v>2014</v>
      </c>
      <c r="S2525" s="7">
        <f t="shared" si="285"/>
        <v>63</v>
      </c>
    </row>
    <row r="2526" spans="11:19" x14ac:dyDescent="0.35">
      <c r="K2526" t="s">
        <v>90</v>
      </c>
      <c r="L2526">
        <v>-117.841567992446</v>
      </c>
      <c r="M2526">
        <v>33.918744041136797</v>
      </c>
      <c r="N2526" s="2">
        <v>40849</v>
      </c>
      <c r="O2526" t="str">
        <f t="shared" si="281"/>
        <v>yes</v>
      </c>
      <c r="P2526" s="7">
        <f t="shared" si="282"/>
        <v>2011</v>
      </c>
      <c r="Q2526" s="7">
        <f t="shared" si="283"/>
        <v>2012</v>
      </c>
      <c r="R2526" s="7">
        <f t="shared" si="284"/>
        <v>2013</v>
      </c>
      <c r="S2526" s="7">
        <f t="shared" si="285"/>
        <v>306</v>
      </c>
    </row>
    <row r="2527" spans="11:19" x14ac:dyDescent="0.35">
      <c r="K2527" t="s">
        <v>90</v>
      </c>
      <c r="L2527">
        <v>-117.708661881444</v>
      </c>
      <c r="M2527">
        <v>34.338048054444698</v>
      </c>
      <c r="N2527" s="2">
        <v>40754</v>
      </c>
      <c r="O2527" t="str">
        <f t="shared" si="281"/>
        <v>yes</v>
      </c>
      <c r="P2527" s="7">
        <f t="shared" si="282"/>
        <v>2011</v>
      </c>
      <c r="Q2527" s="7">
        <f t="shared" si="283"/>
        <v>2012</v>
      </c>
      <c r="R2527" s="7">
        <f t="shared" si="284"/>
        <v>2013</v>
      </c>
      <c r="S2527" s="7">
        <f t="shared" si="285"/>
        <v>211</v>
      </c>
    </row>
    <row r="2528" spans="11:19" x14ac:dyDescent="0.35">
      <c r="K2528" t="s">
        <v>90</v>
      </c>
      <c r="L2528">
        <v>-117.818552911423</v>
      </c>
      <c r="M2528">
        <v>33.933307688132103</v>
      </c>
      <c r="N2528" s="2">
        <v>40732</v>
      </c>
      <c r="O2528" t="str">
        <f t="shared" si="281"/>
        <v>yes</v>
      </c>
      <c r="P2528" s="7">
        <f t="shared" si="282"/>
        <v>2011</v>
      </c>
      <c r="Q2528" s="7">
        <f t="shared" si="283"/>
        <v>2012</v>
      </c>
      <c r="R2528" s="7">
        <f t="shared" si="284"/>
        <v>2013</v>
      </c>
      <c r="S2528" s="7">
        <f t="shared" si="285"/>
        <v>189</v>
      </c>
    </row>
    <row r="2529" spans="11:19" x14ac:dyDescent="0.35">
      <c r="K2529" t="s">
        <v>90</v>
      </c>
      <c r="L2529">
        <v>-117.99057092788701</v>
      </c>
      <c r="M2529">
        <v>33.970196259724702</v>
      </c>
      <c r="N2529" s="2">
        <v>40437</v>
      </c>
      <c r="O2529" t="str">
        <f t="shared" si="281"/>
        <v>yes</v>
      </c>
      <c r="P2529" s="7">
        <f t="shared" si="282"/>
        <v>2010</v>
      </c>
      <c r="Q2529" s="7">
        <f t="shared" si="283"/>
        <v>2011</v>
      </c>
      <c r="R2529" s="7">
        <f t="shared" si="284"/>
        <v>2012</v>
      </c>
      <c r="S2529" s="7">
        <f t="shared" si="285"/>
        <v>259</v>
      </c>
    </row>
    <row r="2530" spans="11:19" x14ac:dyDescent="0.35">
      <c r="K2530" t="s">
        <v>90</v>
      </c>
      <c r="L2530">
        <v>-117.84172001524</v>
      </c>
      <c r="M2530">
        <v>34.164922468265203</v>
      </c>
      <c r="N2530" s="2">
        <v>40390</v>
      </c>
      <c r="O2530" t="str">
        <f t="shared" si="281"/>
        <v>yes</v>
      </c>
      <c r="P2530" s="7">
        <f t="shared" si="282"/>
        <v>2010</v>
      </c>
      <c r="Q2530" s="7">
        <f t="shared" si="283"/>
        <v>2011</v>
      </c>
      <c r="R2530" s="7">
        <f t="shared" si="284"/>
        <v>2012</v>
      </c>
      <c r="S2530" s="7">
        <f t="shared" si="285"/>
        <v>212</v>
      </c>
    </row>
    <row r="2531" spans="11:19" x14ac:dyDescent="0.35">
      <c r="K2531" t="s">
        <v>90</v>
      </c>
      <c r="L2531">
        <v>-117.77541454755</v>
      </c>
      <c r="M2531">
        <v>34.023296501332403</v>
      </c>
      <c r="N2531" s="2">
        <v>40121</v>
      </c>
      <c r="O2531" t="str">
        <f t="shared" si="281"/>
        <v>yes</v>
      </c>
      <c r="P2531" s="7">
        <f t="shared" si="282"/>
        <v>2009</v>
      </c>
      <c r="Q2531" s="7">
        <f t="shared" si="283"/>
        <v>2010</v>
      </c>
      <c r="R2531" s="7">
        <f t="shared" si="284"/>
        <v>2011</v>
      </c>
      <c r="S2531" s="7">
        <f t="shared" si="285"/>
        <v>308</v>
      </c>
    </row>
    <row r="2532" spans="11:19" x14ac:dyDescent="0.35">
      <c r="K2532" t="s">
        <v>90</v>
      </c>
      <c r="L2532">
        <v>-117.74447846820399</v>
      </c>
      <c r="M2532">
        <v>34.147263986859798</v>
      </c>
      <c r="N2532" s="2">
        <v>40006</v>
      </c>
      <c r="O2532" t="str">
        <f t="shared" si="281"/>
        <v>yes</v>
      </c>
      <c r="P2532" s="7">
        <f t="shared" si="282"/>
        <v>2009</v>
      </c>
      <c r="Q2532" s="7">
        <f t="shared" si="283"/>
        <v>2010</v>
      </c>
      <c r="R2532" s="7">
        <f t="shared" si="284"/>
        <v>2011</v>
      </c>
      <c r="S2532" s="7">
        <f t="shared" si="285"/>
        <v>193</v>
      </c>
    </row>
    <row r="2533" spans="11:19" x14ac:dyDescent="0.35">
      <c r="K2533" t="s">
        <v>90</v>
      </c>
      <c r="L2533">
        <v>-117.78368612599</v>
      </c>
      <c r="M2533">
        <v>34.1420371188864</v>
      </c>
      <c r="N2533" s="2">
        <v>39968</v>
      </c>
      <c r="O2533" t="str">
        <f t="shared" si="281"/>
        <v>yes</v>
      </c>
      <c r="P2533" s="7">
        <f t="shared" si="282"/>
        <v>2009</v>
      </c>
      <c r="Q2533" s="7">
        <f t="shared" si="283"/>
        <v>2010</v>
      </c>
      <c r="R2533" s="7">
        <f t="shared" si="284"/>
        <v>2011</v>
      </c>
      <c r="S2533" s="7">
        <f t="shared" si="285"/>
        <v>155</v>
      </c>
    </row>
    <row r="2534" spans="11:19" x14ac:dyDescent="0.35">
      <c r="K2534" t="s">
        <v>90</v>
      </c>
      <c r="L2534">
        <v>-117.641818316612</v>
      </c>
      <c r="M2534">
        <v>34.167405292023801</v>
      </c>
      <c r="N2534" s="2">
        <v>39744</v>
      </c>
      <c r="O2534" t="str">
        <f t="shared" si="281"/>
        <v>yes</v>
      </c>
      <c r="P2534" s="7">
        <f t="shared" si="282"/>
        <v>2008</v>
      </c>
      <c r="Q2534" s="7">
        <f t="shared" si="283"/>
        <v>2009</v>
      </c>
      <c r="R2534" s="7">
        <f t="shared" si="284"/>
        <v>2010</v>
      </c>
      <c r="S2534" s="7">
        <f t="shared" si="285"/>
        <v>297</v>
      </c>
    </row>
    <row r="2535" spans="11:19" x14ac:dyDescent="0.35">
      <c r="K2535" t="s">
        <v>90</v>
      </c>
      <c r="L2535">
        <v>-117.65829194838</v>
      </c>
      <c r="M2535">
        <v>34.251871133776298</v>
      </c>
      <c r="N2535" s="2">
        <v>39586</v>
      </c>
      <c r="O2535" t="str">
        <f t="shared" si="281"/>
        <v>yes</v>
      </c>
      <c r="P2535" s="7">
        <f t="shared" si="282"/>
        <v>2008</v>
      </c>
      <c r="Q2535" s="7">
        <f t="shared" si="283"/>
        <v>2009</v>
      </c>
      <c r="R2535" s="7">
        <f t="shared" si="284"/>
        <v>2010</v>
      </c>
      <c r="S2535" s="7">
        <f t="shared" si="285"/>
        <v>139</v>
      </c>
    </row>
    <row r="2536" spans="11:19" x14ac:dyDescent="0.35">
      <c r="K2536" t="s">
        <v>90</v>
      </c>
      <c r="L2536">
        <v>-117.840882687479</v>
      </c>
      <c r="M2536">
        <v>33.913693659423302</v>
      </c>
      <c r="N2536" s="2">
        <v>39184</v>
      </c>
      <c r="O2536" t="str">
        <f t="shared" si="281"/>
        <v>yes</v>
      </c>
      <c r="P2536" s="7">
        <f t="shared" si="282"/>
        <v>2007</v>
      </c>
      <c r="Q2536" s="7">
        <f t="shared" si="283"/>
        <v>2008</v>
      </c>
      <c r="R2536" s="7">
        <f t="shared" si="284"/>
        <v>2009</v>
      </c>
      <c r="S2536" s="7">
        <f t="shared" si="285"/>
        <v>102</v>
      </c>
    </row>
    <row r="2537" spans="11:19" x14ac:dyDescent="0.35">
      <c r="K2537" t="s">
        <v>91</v>
      </c>
      <c r="L2537">
        <v>-118.734555650686</v>
      </c>
      <c r="M2537">
        <v>35.840772579629203</v>
      </c>
      <c r="N2537" s="2">
        <v>44004</v>
      </c>
      <c r="O2537" t="str">
        <f t="shared" si="281"/>
        <v>yes</v>
      </c>
      <c r="P2537" s="7">
        <f t="shared" si="282"/>
        <v>2020</v>
      </c>
      <c r="Q2537" s="7">
        <f t="shared" si="283"/>
        <v>2021</v>
      </c>
      <c r="R2537" s="7">
        <f t="shared" si="284"/>
        <v>2022</v>
      </c>
      <c r="S2537" s="7">
        <f t="shared" si="285"/>
        <v>174</v>
      </c>
    </row>
    <row r="2538" spans="11:19" x14ac:dyDescent="0.35">
      <c r="K2538" t="s">
        <v>91</v>
      </c>
      <c r="L2538">
        <v>-118.786598925936</v>
      </c>
      <c r="M2538">
        <v>35.791329293799599</v>
      </c>
      <c r="N2538" s="2">
        <v>43330</v>
      </c>
      <c r="O2538" t="str">
        <f t="shared" si="281"/>
        <v>yes</v>
      </c>
      <c r="P2538" s="7">
        <f t="shared" si="282"/>
        <v>2018</v>
      </c>
      <c r="Q2538" s="7">
        <f t="shared" si="283"/>
        <v>2019</v>
      </c>
      <c r="R2538" s="7">
        <f t="shared" si="284"/>
        <v>2020</v>
      </c>
      <c r="S2538" s="7">
        <f t="shared" si="285"/>
        <v>230</v>
      </c>
    </row>
    <row r="2539" spans="11:19" x14ac:dyDescent="0.35">
      <c r="K2539" t="s">
        <v>91</v>
      </c>
      <c r="L2539">
        <v>-118.703868223214</v>
      </c>
      <c r="M2539">
        <v>36.122818494966701</v>
      </c>
      <c r="N2539" s="2">
        <v>42977</v>
      </c>
      <c r="O2539" t="str">
        <f t="shared" si="281"/>
        <v>yes</v>
      </c>
      <c r="P2539" s="7">
        <f t="shared" si="282"/>
        <v>2017</v>
      </c>
      <c r="Q2539" s="7">
        <f t="shared" si="283"/>
        <v>2018</v>
      </c>
      <c r="R2539" s="7">
        <f t="shared" si="284"/>
        <v>2019</v>
      </c>
      <c r="S2539" s="7">
        <f t="shared" si="285"/>
        <v>242</v>
      </c>
    </row>
    <row r="2540" spans="11:19" x14ac:dyDescent="0.35">
      <c r="K2540" t="s">
        <v>91</v>
      </c>
      <c r="L2540">
        <v>-118.93302733468801</v>
      </c>
      <c r="M2540">
        <v>36.015827915323896</v>
      </c>
      <c r="N2540" s="2">
        <v>42948</v>
      </c>
      <c r="O2540" t="str">
        <f t="shared" si="281"/>
        <v>yes</v>
      </c>
      <c r="P2540" s="7">
        <f t="shared" si="282"/>
        <v>2017</v>
      </c>
      <c r="Q2540" s="7">
        <f t="shared" si="283"/>
        <v>2018</v>
      </c>
      <c r="R2540" s="7">
        <f t="shared" si="284"/>
        <v>2019</v>
      </c>
      <c r="S2540" s="7">
        <f t="shared" si="285"/>
        <v>213</v>
      </c>
    </row>
    <row r="2541" spans="11:19" x14ac:dyDescent="0.35">
      <c r="K2541" t="s">
        <v>91</v>
      </c>
      <c r="L2541">
        <v>-119.049733833321</v>
      </c>
      <c r="M2541">
        <v>36.214971611138601</v>
      </c>
      <c r="N2541" s="2">
        <v>42938</v>
      </c>
      <c r="O2541" t="str">
        <f t="shared" si="281"/>
        <v>yes</v>
      </c>
      <c r="P2541" s="7">
        <f t="shared" si="282"/>
        <v>2017</v>
      </c>
      <c r="Q2541" s="7">
        <f t="shared" si="283"/>
        <v>2018</v>
      </c>
      <c r="R2541" s="7">
        <f t="shared" si="284"/>
        <v>2019</v>
      </c>
      <c r="S2541" s="7">
        <f t="shared" si="285"/>
        <v>203</v>
      </c>
    </row>
    <row r="2542" spans="11:19" x14ac:dyDescent="0.35">
      <c r="K2542" t="s">
        <v>91</v>
      </c>
      <c r="L2542">
        <v>-118.52396880796</v>
      </c>
      <c r="M2542">
        <v>36.095684320895003</v>
      </c>
      <c r="N2542" s="2">
        <v>42924</v>
      </c>
      <c r="O2542" t="str">
        <f t="shared" si="281"/>
        <v>yes</v>
      </c>
      <c r="P2542" s="7">
        <f t="shared" si="282"/>
        <v>2017</v>
      </c>
      <c r="Q2542" s="7">
        <f t="shared" si="283"/>
        <v>2018</v>
      </c>
      <c r="R2542" s="7">
        <f t="shared" si="284"/>
        <v>2019</v>
      </c>
      <c r="S2542" s="7">
        <f t="shared" si="285"/>
        <v>189</v>
      </c>
    </row>
    <row r="2543" spans="11:19" x14ac:dyDescent="0.35">
      <c r="K2543" t="s">
        <v>91</v>
      </c>
      <c r="L2543">
        <v>-118.44042991613</v>
      </c>
      <c r="M2543">
        <v>35.789044574964798</v>
      </c>
      <c r="N2543" s="2">
        <v>42917</v>
      </c>
      <c r="O2543" t="str">
        <f t="shared" si="281"/>
        <v>yes</v>
      </c>
      <c r="P2543" s="7">
        <f t="shared" si="282"/>
        <v>2017</v>
      </c>
      <c r="Q2543" s="7">
        <f t="shared" si="283"/>
        <v>2018</v>
      </c>
      <c r="R2543" s="7">
        <f t="shared" si="284"/>
        <v>2019</v>
      </c>
      <c r="S2543" s="7">
        <f t="shared" si="285"/>
        <v>182</v>
      </c>
    </row>
    <row r="2544" spans="11:19" x14ac:dyDescent="0.35">
      <c r="K2544" t="s">
        <v>91</v>
      </c>
      <c r="L2544">
        <v>-118.575220044014</v>
      </c>
      <c r="M2544">
        <v>35.9765767148861</v>
      </c>
      <c r="N2544" s="2">
        <v>42699</v>
      </c>
      <c r="O2544" t="str">
        <f t="shared" si="281"/>
        <v>yes</v>
      </c>
      <c r="P2544" s="7">
        <f t="shared" si="282"/>
        <v>2016</v>
      </c>
      <c r="Q2544" s="7">
        <f t="shared" si="283"/>
        <v>2017</v>
      </c>
      <c r="R2544" s="7">
        <f t="shared" si="284"/>
        <v>2018</v>
      </c>
      <c r="S2544" s="7">
        <f t="shared" si="285"/>
        <v>330</v>
      </c>
    </row>
    <row r="2545" spans="11:19" x14ac:dyDescent="0.35">
      <c r="K2545" t="s">
        <v>91</v>
      </c>
      <c r="L2545">
        <v>-118.558872610271</v>
      </c>
      <c r="M2545">
        <v>36.083247973307103</v>
      </c>
      <c r="N2545" s="2">
        <v>42657</v>
      </c>
      <c r="O2545" t="str">
        <f t="shared" si="281"/>
        <v>yes</v>
      </c>
      <c r="P2545" s="7">
        <f t="shared" si="282"/>
        <v>2016</v>
      </c>
      <c r="Q2545" s="7">
        <f t="shared" si="283"/>
        <v>2017</v>
      </c>
      <c r="R2545" s="7">
        <f t="shared" si="284"/>
        <v>2018</v>
      </c>
      <c r="S2545" s="7">
        <f t="shared" si="285"/>
        <v>288</v>
      </c>
    </row>
    <row r="2546" spans="11:19" x14ac:dyDescent="0.35">
      <c r="K2546" t="s">
        <v>91</v>
      </c>
      <c r="L2546">
        <v>-118.73731340315</v>
      </c>
      <c r="M2546">
        <v>36.158504737732201</v>
      </c>
      <c r="N2546" s="2">
        <v>42604</v>
      </c>
      <c r="O2546" t="str">
        <f t="shared" si="281"/>
        <v>yes</v>
      </c>
      <c r="P2546" s="7">
        <f t="shared" si="282"/>
        <v>2016</v>
      </c>
      <c r="Q2546" s="7">
        <f t="shared" si="283"/>
        <v>2017</v>
      </c>
      <c r="R2546" s="7">
        <f t="shared" si="284"/>
        <v>2018</v>
      </c>
      <c r="S2546" s="7">
        <f t="shared" si="285"/>
        <v>235</v>
      </c>
    </row>
    <row r="2547" spans="11:19" x14ac:dyDescent="0.35">
      <c r="K2547" t="s">
        <v>91</v>
      </c>
      <c r="L2547">
        <v>-118.567554513082</v>
      </c>
      <c r="M2547">
        <v>35.792081460403097</v>
      </c>
      <c r="N2547" s="2">
        <v>42598</v>
      </c>
      <c r="O2547" t="str">
        <f t="shared" si="281"/>
        <v>yes</v>
      </c>
      <c r="P2547" s="7">
        <f t="shared" si="282"/>
        <v>2016</v>
      </c>
      <c r="Q2547" s="7">
        <f t="shared" si="283"/>
        <v>2017</v>
      </c>
      <c r="R2547" s="7">
        <f t="shared" si="284"/>
        <v>2018</v>
      </c>
      <c r="S2547" s="7">
        <f t="shared" si="285"/>
        <v>229</v>
      </c>
    </row>
    <row r="2548" spans="11:19" x14ac:dyDescent="0.35">
      <c r="K2548" t="s">
        <v>91</v>
      </c>
      <c r="L2548">
        <v>-118.807401384548</v>
      </c>
      <c r="M2548">
        <v>36.057286117748099</v>
      </c>
      <c r="N2548" s="2">
        <v>42206</v>
      </c>
      <c r="O2548" t="str">
        <f t="shared" si="281"/>
        <v>yes</v>
      </c>
      <c r="P2548" s="7">
        <f t="shared" si="282"/>
        <v>2015</v>
      </c>
      <c r="Q2548" s="7">
        <f t="shared" si="283"/>
        <v>2016</v>
      </c>
      <c r="R2548" s="7">
        <f t="shared" si="284"/>
        <v>2017</v>
      </c>
      <c r="S2548" s="7">
        <f t="shared" si="285"/>
        <v>202</v>
      </c>
    </row>
    <row r="2549" spans="11:19" x14ac:dyDescent="0.35">
      <c r="K2549" t="s">
        <v>91</v>
      </c>
      <c r="L2549">
        <v>-118.460565407983</v>
      </c>
      <c r="M2549">
        <v>35.816187657573003</v>
      </c>
      <c r="N2549" s="2">
        <v>42151</v>
      </c>
      <c r="O2549" t="str">
        <f t="shared" si="281"/>
        <v>yes</v>
      </c>
      <c r="P2549" s="7">
        <f t="shared" si="282"/>
        <v>2015</v>
      </c>
      <c r="Q2549" s="7">
        <f t="shared" si="283"/>
        <v>2016</v>
      </c>
      <c r="R2549" s="7">
        <f t="shared" si="284"/>
        <v>2017</v>
      </c>
      <c r="S2549" s="7">
        <f t="shared" si="285"/>
        <v>147</v>
      </c>
    </row>
    <row r="2550" spans="11:19" x14ac:dyDescent="0.35">
      <c r="K2550" t="s">
        <v>91</v>
      </c>
      <c r="L2550">
        <v>-118.47207822475001</v>
      </c>
      <c r="M2550">
        <v>35.998997275670099</v>
      </c>
      <c r="N2550" s="2">
        <v>41154</v>
      </c>
      <c r="O2550" t="str">
        <f t="shared" si="281"/>
        <v>yes</v>
      </c>
      <c r="P2550" s="7">
        <f t="shared" si="282"/>
        <v>2012</v>
      </c>
      <c r="Q2550" s="7">
        <f t="shared" si="283"/>
        <v>2013</v>
      </c>
      <c r="R2550" s="7">
        <f t="shared" si="284"/>
        <v>2014</v>
      </c>
      <c r="S2550" s="7">
        <f t="shared" si="285"/>
        <v>246</v>
      </c>
    </row>
    <row r="2551" spans="11:19" x14ac:dyDescent="0.35">
      <c r="K2551" t="s">
        <v>91</v>
      </c>
      <c r="L2551">
        <v>-118.59805077996</v>
      </c>
      <c r="M2551">
        <v>35.978537455160598</v>
      </c>
      <c r="N2551" s="2">
        <v>40821</v>
      </c>
      <c r="O2551" t="str">
        <f t="shared" si="281"/>
        <v>yes</v>
      </c>
      <c r="P2551" s="7">
        <f t="shared" si="282"/>
        <v>2011</v>
      </c>
      <c r="Q2551" s="7">
        <f t="shared" si="283"/>
        <v>2012</v>
      </c>
      <c r="R2551" s="7">
        <f t="shared" si="284"/>
        <v>2013</v>
      </c>
      <c r="S2551" s="7">
        <f t="shared" si="285"/>
        <v>278</v>
      </c>
    </row>
    <row r="2552" spans="11:19" x14ac:dyDescent="0.35">
      <c r="K2552" t="s">
        <v>91</v>
      </c>
      <c r="L2552">
        <v>-118.495523165805</v>
      </c>
      <c r="M2552">
        <v>35.950865653491299</v>
      </c>
      <c r="N2552" s="2">
        <v>40798</v>
      </c>
      <c r="O2552" t="str">
        <f t="shared" si="281"/>
        <v>yes</v>
      </c>
      <c r="P2552" s="7">
        <f t="shared" si="282"/>
        <v>2011</v>
      </c>
      <c r="Q2552" s="7">
        <f t="shared" si="283"/>
        <v>2012</v>
      </c>
      <c r="R2552" s="7">
        <f t="shared" si="284"/>
        <v>2013</v>
      </c>
      <c r="S2552" s="7">
        <f t="shared" si="285"/>
        <v>255</v>
      </c>
    </row>
    <row r="2553" spans="11:19" x14ac:dyDescent="0.35">
      <c r="K2553" t="s">
        <v>91</v>
      </c>
      <c r="L2553">
        <v>-118.853592449234</v>
      </c>
      <c r="M2553">
        <v>35.937796914406299</v>
      </c>
      <c r="N2553" s="2">
        <v>40797</v>
      </c>
      <c r="O2553" t="str">
        <f t="shared" si="281"/>
        <v>yes</v>
      </c>
      <c r="P2553" s="7">
        <f t="shared" si="282"/>
        <v>2011</v>
      </c>
      <c r="Q2553" s="7">
        <f t="shared" si="283"/>
        <v>2012</v>
      </c>
      <c r="R2553" s="7">
        <f t="shared" si="284"/>
        <v>2013</v>
      </c>
      <c r="S2553" s="7">
        <f t="shared" si="285"/>
        <v>254</v>
      </c>
    </row>
    <row r="2554" spans="11:19" x14ac:dyDescent="0.35">
      <c r="K2554" t="s">
        <v>91</v>
      </c>
      <c r="L2554">
        <v>-118.95835709033101</v>
      </c>
      <c r="M2554">
        <v>36.022148369866699</v>
      </c>
      <c r="N2554" s="2">
        <v>40790</v>
      </c>
      <c r="O2554" t="str">
        <f t="shared" si="281"/>
        <v>yes</v>
      </c>
      <c r="P2554" s="7">
        <f t="shared" si="282"/>
        <v>2011</v>
      </c>
      <c r="Q2554" s="7">
        <f t="shared" si="283"/>
        <v>2012</v>
      </c>
      <c r="R2554" s="7">
        <f t="shared" si="284"/>
        <v>2013</v>
      </c>
      <c r="S2554" s="7">
        <f t="shared" si="285"/>
        <v>247</v>
      </c>
    </row>
    <row r="2555" spans="11:19" x14ac:dyDescent="0.35">
      <c r="K2555" t="s">
        <v>91</v>
      </c>
      <c r="L2555">
        <v>-118.965515704643</v>
      </c>
      <c r="M2555">
        <v>36.076307942396802</v>
      </c>
      <c r="N2555" s="2">
        <v>40735</v>
      </c>
      <c r="O2555" t="str">
        <f t="shared" si="281"/>
        <v>yes</v>
      </c>
      <c r="P2555" s="7">
        <f t="shared" si="282"/>
        <v>2011</v>
      </c>
      <c r="Q2555" s="7">
        <f t="shared" si="283"/>
        <v>2012</v>
      </c>
      <c r="R2555" s="7">
        <f t="shared" si="284"/>
        <v>2013</v>
      </c>
      <c r="S2555" s="7">
        <f t="shared" si="285"/>
        <v>192</v>
      </c>
    </row>
    <row r="2556" spans="11:19" x14ac:dyDescent="0.35">
      <c r="K2556" t="s">
        <v>91</v>
      </c>
      <c r="L2556">
        <v>-118.449401876861</v>
      </c>
      <c r="M2556">
        <v>35.811971233548199</v>
      </c>
      <c r="N2556" s="2">
        <v>40390</v>
      </c>
      <c r="O2556" t="str">
        <f t="shared" si="281"/>
        <v>yes</v>
      </c>
      <c r="P2556" s="7">
        <f t="shared" si="282"/>
        <v>2010</v>
      </c>
      <c r="Q2556" s="7">
        <f t="shared" si="283"/>
        <v>2011</v>
      </c>
      <c r="R2556" s="7">
        <f t="shared" si="284"/>
        <v>2012</v>
      </c>
      <c r="S2556" s="7">
        <f t="shared" si="285"/>
        <v>212</v>
      </c>
    </row>
    <row r="2557" spans="11:19" x14ac:dyDescent="0.35">
      <c r="K2557" t="s">
        <v>91</v>
      </c>
      <c r="L2557">
        <v>-118.86165268193599</v>
      </c>
      <c r="M2557">
        <v>36.026981512827803</v>
      </c>
      <c r="N2557" s="2">
        <v>40381</v>
      </c>
      <c r="O2557" t="str">
        <f t="shared" si="281"/>
        <v>yes</v>
      </c>
      <c r="P2557" s="7">
        <f t="shared" si="282"/>
        <v>2010</v>
      </c>
      <c r="Q2557" s="7">
        <f t="shared" si="283"/>
        <v>2011</v>
      </c>
      <c r="R2557" s="7">
        <f t="shared" si="284"/>
        <v>2012</v>
      </c>
      <c r="S2557" s="7">
        <f t="shared" si="285"/>
        <v>203</v>
      </c>
    </row>
    <row r="2558" spans="11:19" x14ac:dyDescent="0.35">
      <c r="K2558" t="s">
        <v>91</v>
      </c>
      <c r="L2558">
        <v>-118.441704919267</v>
      </c>
      <c r="M2558">
        <v>35.7989938845773</v>
      </c>
      <c r="N2558" s="2">
        <v>40375</v>
      </c>
      <c r="O2558" t="str">
        <f t="shared" si="281"/>
        <v>yes</v>
      </c>
      <c r="P2558" s="7">
        <f t="shared" si="282"/>
        <v>2010</v>
      </c>
      <c r="Q2558" s="7">
        <f t="shared" si="283"/>
        <v>2011</v>
      </c>
      <c r="R2558" s="7">
        <f t="shared" si="284"/>
        <v>2012</v>
      </c>
      <c r="S2558" s="7">
        <f t="shared" si="285"/>
        <v>197</v>
      </c>
    </row>
    <row r="2559" spans="11:19" x14ac:dyDescent="0.35">
      <c r="K2559" t="s">
        <v>91</v>
      </c>
      <c r="L2559">
        <v>-118.728838412892</v>
      </c>
      <c r="M2559">
        <v>36.160108363225</v>
      </c>
      <c r="N2559" s="2">
        <v>40085</v>
      </c>
      <c r="O2559" t="str">
        <f t="shared" si="281"/>
        <v>yes</v>
      </c>
      <c r="P2559" s="7">
        <f t="shared" si="282"/>
        <v>2009</v>
      </c>
      <c r="Q2559" s="7">
        <f t="shared" si="283"/>
        <v>2010</v>
      </c>
      <c r="R2559" s="7">
        <f t="shared" si="284"/>
        <v>2011</v>
      </c>
      <c r="S2559" s="7">
        <f t="shared" si="285"/>
        <v>272</v>
      </c>
    </row>
    <row r="2560" spans="11:19" x14ac:dyDescent="0.35">
      <c r="K2560" t="s">
        <v>91</v>
      </c>
      <c r="L2560">
        <v>-118.55340931003801</v>
      </c>
      <c r="M2560">
        <v>36.016838364091399</v>
      </c>
      <c r="N2560" s="2">
        <v>40072</v>
      </c>
      <c r="O2560" t="str">
        <f t="shared" si="281"/>
        <v>yes</v>
      </c>
      <c r="P2560" s="7">
        <f t="shared" si="282"/>
        <v>2009</v>
      </c>
      <c r="Q2560" s="7">
        <f t="shared" si="283"/>
        <v>2010</v>
      </c>
      <c r="R2560" s="7">
        <f t="shared" si="284"/>
        <v>2011</v>
      </c>
      <c r="S2560" s="7">
        <f t="shared" si="285"/>
        <v>259</v>
      </c>
    </row>
    <row r="2561" spans="11:19" x14ac:dyDescent="0.35">
      <c r="K2561" t="s">
        <v>91</v>
      </c>
      <c r="L2561">
        <v>-118.43724701889001</v>
      </c>
      <c r="M2561">
        <v>35.843370797509102</v>
      </c>
      <c r="N2561" s="2">
        <v>40033</v>
      </c>
      <c r="O2561" t="str">
        <f t="shared" si="281"/>
        <v>yes</v>
      </c>
      <c r="P2561" s="7">
        <f t="shared" si="282"/>
        <v>2009</v>
      </c>
      <c r="Q2561" s="7">
        <f t="shared" si="283"/>
        <v>2010</v>
      </c>
      <c r="R2561" s="7">
        <f t="shared" si="284"/>
        <v>2011</v>
      </c>
      <c r="S2561" s="7">
        <f t="shared" si="285"/>
        <v>220</v>
      </c>
    </row>
    <row r="2562" spans="11:19" x14ac:dyDescent="0.35">
      <c r="K2562" t="s">
        <v>91</v>
      </c>
      <c r="L2562">
        <v>-118.48440588175001</v>
      </c>
      <c r="M2562">
        <v>35.945096279386497</v>
      </c>
      <c r="N2562" s="2">
        <v>39992</v>
      </c>
      <c r="O2562" t="str">
        <f t="shared" si="281"/>
        <v>yes</v>
      </c>
      <c r="P2562" s="7">
        <f t="shared" si="282"/>
        <v>2009</v>
      </c>
      <c r="Q2562" s="7">
        <f t="shared" si="283"/>
        <v>2010</v>
      </c>
      <c r="R2562" s="7">
        <f t="shared" si="284"/>
        <v>2011</v>
      </c>
      <c r="S2562" s="7">
        <f t="shared" si="285"/>
        <v>179</v>
      </c>
    </row>
    <row r="2563" spans="11:19" x14ac:dyDescent="0.35">
      <c r="K2563" t="s">
        <v>91</v>
      </c>
      <c r="L2563">
        <v>-118.73760555773799</v>
      </c>
      <c r="M2563">
        <v>36.157433053059101</v>
      </c>
      <c r="N2563" s="2">
        <v>39988</v>
      </c>
      <c r="O2563" t="str">
        <f t="shared" si="281"/>
        <v>yes</v>
      </c>
      <c r="P2563" s="7">
        <f t="shared" si="282"/>
        <v>2009</v>
      </c>
      <c r="Q2563" s="7">
        <f t="shared" si="283"/>
        <v>2010</v>
      </c>
      <c r="R2563" s="7">
        <f t="shared" si="284"/>
        <v>2011</v>
      </c>
      <c r="S2563" s="7">
        <f t="shared" si="285"/>
        <v>175</v>
      </c>
    </row>
    <row r="2564" spans="11:19" x14ac:dyDescent="0.35">
      <c r="K2564" t="s">
        <v>91</v>
      </c>
      <c r="L2564">
        <v>-118.83707164064199</v>
      </c>
      <c r="M2564">
        <v>35.816021815073398</v>
      </c>
      <c r="N2564" s="2">
        <v>39967</v>
      </c>
      <c r="O2564" t="str">
        <f t="shared" si="281"/>
        <v>yes</v>
      </c>
      <c r="P2564" s="7">
        <f t="shared" si="282"/>
        <v>2009</v>
      </c>
      <c r="Q2564" s="7">
        <f t="shared" si="283"/>
        <v>2010</v>
      </c>
      <c r="R2564" s="7">
        <f t="shared" si="284"/>
        <v>2011</v>
      </c>
      <c r="S2564" s="7">
        <f t="shared" si="285"/>
        <v>154</v>
      </c>
    </row>
    <row r="2565" spans="11:19" x14ac:dyDescent="0.35">
      <c r="K2565" t="s">
        <v>91</v>
      </c>
      <c r="L2565">
        <v>-118.773084716616</v>
      </c>
      <c r="M2565">
        <v>35.935885190609298</v>
      </c>
      <c r="N2565" s="2">
        <v>39966</v>
      </c>
      <c r="O2565" t="str">
        <f t="shared" si="281"/>
        <v>yes</v>
      </c>
      <c r="P2565" s="7">
        <f t="shared" si="282"/>
        <v>2009</v>
      </c>
      <c r="Q2565" s="7">
        <f t="shared" si="283"/>
        <v>2010</v>
      </c>
      <c r="R2565" s="7">
        <f t="shared" si="284"/>
        <v>2011</v>
      </c>
      <c r="S2565" s="7">
        <f t="shared" si="285"/>
        <v>153</v>
      </c>
    </row>
    <row r="2566" spans="11:19" x14ac:dyDescent="0.35">
      <c r="K2566" t="s">
        <v>91</v>
      </c>
      <c r="L2566">
        <v>-118.91658068292099</v>
      </c>
      <c r="M2566">
        <v>36.0124786004626</v>
      </c>
      <c r="N2566" s="2">
        <v>39966</v>
      </c>
      <c r="O2566" t="str">
        <f t="shared" si="281"/>
        <v>yes</v>
      </c>
      <c r="P2566" s="7">
        <f t="shared" si="282"/>
        <v>2009</v>
      </c>
      <c r="Q2566" s="7">
        <f t="shared" si="283"/>
        <v>2010</v>
      </c>
      <c r="R2566" s="7">
        <f t="shared" si="284"/>
        <v>2011</v>
      </c>
      <c r="S2566" s="7">
        <f t="shared" si="285"/>
        <v>153</v>
      </c>
    </row>
    <row r="2567" spans="11:19" x14ac:dyDescent="0.35">
      <c r="K2567" t="s">
        <v>91</v>
      </c>
      <c r="L2567">
        <v>-118.90808924450999</v>
      </c>
      <c r="M2567">
        <v>36.006334541527202</v>
      </c>
      <c r="N2567" s="2">
        <v>39966</v>
      </c>
      <c r="O2567" t="str">
        <f t="shared" si="281"/>
        <v>yes</v>
      </c>
      <c r="P2567" s="7">
        <f t="shared" si="282"/>
        <v>2009</v>
      </c>
      <c r="Q2567" s="7">
        <f t="shared" si="283"/>
        <v>2010</v>
      </c>
      <c r="R2567" s="7">
        <f t="shared" si="284"/>
        <v>2011</v>
      </c>
      <c r="S2567" s="7">
        <f t="shared" si="285"/>
        <v>153</v>
      </c>
    </row>
    <row r="2568" spans="11:19" x14ac:dyDescent="0.35">
      <c r="K2568" t="s">
        <v>91</v>
      </c>
      <c r="L2568">
        <v>-118.978162822321</v>
      </c>
      <c r="M2568">
        <v>36.180417533438799</v>
      </c>
      <c r="N2568" s="2">
        <v>39966</v>
      </c>
      <c r="O2568" t="str">
        <f t="shared" si="281"/>
        <v>yes</v>
      </c>
      <c r="P2568" s="7">
        <f t="shared" si="282"/>
        <v>2009</v>
      </c>
      <c r="Q2568" s="7">
        <f t="shared" si="283"/>
        <v>2010</v>
      </c>
      <c r="R2568" s="7">
        <f t="shared" si="284"/>
        <v>2011</v>
      </c>
      <c r="S2568" s="7">
        <f t="shared" si="285"/>
        <v>153</v>
      </c>
    </row>
    <row r="2569" spans="11:19" x14ac:dyDescent="0.35">
      <c r="K2569" t="s">
        <v>91</v>
      </c>
      <c r="L2569">
        <v>-118.98106174593001</v>
      </c>
      <c r="M2569">
        <v>36.175903281443098</v>
      </c>
      <c r="N2569" s="2">
        <v>39966</v>
      </c>
      <c r="O2569" t="str">
        <f t="shared" si="281"/>
        <v>yes</v>
      </c>
      <c r="P2569" s="7">
        <f t="shared" si="282"/>
        <v>2009</v>
      </c>
      <c r="Q2569" s="7">
        <f t="shared" si="283"/>
        <v>2010</v>
      </c>
      <c r="R2569" s="7">
        <f t="shared" si="284"/>
        <v>2011</v>
      </c>
      <c r="S2569" s="7">
        <f t="shared" si="285"/>
        <v>153</v>
      </c>
    </row>
    <row r="2570" spans="11:19" x14ac:dyDescent="0.35">
      <c r="K2570" t="s">
        <v>91</v>
      </c>
      <c r="L2570">
        <v>-118.954109085811</v>
      </c>
      <c r="M2570">
        <v>35.917389568890201</v>
      </c>
      <c r="N2570" s="2">
        <v>39966</v>
      </c>
      <c r="O2570" t="str">
        <f t="shared" si="281"/>
        <v>yes</v>
      </c>
      <c r="P2570" s="7">
        <f t="shared" si="282"/>
        <v>2009</v>
      </c>
      <c r="Q2570" s="7">
        <f t="shared" si="283"/>
        <v>2010</v>
      </c>
      <c r="R2570" s="7">
        <f t="shared" si="284"/>
        <v>2011</v>
      </c>
      <c r="S2570" s="7">
        <f t="shared" si="285"/>
        <v>153</v>
      </c>
    </row>
    <row r="2571" spans="11:19" x14ac:dyDescent="0.35">
      <c r="K2571" t="s">
        <v>91</v>
      </c>
      <c r="L2571">
        <v>-118.957862074592</v>
      </c>
      <c r="M2571">
        <v>35.913989226455698</v>
      </c>
      <c r="N2571" s="2">
        <v>39966</v>
      </c>
      <c r="O2571" t="str">
        <f t="shared" si="281"/>
        <v>yes</v>
      </c>
      <c r="P2571" s="7">
        <f t="shared" si="282"/>
        <v>2009</v>
      </c>
      <c r="Q2571" s="7">
        <f t="shared" si="283"/>
        <v>2010</v>
      </c>
      <c r="R2571" s="7">
        <f t="shared" si="284"/>
        <v>2011</v>
      </c>
      <c r="S2571" s="7">
        <f t="shared" si="285"/>
        <v>153</v>
      </c>
    </row>
    <row r="2572" spans="11:19" x14ac:dyDescent="0.35">
      <c r="K2572" t="s">
        <v>91</v>
      </c>
      <c r="L2572">
        <v>-118.799346736673</v>
      </c>
      <c r="M2572">
        <v>35.8926482930368</v>
      </c>
      <c r="N2572" s="2">
        <v>39963</v>
      </c>
      <c r="O2572" t="str">
        <f t="shared" si="281"/>
        <v>yes</v>
      </c>
      <c r="P2572" s="7">
        <f t="shared" si="282"/>
        <v>2009</v>
      </c>
      <c r="Q2572" s="7">
        <f t="shared" si="283"/>
        <v>2010</v>
      </c>
      <c r="R2572" s="7">
        <f t="shared" si="284"/>
        <v>2011</v>
      </c>
      <c r="S2572" s="7">
        <f t="shared" si="285"/>
        <v>150</v>
      </c>
    </row>
    <row r="2573" spans="11:19" x14ac:dyDescent="0.35">
      <c r="K2573" t="s">
        <v>91</v>
      </c>
      <c r="L2573">
        <v>-118.743561055695</v>
      </c>
      <c r="M2573">
        <v>35.937039953684902</v>
      </c>
      <c r="N2573" s="2">
        <v>39963</v>
      </c>
      <c r="O2573" t="str">
        <f t="shared" si="281"/>
        <v>yes</v>
      </c>
      <c r="P2573" s="7">
        <f t="shared" si="282"/>
        <v>2009</v>
      </c>
      <c r="Q2573" s="7">
        <f t="shared" si="283"/>
        <v>2010</v>
      </c>
      <c r="R2573" s="7">
        <f t="shared" si="284"/>
        <v>2011</v>
      </c>
      <c r="S2573" s="7">
        <f t="shared" si="285"/>
        <v>150</v>
      </c>
    </row>
    <row r="2574" spans="11:19" x14ac:dyDescent="0.35">
      <c r="K2574" t="s">
        <v>91</v>
      </c>
      <c r="L2574">
        <v>-118.791036718424</v>
      </c>
      <c r="M2574">
        <v>35.878748426344799</v>
      </c>
      <c r="N2574" s="2">
        <v>39962</v>
      </c>
      <c r="O2574" t="str">
        <f t="shared" si="281"/>
        <v>yes</v>
      </c>
      <c r="P2574" s="7">
        <f t="shared" si="282"/>
        <v>2009</v>
      </c>
      <c r="Q2574" s="7">
        <f t="shared" si="283"/>
        <v>2010</v>
      </c>
      <c r="R2574" s="7">
        <f t="shared" si="284"/>
        <v>2011</v>
      </c>
      <c r="S2574" s="7">
        <f t="shared" si="285"/>
        <v>149</v>
      </c>
    </row>
    <row r="2575" spans="11:19" x14ac:dyDescent="0.35">
      <c r="K2575" t="s">
        <v>91</v>
      </c>
      <c r="L2575">
        <v>-118.800993391708</v>
      </c>
      <c r="M2575">
        <v>35.844481199667101</v>
      </c>
      <c r="N2575" s="2">
        <v>39962</v>
      </c>
      <c r="O2575" t="str">
        <f t="shared" si="281"/>
        <v>yes</v>
      </c>
      <c r="P2575" s="7">
        <f t="shared" si="282"/>
        <v>2009</v>
      </c>
      <c r="Q2575" s="7">
        <f t="shared" si="283"/>
        <v>2010</v>
      </c>
      <c r="R2575" s="7">
        <f t="shared" si="284"/>
        <v>2011</v>
      </c>
      <c r="S2575" s="7">
        <f t="shared" si="285"/>
        <v>149</v>
      </c>
    </row>
    <row r="2576" spans="11:19" x14ac:dyDescent="0.35">
      <c r="K2576" t="s">
        <v>91</v>
      </c>
      <c r="L2576">
        <v>-118.92218641733101</v>
      </c>
      <c r="M2576">
        <v>36.0051297856646</v>
      </c>
      <c r="N2576" s="2">
        <v>39962</v>
      </c>
      <c r="O2576" t="str">
        <f t="shared" si="281"/>
        <v>yes</v>
      </c>
      <c r="P2576" s="7">
        <f t="shared" si="282"/>
        <v>2009</v>
      </c>
      <c r="Q2576" s="7">
        <f t="shared" si="283"/>
        <v>2010</v>
      </c>
      <c r="R2576" s="7">
        <f t="shared" si="284"/>
        <v>2011</v>
      </c>
      <c r="S2576" s="7">
        <f t="shared" si="285"/>
        <v>149</v>
      </c>
    </row>
    <row r="2577" spans="11:19" x14ac:dyDescent="0.35">
      <c r="K2577" t="s">
        <v>91</v>
      </c>
      <c r="L2577">
        <v>-118.89413735711901</v>
      </c>
      <c r="M2577">
        <v>35.949723776520898</v>
      </c>
      <c r="N2577" s="2">
        <v>39962</v>
      </c>
      <c r="O2577" t="str">
        <f t="shared" si="281"/>
        <v>yes</v>
      </c>
      <c r="P2577" s="7">
        <f t="shared" si="282"/>
        <v>2009</v>
      </c>
      <c r="Q2577" s="7">
        <f t="shared" si="283"/>
        <v>2010</v>
      </c>
      <c r="R2577" s="7">
        <f t="shared" si="284"/>
        <v>2011</v>
      </c>
      <c r="S2577" s="7">
        <f t="shared" si="285"/>
        <v>149</v>
      </c>
    </row>
    <row r="2578" spans="11:19" x14ac:dyDescent="0.35">
      <c r="K2578" t="s">
        <v>91</v>
      </c>
      <c r="L2578">
        <v>-118.90362794401</v>
      </c>
      <c r="M2578">
        <v>36.034986258926303</v>
      </c>
      <c r="N2578" s="2">
        <v>39674</v>
      </c>
      <c r="O2578" t="str">
        <f t="shared" si="281"/>
        <v>yes</v>
      </c>
      <c r="P2578" s="7">
        <f t="shared" si="282"/>
        <v>2008</v>
      </c>
      <c r="Q2578" s="7">
        <f t="shared" si="283"/>
        <v>2009</v>
      </c>
      <c r="R2578" s="7">
        <f t="shared" si="284"/>
        <v>2010</v>
      </c>
      <c r="S2578" s="7">
        <f t="shared" si="285"/>
        <v>227</v>
      </c>
    </row>
    <row r="2579" spans="11:19" x14ac:dyDescent="0.35">
      <c r="K2579" t="s">
        <v>91</v>
      </c>
      <c r="L2579">
        <v>-118.887981731585</v>
      </c>
      <c r="M2579">
        <v>36.035314741794998</v>
      </c>
      <c r="N2579" s="2">
        <v>39674</v>
      </c>
      <c r="O2579" t="str">
        <f t="shared" si="281"/>
        <v>yes</v>
      </c>
      <c r="P2579" s="7">
        <f t="shared" si="282"/>
        <v>2008</v>
      </c>
      <c r="Q2579" s="7">
        <f t="shared" si="283"/>
        <v>2009</v>
      </c>
      <c r="R2579" s="7">
        <f t="shared" si="284"/>
        <v>2010</v>
      </c>
      <c r="S2579" s="7">
        <f t="shared" si="285"/>
        <v>227</v>
      </c>
    </row>
    <row r="2580" spans="11:19" x14ac:dyDescent="0.35">
      <c r="K2580" t="s">
        <v>91</v>
      </c>
      <c r="L2580">
        <v>-118.721511727384</v>
      </c>
      <c r="M2580">
        <v>36.157498948598302</v>
      </c>
      <c r="N2580" s="2">
        <v>39655</v>
      </c>
      <c r="O2580" t="str">
        <f t="shared" si="281"/>
        <v>yes</v>
      </c>
      <c r="P2580" s="7">
        <f t="shared" si="282"/>
        <v>2008</v>
      </c>
      <c r="Q2580" s="7">
        <f t="shared" si="283"/>
        <v>2009</v>
      </c>
      <c r="R2580" s="7">
        <f t="shared" si="284"/>
        <v>2010</v>
      </c>
      <c r="S2580" s="7">
        <f t="shared" si="285"/>
        <v>208</v>
      </c>
    </row>
    <row r="2581" spans="11:19" x14ac:dyDescent="0.35">
      <c r="K2581" t="s">
        <v>91</v>
      </c>
      <c r="L2581">
        <v>-118.907341187729</v>
      </c>
      <c r="M2581">
        <v>36.020872062156101</v>
      </c>
      <c r="N2581" s="2">
        <v>39630</v>
      </c>
      <c r="O2581" t="str">
        <f t="shared" ref="O2581:O2630" si="286">IF(N2581&gt;VLOOKUP(K2581, $A$2:$C$147,3), "yes", "no")</f>
        <v>yes</v>
      </c>
      <c r="P2581" s="7">
        <f t="shared" si="282"/>
        <v>2008</v>
      </c>
      <c r="Q2581" s="7">
        <f t="shared" si="283"/>
        <v>2009</v>
      </c>
      <c r="R2581" s="7">
        <f t="shared" si="284"/>
        <v>2010</v>
      </c>
      <c r="S2581" s="7">
        <f t="shared" si="285"/>
        <v>183</v>
      </c>
    </row>
    <row r="2582" spans="11:19" x14ac:dyDescent="0.35">
      <c r="K2582" t="s">
        <v>91</v>
      </c>
      <c r="L2582">
        <v>-118.426092175375</v>
      </c>
      <c r="M2582">
        <v>35.879044943245702</v>
      </c>
      <c r="N2582" s="2">
        <v>39249</v>
      </c>
      <c r="O2582" t="str">
        <f t="shared" si="286"/>
        <v>yes</v>
      </c>
      <c r="P2582" s="7">
        <f t="shared" ref="P2582:P2631" si="287">YEAR(N2582)</f>
        <v>2007</v>
      </c>
      <c r="Q2582" s="7">
        <f t="shared" ref="Q2582:Q2631" si="288">P2582+1</f>
        <v>2008</v>
      </c>
      <c r="R2582" s="7">
        <f t="shared" ref="R2582:R2631" si="289">P2582+2</f>
        <v>2009</v>
      </c>
      <c r="S2582" s="7">
        <f t="shared" ref="S2582:S2631" si="290">N2582-DATE(YEAR(N2582),1,0)</f>
        <v>167</v>
      </c>
    </row>
    <row r="2583" spans="11:19" x14ac:dyDescent="0.35">
      <c r="K2583" t="s">
        <v>91</v>
      </c>
      <c r="L2583">
        <v>-118.852681244922</v>
      </c>
      <c r="M2583">
        <v>35.983939294414697</v>
      </c>
      <c r="N2583" s="2">
        <v>39237</v>
      </c>
      <c r="O2583" t="str">
        <f t="shared" si="286"/>
        <v>yes</v>
      </c>
      <c r="P2583" s="7">
        <f t="shared" si="287"/>
        <v>2007</v>
      </c>
      <c r="Q2583" s="7">
        <f t="shared" si="288"/>
        <v>2008</v>
      </c>
      <c r="R2583" s="7">
        <f t="shared" si="289"/>
        <v>2009</v>
      </c>
      <c r="S2583" s="7">
        <f t="shared" si="290"/>
        <v>155</v>
      </c>
    </row>
    <row r="2584" spans="11:19" x14ac:dyDescent="0.35">
      <c r="K2584" t="s">
        <v>92</v>
      </c>
      <c r="L2584">
        <v>-117.463364088529</v>
      </c>
      <c r="M2584">
        <v>36.013865628445998</v>
      </c>
      <c r="N2584" s="2">
        <v>44047</v>
      </c>
      <c r="O2584" t="str">
        <f t="shared" si="286"/>
        <v>yes</v>
      </c>
      <c r="P2584" s="7">
        <f t="shared" si="287"/>
        <v>2020</v>
      </c>
      <c r="Q2584" s="7">
        <f t="shared" si="288"/>
        <v>2021</v>
      </c>
      <c r="R2584" s="7">
        <f t="shared" si="289"/>
        <v>2022</v>
      </c>
      <c r="S2584" s="7">
        <f t="shared" si="290"/>
        <v>217</v>
      </c>
    </row>
    <row r="2585" spans="11:19" x14ac:dyDescent="0.35">
      <c r="K2585" t="s">
        <v>92</v>
      </c>
      <c r="L2585">
        <v>-118.175539181454</v>
      </c>
      <c r="M2585">
        <v>35.711592557138403</v>
      </c>
      <c r="N2585" s="2">
        <v>43269</v>
      </c>
      <c r="O2585" t="str">
        <f t="shared" si="286"/>
        <v>yes</v>
      </c>
      <c r="P2585" s="7">
        <f t="shared" si="287"/>
        <v>2018</v>
      </c>
      <c r="Q2585" s="7">
        <f t="shared" si="288"/>
        <v>2019</v>
      </c>
      <c r="R2585" s="7">
        <f t="shared" si="289"/>
        <v>2020</v>
      </c>
      <c r="S2585" s="7">
        <f t="shared" si="290"/>
        <v>169</v>
      </c>
    </row>
    <row r="2586" spans="11:19" x14ac:dyDescent="0.35">
      <c r="K2586" t="s">
        <v>92</v>
      </c>
      <c r="L2586">
        <v>-118.34444022444301</v>
      </c>
      <c r="M2586">
        <v>35.673131579906403</v>
      </c>
      <c r="N2586" s="2">
        <v>43251</v>
      </c>
      <c r="O2586" t="str">
        <f t="shared" si="286"/>
        <v>yes</v>
      </c>
      <c r="P2586" s="7">
        <f t="shared" si="287"/>
        <v>2018</v>
      </c>
      <c r="Q2586" s="7">
        <f t="shared" si="288"/>
        <v>2019</v>
      </c>
      <c r="R2586" s="7">
        <f t="shared" si="289"/>
        <v>2020</v>
      </c>
      <c r="S2586" s="7">
        <f t="shared" si="290"/>
        <v>151</v>
      </c>
    </row>
    <row r="2587" spans="11:19" x14ac:dyDescent="0.35">
      <c r="K2587" t="s">
        <v>92</v>
      </c>
      <c r="L2587">
        <v>-118.379702845319</v>
      </c>
      <c r="M2587">
        <v>35.766256901536501</v>
      </c>
      <c r="N2587" s="2">
        <v>43031</v>
      </c>
      <c r="O2587" t="str">
        <f t="shared" si="286"/>
        <v>yes</v>
      </c>
      <c r="P2587" s="7">
        <f t="shared" si="287"/>
        <v>2017</v>
      </c>
      <c r="Q2587" s="7">
        <f t="shared" si="288"/>
        <v>2018</v>
      </c>
      <c r="R2587" s="7">
        <f t="shared" si="289"/>
        <v>2019</v>
      </c>
      <c r="S2587" s="7">
        <f t="shared" si="290"/>
        <v>296</v>
      </c>
    </row>
    <row r="2588" spans="11:19" x14ac:dyDescent="0.35">
      <c r="K2588" t="s">
        <v>92</v>
      </c>
      <c r="L2588">
        <v>-116.23607397763899</v>
      </c>
      <c r="M2588">
        <v>35.880352033123998</v>
      </c>
      <c r="N2588" s="2">
        <v>42992</v>
      </c>
      <c r="O2588" t="str">
        <f t="shared" si="286"/>
        <v>yes</v>
      </c>
      <c r="P2588" s="7">
        <f t="shared" si="287"/>
        <v>2017</v>
      </c>
      <c r="Q2588" s="7">
        <f t="shared" si="288"/>
        <v>2018</v>
      </c>
      <c r="R2588" s="7">
        <f t="shared" si="289"/>
        <v>2019</v>
      </c>
      <c r="S2588" s="7">
        <f t="shared" si="290"/>
        <v>257</v>
      </c>
    </row>
    <row r="2589" spans="11:19" x14ac:dyDescent="0.35">
      <c r="K2589" t="s">
        <v>92</v>
      </c>
      <c r="L2589">
        <v>-117.583596102749</v>
      </c>
      <c r="M2589">
        <v>35.410533962770401</v>
      </c>
      <c r="N2589" s="2">
        <v>42654</v>
      </c>
      <c r="O2589" t="str">
        <f t="shared" si="286"/>
        <v>yes</v>
      </c>
      <c r="P2589" s="7">
        <f t="shared" si="287"/>
        <v>2016</v>
      </c>
      <c r="Q2589" s="7">
        <f t="shared" si="288"/>
        <v>2017</v>
      </c>
      <c r="R2589" s="7">
        <f t="shared" si="289"/>
        <v>2018</v>
      </c>
      <c r="S2589" s="7">
        <f t="shared" si="290"/>
        <v>285</v>
      </c>
    </row>
    <row r="2590" spans="11:19" x14ac:dyDescent="0.35">
      <c r="K2590" t="s">
        <v>92</v>
      </c>
      <c r="L2590">
        <v>-118.206165968153</v>
      </c>
      <c r="M2590">
        <v>35.682278542616999</v>
      </c>
      <c r="N2590" s="2">
        <v>42566</v>
      </c>
      <c r="O2590" t="str">
        <f t="shared" si="286"/>
        <v>yes</v>
      </c>
      <c r="P2590" s="7">
        <f t="shared" si="287"/>
        <v>2016</v>
      </c>
      <c r="Q2590" s="7">
        <f t="shared" si="288"/>
        <v>2017</v>
      </c>
      <c r="R2590" s="7">
        <f t="shared" si="289"/>
        <v>2018</v>
      </c>
      <c r="S2590" s="7">
        <f t="shared" si="290"/>
        <v>197</v>
      </c>
    </row>
    <row r="2591" spans="11:19" x14ac:dyDescent="0.35">
      <c r="K2591" t="s">
        <v>92</v>
      </c>
      <c r="L2591">
        <v>-118.030476821889</v>
      </c>
      <c r="M2591">
        <v>35.857697859320297</v>
      </c>
      <c r="N2591" s="2">
        <v>42531</v>
      </c>
      <c r="O2591" t="str">
        <f t="shared" si="286"/>
        <v>yes</v>
      </c>
      <c r="P2591" s="7">
        <f t="shared" si="287"/>
        <v>2016</v>
      </c>
      <c r="Q2591" s="7">
        <f t="shared" si="288"/>
        <v>2017</v>
      </c>
      <c r="R2591" s="7">
        <f t="shared" si="289"/>
        <v>2018</v>
      </c>
      <c r="S2591" s="7">
        <f t="shared" si="290"/>
        <v>162</v>
      </c>
    </row>
    <row r="2592" spans="11:19" x14ac:dyDescent="0.35">
      <c r="K2592" t="s">
        <v>92</v>
      </c>
      <c r="L2592">
        <v>-117.588190417692</v>
      </c>
      <c r="M2592">
        <v>35.382024324050498</v>
      </c>
      <c r="N2592" s="2">
        <v>42521</v>
      </c>
      <c r="O2592" t="str">
        <f t="shared" si="286"/>
        <v>yes</v>
      </c>
      <c r="P2592" s="7">
        <f t="shared" si="287"/>
        <v>2016</v>
      </c>
      <c r="Q2592" s="7">
        <f t="shared" si="288"/>
        <v>2017</v>
      </c>
      <c r="R2592" s="7">
        <f t="shared" si="289"/>
        <v>2018</v>
      </c>
      <c r="S2592" s="7">
        <f t="shared" si="290"/>
        <v>152</v>
      </c>
    </row>
    <row r="2593" spans="11:19" x14ac:dyDescent="0.35">
      <c r="K2593" t="s">
        <v>92</v>
      </c>
      <c r="L2593">
        <v>-117.51629535292901</v>
      </c>
      <c r="M2593">
        <v>35.344958680096603</v>
      </c>
      <c r="N2593" s="2">
        <v>42504</v>
      </c>
      <c r="O2593" t="str">
        <f t="shared" si="286"/>
        <v>yes</v>
      </c>
      <c r="P2593" s="7">
        <f t="shared" si="287"/>
        <v>2016</v>
      </c>
      <c r="Q2593" s="7">
        <f t="shared" si="288"/>
        <v>2017</v>
      </c>
      <c r="R2593" s="7">
        <f t="shared" si="289"/>
        <v>2018</v>
      </c>
      <c r="S2593" s="7">
        <f t="shared" si="290"/>
        <v>135</v>
      </c>
    </row>
    <row r="2594" spans="11:19" x14ac:dyDescent="0.35">
      <c r="K2594" t="s">
        <v>92</v>
      </c>
      <c r="L2594">
        <v>-117.381481417893</v>
      </c>
      <c r="M2594">
        <v>35.856805173002897</v>
      </c>
      <c r="N2594" s="2">
        <v>42504</v>
      </c>
      <c r="O2594" t="str">
        <f t="shared" si="286"/>
        <v>yes</v>
      </c>
      <c r="P2594" s="7">
        <f t="shared" si="287"/>
        <v>2016</v>
      </c>
      <c r="Q2594" s="7">
        <f t="shared" si="288"/>
        <v>2017</v>
      </c>
      <c r="R2594" s="7">
        <f t="shared" si="289"/>
        <v>2018</v>
      </c>
      <c r="S2594" s="7">
        <f t="shared" si="290"/>
        <v>135</v>
      </c>
    </row>
    <row r="2595" spans="11:19" x14ac:dyDescent="0.35">
      <c r="K2595" t="s">
        <v>92</v>
      </c>
      <c r="L2595">
        <v>-118.14113805840999</v>
      </c>
      <c r="M2595">
        <v>35.630078283485901</v>
      </c>
      <c r="N2595" s="2">
        <v>41831</v>
      </c>
      <c r="O2595" t="str">
        <f t="shared" si="286"/>
        <v>yes</v>
      </c>
      <c r="P2595" s="7">
        <f t="shared" si="287"/>
        <v>2014</v>
      </c>
      <c r="Q2595" s="7">
        <f t="shared" si="288"/>
        <v>2015</v>
      </c>
      <c r="R2595" s="7">
        <f t="shared" si="289"/>
        <v>2016</v>
      </c>
      <c r="S2595" s="7">
        <f t="shared" si="290"/>
        <v>192</v>
      </c>
    </row>
    <row r="2596" spans="11:19" x14ac:dyDescent="0.35">
      <c r="K2596" t="s">
        <v>92</v>
      </c>
      <c r="L2596">
        <v>-118.20289452217899</v>
      </c>
      <c r="M2596">
        <v>35.789097716959802</v>
      </c>
      <c r="N2596" s="2">
        <v>41478</v>
      </c>
      <c r="O2596" t="str">
        <f t="shared" si="286"/>
        <v>yes</v>
      </c>
      <c r="P2596" s="7">
        <f t="shared" si="287"/>
        <v>2013</v>
      </c>
      <c r="Q2596" s="7">
        <f t="shared" si="288"/>
        <v>2014</v>
      </c>
      <c r="R2596" s="7">
        <f t="shared" si="289"/>
        <v>2015</v>
      </c>
      <c r="S2596" s="7">
        <f t="shared" si="290"/>
        <v>204</v>
      </c>
    </row>
    <row r="2597" spans="11:19" x14ac:dyDescent="0.35">
      <c r="K2597" t="s">
        <v>92</v>
      </c>
      <c r="L2597">
        <v>-118.219379046919</v>
      </c>
      <c r="M2597">
        <v>35.680808925808499</v>
      </c>
      <c r="N2597" s="2">
        <v>41084</v>
      </c>
      <c r="O2597" t="str">
        <f t="shared" si="286"/>
        <v>yes</v>
      </c>
      <c r="P2597" s="7">
        <f t="shared" si="287"/>
        <v>2012</v>
      </c>
      <c r="Q2597" s="7">
        <f t="shared" si="288"/>
        <v>2013</v>
      </c>
      <c r="R2597" s="7">
        <f t="shared" si="289"/>
        <v>2014</v>
      </c>
      <c r="S2597" s="7">
        <f t="shared" si="290"/>
        <v>176</v>
      </c>
    </row>
    <row r="2598" spans="11:19" x14ac:dyDescent="0.35">
      <c r="K2598" t="s">
        <v>92</v>
      </c>
      <c r="L2598">
        <v>-118.339475570041</v>
      </c>
      <c r="M2598">
        <v>35.653767143147199</v>
      </c>
      <c r="N2598" s="2">
        <v>41073</v>
      </c>
      <c r="O2598" t="str">
        <f t="shared" si="286"/>
        <v>yes</v>
      </c>
      <c r="P2598" s="7">
        <f t="shared" si="287"/>
        <v>2012</v>
      </c>
      <c r="Q2598" s="7">
        <f t="shared" si="288"/>
        <v>2013</v>
      </c>
      <c r="R2598" s="7">
        <f t="shared" si="289"/>
        <v>2014</v>
      </c>
      <c r="S2598" s="7">
        <f t="shared" si="290"/>
        <v>165</v>
      </c>
    </row>
    <row r="2599" spans="11:19" x14ac:dyDescent="0.35">
      <c r="K2599" t="s">
        <v>92</v>
      </c>
      <c r="L2599">
        <v>-118.05570150608401</v>
      </c>
      <c r="M2599">
        <v>35.654540640896101</v>
      </c>
      <c r="N2599" s="2">
        <v>40786</v>
      </c>
      <c r="O2599" t="str">
        <f t="shared" si="286"/>
        <v>yes</v>
      </c>
      <c r="P2599" s="7">
        <f t="shared" si="287"/>
        <v>2011</v>
      </c>
      <c r="Q2599" s="7">
        <f t="shared" si="288"/>
        <v>2012</v>
      </c>
      <c r="R2599" s="7">
        <f t="shared" si="289"/>
        <v>2013</v>
      </c>
      <c r="S2599" s="7">
        <f t="shared" si="290"/>
        <v>243</v>
      </c>
    </row>
    <row r="2600" spans="11:19" x14ac:dyDescent="0.35">
      <c r="K2600" t="s">
        <v>92</v>
      </c>
      <c r="L2600">
        <v>-118.18747694626499</v>
      </c>
      <c r="M2600">
        <v>35.824053460942103</v>
      </c>
      <c r="N2600" s="2">
        <v>40734</v>
      </c>
      <c r="O2600" t="str">
        <f t="shared" si="286"/>
        <v>yes</v>
      </c>
      <c r="P2600" s="7">
        <f t="shared" si="287"/>
        <v>2011</v>
      </c>
      <c r="Q2600" s="7">
        <f t="shared" si="288"/>
        <v>2012</v>
      </c>
      <c r="R2600" s="7">
        <f t="shared" si="289"/>
        <v>2013</v>
      </c>
      <c r="S2600" s="7">
        <f t="shared" si="290"/>
        <v>191</v>
      </c>
    </row>
    <row r="2601" spans="11:19" x14ac:dyDescent="0.35">
      <c r="K2601" t="s">
        <v>92</v>
      </c>
      <c r="L2601">
        <v>-117.576926294123</v>
      </c>
      <c r="M2601">
        <v>35.413028544241499</v>
      </c>
      <c r="N2601" s="2">
        <v>40685</v>
      </c>
      <c r="O2601" t="str">
        <f t="shared" si="286"/>
        <v>yes</v>
      </c>
      <c r="P2601" s="7">
        <f t="shared" si="287"/>
        <v>2011</v>
      </c>
      <c r="Q2601" s="7">
        <f t="shared" si="288"/>
        <v>2012</v>
      </c>
      <c r="R2601" s="7">
        <f t="shared" si="289"/>
        <v>2013</v>
      </c>
      <c r="S2601" s="7">
        <f t="shared" si="290"/>
        <v>142</v>
      </c>
    </row>
    <row r="2602" spans="11:19" x14ac:dyDescent="0.35">
      <c r="K2602" t="s">
        <v>92</v>
      </c>
      <c r="L2602">
        <v>-115.972292763848</v>
      </c>
      <c r="M2602">
        <v>35.958449504625897</v>
      </c>
      <c r="N2602" s="2">
        <v>40672</v>
      </c>
      <c r="O2602" t="str">
        <f t="shared" si="286"/>
        <v>yes</v>
      </c>
      <c r="P2602" s="7">
        <f t="shared" si="287"/>
        <v>2011</v>
      </c>
      <c r="Q2602" s="7">
        <f t="shared" si="288"/>
        <v>2012</v>
      </c>
      <c r="R2602" s="7">
        <f t="shared" si="289"/>
        <v>2013</v>
      </c>
      <c r="S2602" s="7">
        <f t="shared" si="290"/>
        <v>129</v>
      </c>
    </row>
    <row r="2603" spans="11:19" x14ac:dyDescent="0.35">
      <c r="K2603" t="s">
        <v>92</v>
      </c>
      <c r="L2603">
        <v>-116.225842909459</v>
      </c>
      <c r="M2603">
        <v>35.842307553525899</v>
      </c>
      <c r="N2603" s="2">
        <v>40420</v>
      </c>
      <c r="O2603" t="str">
        <f t="shared" si="286"/>
        <v>yes</v>
      </c>
      <c r="P2603" s="7">
        <f t="shared" si="287"/>
        <v>2010</v>
      </c>
      <c r="Q2603" s="7">
        <f t="shared" si="288"/>
        <v>2011</v>
      </c>
      <c r="R2603" s="7">
        <f t="shared" si="289"/>
        <v>2012</v>
      </c>
      <c r="S2603" s="7">
        <f t="shared" si="290"/>
        <v>242</v>
      </c>
    </row>
    <row r="2604" spans="11:19" x14ac:dyDescent="0.35">
      <c r="K2604" t="s">
        <v>92</v>
      </c>
      <c r="L2604">
        <v>-117.968752302211</v>
      </c>
      <c r="M2604">
        <v>35.709192423468899</v>
      </c>
      <c r="N2604" s="2">
        <v>40384</v>
      </c>
      <c r="O2604" t="str">
        <f t="shared" si="286"/>
        <v>yes</v>
      </c>
      <c r="P2604" s="7">
        <f t="shared" si="287"/>
        <v>2010</v>
      </c>
      <c r="Q2604" s="7">
        <f t="shared" si="288"/>
        <v>2011</v>
      </c>
      <c r="R2604" s="7">
        <f t="shared" si="289"/>
        <v>2012</v>
      </c>
      <c r="S2604" s="7">
        <f t="shared" si="290"/>
        <v>206</v>
      </c>
    </row>
    <row r="2605" spans="11:19" x14ac:dyDescent="0.35">
      <c r="K2605" t="s">
        <v>92</v>
      </c>
      <c r="L2605">
        <v>-117.96692032653</v>
      </c>
      <c r="M2605">
        <v>35.782474737247902</v>
      </c>
      <c r="N2605" s="2">
        <v>40379</v>
      </c>
      <c r="O2605" t="str">
        <f t="shared" si="286"/>
        <v>yes</v>
      </c>
      <c r="P2605" s="7">
        <f t="shared" si="287"/>
        <v>2010</v>
      </c>
      <c r="Q2605" s="7">
        <f t="shared" si="288"/>
        <v>2011</v>
      </c>
      <c r="R2605" s="7">
        <f t="shared" si="289"/>
        <v>2012</v>
      </c>
      <c r="S2605" s="7">
        <f t="shared" si="290"/>
        <v>201</v>
      </c>
    </row>
    <row r="2606" spans="11:19" x14ac:dyDescent="0.35">
      <c r="K2606" t="s">
        <v>92</v>
      </c>
      <c r="L2606">
        <v>-118.024365384484</v>
      </c>
      <c r="M2606">
        <v>35.615187508442197</v>
      </c>
      <c r="N2606" s="2">
        <v>40349</v>
      </c>
      <c r="O2606" t="str">
        <f t="shared" si="286"/>
        <v>yes</v>
      </c>
      <c r="P2606" s="7">
        <f t="shared" si="287"/>
        <v>2010</v>
      </c>
      <c r="Q2606" s="7">
        <f t="shared" si="288"/>
        <v>2011</v>
      </c>
      <c r="R2606" s="7">
        <f t="shared" si="289"/>
        <v>2012</v>
      </c>
      <c r="S2606" s="7">
        <f t="shared" si="290"/>
        <v>171</v>
      </c>
    </row>
    <row r="2607" spans="11:19" x14ac:dyDescent="0.35">
      <c r="K2607" t="s">
        <v>92</v>
      </c>
      <c r="L2607">
        <v>-118.150297419387</v>
      </c>
      <c r="M2607">
        <v>35.726426714983702</v>
      </c>
      <c r="N2607" s="2">
        <v>40337</v>
      </c>
      <c r="O2607" t="str">
        <f t="shared" si="286"/>
        <v>yes</v>
      </c>
      <c r="P2607" s="7">
        <f t="shared" si="287"/>
        <v>2010</v>
      </c>
      <c r="Q2607" s="7">
        <f t="shared" si="288"/>
        <v>2011</v>
      </c>
      <c r="R2607" s="7">
        <f t="shared" si="289"/>
        <v>2012</v>
      </c>
      <c r="S2607" s="7">
        <f t="shared" si="290"/>
        <v>159</v>
      </c>
    </row>
    <row r="2608" spans="11:19" x14ac:dyDescent="0.35">
      <c r="K2608" t="s">
        <v>92</v>
      </c>
      <c r="L2608">
        <v>-118.29587658422599</v>
      </c>
      <c r="M2608">
        <v>35.699584682184003</v>
      </c>
      <c r="N2608" s="2">
        <v>40304</v>
      </c>
      <c r="O2608" t="str">
        <f t="shared" si="286"/>
        <v>yes</v>
      </c>
      <c r="P2608" s="7">
        <f t="shared" si="287"/>
        <v>2010</v>
      </c>
      <c r="Q2608" s="7">
        <f t="shared" si="288"/>
        <v>2011</v>
      </c>
      <c r="R2608" s="7">
        <f t="shared" si="289"/>
        <v>2012</v>
      </c>
      <c r="S2608" s="7">
        <f t="shared" si="290"/>
        <v>126</v>
      </c>
    </row>
    <row r="2609" spans="11:19" x14ac:dyDescent="0.35">
      <c r="K2609" t="s">
        <v>92</v>
      </c>
      <c r="L2609">
        <v>-118.24445803874799</v>
      </c>
      <c r="M2609">
        <v>35.561589178648703</v>
      </c>
      <c r="N2609" s="2">
        <v>40302</v>
      </c>
      <c r="O2609" t="str">
        <f t="shared" si="286"/>
        <v>yes</v>
      </c>
      <c r="P2609" s="7">
        <f t="shared" si="287"/>
        <v>2010</v>
      </c>
      <c r="Q2609" s="7">
        <f t="shared" si="288"/>
        <v>2011</v>
      </c>
      <c r="R2609" s="7">
        <f t="shared" si="289"/>
        <v>2012</v>
      </c>
      <c r="S2609" s="7">
        <f t="shared" si="290"/>
        <v>124</v>
      </c>
    </row>
    <row r="2610" spans="11:19" x14ac:dyDescent="0.35">
      <c r="K2610" t="s">
        <v>92</v>
      </c>
      <c r="L2610">
        <v>-118.251519220886</v>
      </c>
      <c r="M2610">
        <v>35.6802724978537</v>
      </c>
      <c r="N2610" s="2">
        <v>40085</v>
      </c>
      <c r="O2610" t="str">
        <f t="shared" si="286"/>
        <v>yes</v>
      </c>
      <c r="P2610" s="7">
        <f t="shared" si="287"/>
        <v>2009</v>
      </c>
      <c r="Q2610" s="7">
        <f t="shared" si="288"/>
        <v>2010</v>
      </c>
      <c r="R2610" s="7">
        <f t="shared" si="289"/>
        <v>2011</v>
      </c>
      <c r="S2610" s="7">
        <f t="shared" si="290"/>
        <v>272</v>
      </c>
    </row>
    <row r="2611" spans="11:19" x14ac:dyDescent="0.35">
      <c r="K2611" t="s">
        <v>92</v>
      </c>
      <c r="L2611">
        <v>-118.31656248373601</v>
      </c>
      <c r="M2611">
        <v>35.6505264730608</v>
      </c>
      <c r="N2611" s="2">
        <v>40004</v>
      </c>
      <c r="O2611" t="str">
        <f t="shared" si="286"/>
        <v>yes</v>
      </c>
      <c r="P2611" s="7">
        <f t="shared" si="287"/>
        <v>2009</v>
      </c>
      <c r="Q2611" s="7">
        <f t="shared" si="288"/>
        <v>2010</v>
      </c>
      <c r="R2611" s="7">
        <f t="shared" si="289"/>
        <v>2011</v>
      </c>
      <c r="S2611" s="7">
        <f t="shared" si="290"/>
        <v>191</v>
      </c>
    </row>
    <row r="2612" spans="11:19" x14ac:dyDescent="0.35">
      <c r="K2612" t="s">
        <v>92</v>
      </c>
      <c r="L2612">
        <v>-118.104394394107</v>
      </c>
      <c r="M2612">
        <v>35.740715103045297</v>
      </c>
      <c r="N2612" s="2">
        <v>39959</v>
      </c>
      <c r="O2612" t="str">
        <f t="shared" si="286"/>
        <v>yes</v>
      </c>
      <c r="P2612" s="7">
        <f t="shared" si="287"/>
        <v>2009</v>
      </c>
      <c r="Q2612" s="7">
        <f t="shared" si="288"/>
        <v>2010</v>
      </c>
      <c r="R2612" s="7">
        <f t="shared" si="289"/>
        <v>2011</v>
      </c>
      <c r="S2612" s="7">
        <f t="shared" si="290"/>
        <v>146</v>
      </c>
    </row>
    <row r="2613" spans="11:19" x14ac:dyDescent="0.35">
      <c r="K2613" t="s">
        <v>92</v>
      </c>
      <c r="L2613">
        <v>-118.400192453956</v>
      </c>
      <c r="M2613">
        <v>35.760281789717702</v>
      </c>
      <c r="N2613" s="2">
        <v>39296</v>
      </c>
      <c r="O2613" t="str">
        <f t="shared" si="286"/>
        <v>yes</v>
      </c>
      <c r="P2613" s="7">
        <f t="shared" si="287"/>
        <v>2007</v>
      </c>
      <c r="Q2613" s="7">
        <f t="shared" si="288"/>
        <v>2008</v>
      </c>
      <c r="R2613" s="7">
        <f t="shared" si="289"/>
        <v>2009</v>
      </c>
      <c r="S2613" s="7">
        <f t="shared" si="290"/>
        <v>214</v>
      </c>
    </row>
    <row r="2614" spans="11:19" x14ac:dyDescent="0.35">
      <c r="K2614" t="s">
        <v>92</v>
      </c>
      <c r="L2614">
        <v>-118.09348585427</v>
      </c>
      <c r="M2614">
        <v>35.722002927147301</v>
      </c>
      <c r="N2614" s="2">
        <v>39285</v>
      </c>
      <c r="O2614" t="str">
        <f t="shared" si="286"/>
        <v>yes</v>
      </c>
      <c r="P2614" s="7">
        <f t="shared" si="287"/>
        <v>2007</v>
      </c>
      <c r="Q2614" s="7">
        <f t="shared" si="288"/>
        <v>2008</v>
      </c>
      <c r="R2614" s="7">
        <f t="shared" si="289"/>
        <v>2009</v>
      </c>
      <c r="S2614" s="7">
        <f t="shared" si="290"/>
        <v>203</v>
      </c>
    </row>
    <row r="2615" spans="11:19" x14ac:dyDescent="0.35">
      <c r="K2615" t="s">
        <v>92</v>
      </c>
      <c r="L2615">
        <v>-117.444761886119</v>
      </c>
      <c r="M2615">
        <v>35.213313165537897</v>
      </c>
      <c r="N2615" s="2">
        <v>39251</v>
      </c>
      <c r="O2615" t="str">
        <f t="shared" si="286"/>
        <v>yes</v>
      </c>
      <c r="P2615" s="7">
        <f t="shared" si="287"/>
        <v>2007</v>
      </c>
      <c r="Q2615" s="7">
        <f t="shared" si="288"/>
        <v>2008</v>
      </c>
      <c r="R2615" s="7">
        <f t="shared" si="289"/>
        <v>2009</v>
      </c>
      <c r="S2615" s="7">
        <f t="shared" si="290"/>
        <v>169</v>
      </c>
    </row>
    <row r="2616" spans="11:19" x14ac:dyDescent="0.35">
      <c r="K2616" t="s">
        <v>92</v>
      </c>
      <c r="L2616">
        <v>-116.594650466945</v>
      </c>
      <c r="M2616">
        <v>36.0303804098413</v>
      </c>
      <c r="N2616" s="2">
        <v>39187</v>
      </c>
      <c r="O2616" t="str">
        <f t="shared" si="286"/>
        <v>yes</v>
      </c>
      <c r="P2616" s="7">
        <f t="shared" si="287"/>
        <v>2007</v>
      </c>
      <c r="Q2616" s="7">
        <f t="shared" si="288"/>
        <v>2008</v>
      </c>
      <c r="R2616" s="7">
        <f t="shared" si="289"/>
        <v>2009</v>
      </c>
      <c r="S2616" s="7">
        <f t="shared" si="290"/>
        <v>105</v>
      </c>
    </row>
    <row r="2617" spans="11:19" x14ac:dyDescent="0.35">
      <c r="K2617" t="s">
        <v>92</v>
      </c>
      <c r="L2617">
        <v>-117.99520757683599</v>
      </c>
      <c r="M2617">
        <v>35.635553225198102</v>
      </c>
      <c r="N2617" s="2">
        <v>39178</v>
      </c>
      <c r="O2617" t="str">
        <f t="shared" si="286"/>
        <v>yes</v>
      </c>
      <c r="P2617" s="7">
        <f t="shared" si="287"/>
        <v>2007</v>
      </c>
      <c r="Q2617" s="7">
        <f t="shared" si="288"/>
        <v>2008</v>
      </c>
      <c r="R2617" s="7">
        <f t="shared" si="289"/>
        <v>2009</v>
      </c>
      <c r="S2617" s="7">
        <f t="shared" si="290"/>
        <v>96</v>
      </c>
    </row>
    <row r="2618" spans="11:19" x14ac:dyDescent="0.35">
      <c r="K2618" t="s">
        <v>93</v>
      </c>
      <c r="L2618">
        <v>-121.53878552970799</v>
      </c>
      <c r="M2618">
        <v>37.7153175247687</v>
      </c>
      <c r="N2618" s="2">
        <v>43698</v>
      </c>
      <c r="O2618" t="str">
        <f t="shared" si="286"/>
        <v>yes</v>
      </c>
      <c r="P2618" s="7">
        <f t="shared" si="287"/>
        <v>2019</v>
      </c>
      <c r="Q2618" s="7">
        <f t="shared" si="288"/>
        <v>2020</v>
      </c>
      <c r="R2618" s="7">
        <f t="shared" si="289"/>
        <v>2021</v>
      </c>
      <c r="S2618" s="7">
        <f t="shared" si="290"/>
        <v>233</v>
      </c>
    </row>
    <row r="2619" spans="11:19" x14ac:dyDescent="0.35">
      <c r="K2619" t="s">
        <v>93</v>
      </c>
      <c r="L2619">
        <v>-121.53606914286701</v>
      </c>
      <c r="M2619">
        <v>37.620640699156603</v>
      </c>
      <c r="N2619" s="2">
        <v>43651</v>
      </c>
      <c r="O2619" t="str">
        <f t="shared" si="286"/>
        <v>yes</v>
      </c>
      <c r="P2619" s="7">
        <f t="shared" si="287"/>
        <v>2019</v>
      </c>
      <c r="Q2619" s="7">
        <f t="shared" si="288"/>
        <v>2020</v>
      </c>
      <c r="R2619" s="7">
        <f t="shared" si="289"/>
        <v>2021</v>
      </c>
      <c r="S2619" s="7">
        <f t="shared" si="290"/>
        <v>186</v>
      </c>
    </row>
    <row r="2620" spans="11:19" x14ac:dyDescent="0.35">
      <c r="K2620" t="s">
        <v>93</v>
      </c>
      <c r="L2620">
        <v>-121.517546962381</v>
      </c>
      <c r="M2620">
        <v>37.636363861321897</v>
      </c>
      <c r="N2620" s="2">
        <v>43000</v>
      </c>
      <c r="O2620" t="str">
        <f t="shared" si="286"/>
        <v>yes</v>
      </c>
      <c r="P2620" s="7">
        <f t="shared" si="287"/>
        <v>2017</v>
      </c>
      <c r="Q2620" s="7">
        <f t="shared" si="288"/>
        <v>2018</v>
      </c>
      <c r="R2620" s="7">
        <f t="shared" si="289"/>
        <v>2019</v>
      </c>
      <c r="S2620" s="7">
        <f t="shared" si="290"/>
        <v>265</v>
      </c>
    </row>
    <row r="2621" spans="11:19" x14ac:dyDescent="0.35">
      <c r="K2621" t="s">
        <v>93</v>
      </c>
      <c r="L2621">
        <v>-121.407335393746</v>
      </c>
      <c r="M2621">
        <v>37.624342173397302</v>
      </c>
      <c r="N2621" s="2">
        <v>40729</v>
      </c>
      <c r="O2621" t="str">
        <f t="shared" si="286"/>
        <v>yes</v>
      </c>
      <c r="P2621" s="7">
        <f t="shared" si="287"/>
        <v>2011</v>
      </c>
      <c r="Q2621" s="7">
        <f t="shared" si="288"/>
        <v>2012</v>
      </c>
      <c r="R2621" s="7">
        <f t="shared" si="289"/>
        <v>2013</v>
      </c>
      <c r="S2621" s="7">
        <f t="shared" si="290"/>
        <v>186</v>
      </c>
    </row>
    <row r="2622" spans="11:19" x14ac:dyDescent="0.35">
      <c r="K2622" t="s">
        <v>93</v>
      </c>
      <c r="L2622">
        <v>-121.487161447896</v>
      </c>
      <c r="M2622">
        <v>37.592867378857299</v>
      </c>
      <c r="N2622" s="2">
        <v>40045</v>
      </c>
      <c r="O2622" t="str">
        <f t="shared" si="286"/>
        <v>yes</v>
      </c>
      <c r="P2622" s="7">
        <f t="shared" si="287"/>
        <v>2009</v>
      </c>
      <c r="Q2622" s="7">
        <f t="shared" si="288"/>
        <v>2010</v>
      </c>
      <c r="R2622" s="7">
        <f t="shared" si="289"/>
        <v>2011</v>
      </c>
      <c r="S2622" s="7">
        <f t="shared" si="290"/>
        <v>232</v>
      </c>
    </row>
    <row r="2623" spans="11:19" x14ac:dyDescent="0.35">
      <c r="K2623" t="s">
        <v>93</v>
      </c>
      <c r="L2623">
        <v>-121.501848619822</v>
      </c>
      <c r="M2623">
        <v>37.669368071588401</v>
      </c>
      <c r="N2623" s="2">
        <v>39983</v>
      </c>
      <c r="O2623" t="str">
        <f t="shared" si="286"/>
        <v>yes</v>
      </c>
      <c r="P2623" s="7">
        <f t="shared" si="287"/>
        <v>2009</v>
      </c>
      <c r="Q2623" s="7">
        <f t="shared" si="288"/>
        <v>2010</v>
      </c>
      <c r="R2623" s="7">
        <f t="shared" si="289"/>
        <v>2011</v>
      </c>
      <c r="S2623" s="7">
        <f t="shared" si="290"/>
        <v>170</v>
      </c>
    </row>
    <row r="2624" spans="11:19" x14ac:dyDescent="0.35">
      <c r="K2624" t="s">
        <v>94</v>
      </c>
      <c r="L2624">
        <v>-117.493214163986</v>
      </c>
      <c r="M2624">
        <v>33.841227456743297</v>
      </c>
      <c r="N2624" s="2">
        <v>43990</v>
      </c>
      <c r="O2624" t="str">
        <f t="shared" si="286"/>
        <v>yes</v>
      </c>
      <c r="P2624" s="7">
        <f t="shared" si="287"/>
        <v>2020</v>
      </c>
      <c r="Q2624" s="7">
        <f t="shared" si="288"/>
        <v>2021</v>
      </c>
      <c r="R2624" s="7">
        <f t="shared" si="289"/>
        <v>2022</v>
      </c>
      <c r="S2624" s="7">
        <f t="shared" si="290"/>
        <v>160</v>
      </c>
    </row>
    <row r="2625" spans="11:19" x14ac:dyDescent="0.35">
      <c r="K2625" t="s">
        <v>94</v>
      </c>
      <c r="L2625">
        <v>-117.477952450266</v>
      </c>
      <c r="M2625">
        <v>34.024423031563799</v>
      </c>
      <c r="N2625" s="2">
        <v>43771</v>
      </c>
      <c r="O2625" t="str">
        <f t="shared" si="286"/>
        <v>yes</v>
      </c>
      <c r="P2625" s="7">
        <f t="shared" si="287"/>
        <v>2019</v>
      </c>
      <c r="Q2625" s="7">
        <f t="shared" si="288"/>
        <v>2020</v>
      </c>
      <c r="R2625" s="7">
        <f t="shared" si="289"/>
        <v>2021</v>
      </c>
      <c r="S2625" s="7">
        <f t="shared" si="290"/>
        <v>306</v>
      </c>
    </row>
    <row r="2626" spans="11:19" x14ac:dyDescent="0.35">
      <c r="K2626" t="s">
        <v>94</v>
      </c>
      <c r="L2626">
        <v>-117.426749078247</v>
      </c>
      <c r="M2626">
        <v>33.975524022811797</v>
      </c>
      <c r="N2626" s="2">
        <v>43769</v>
      </c>
      <c r="O2626" t="str">
        <f t="shared" si="286"/>
        <v>yes</v>
      </c>
      <c r="P2626" s="7">
        <f t="shared" si="287"/>
        <v>2019</v>
      </c>
      <c r="Q2626" s="7">
        <f t="shared" si="288"/>
        <v>2020</v>
      </c>
      <c r="R2626" s="7">
        <f t="shared" si="289"/>
        <v>2021</v>
      </c>
      <c r="S2626" s="7">
        <f t="shared" si="290"/>
        <v>304</v>
      </c>
    </row>
    <row r="2627" spans="11:19" x14ac:dyDescent="0.35">
      <c r="K2627" t="s">
        <v>94</v>
      </c>
      <c r="L2627">
        <v>-117.294312478916</v>
      </c>
      <c r="M2627">
        <v>33.979996815328001</v>
      </c>
      <c r="N2627" s="2">
        <v>42961</v>
      </c>
      <c r="O2627" t="str">
        <f t="shared" si="286"/>
        <v>yes</v>
      </c>
      <c r="P2627" s="7">
        <f t="shared" si="287"/>
        <v>2017</v>
      </c>
      <c r="Q2627" s="7">
        <f t="shared" si="288"/>
        <v>2018</v>
      </c>
      <c r="R2627" s="7">
        <f t="shared" si="289"/>
        <v>2019</v>
      </c>
      <c r="S2627" s="7">
        <f t="shared" si="290"/>
        <v>226</v>
      </c>
    </row>
    <row r="2628" spans="11:19" x14ac:dyDescent="0.35">
      <c r="K2628" t="s">
        <v>94</v>
      </c>
      <c r="L2628">
        <v>-117.19045909603</v>
      </c>
      <c r="M2628">
        <v>33.968547153446302</v>
      </c>
      <c r="N2628" s="2">
        <v>42876</v>
      </c>
      <c r="O2628" t="str">
        <f t="shared" si="286"/>
        <v>yes</v>
      </c>
      <c r="P2628" s="7">
        <f t="shared" si="287"/>
        <v>2017</v>
      </c>
      <c r="Q2628" s="7">
        <f t="shared" si="288"/>
        <v>2018</v>
      </c>
      <c r="R2628" s="7">
        <f t="shared" si="289"/>
        <v>2019</v>
      </c>
      <c r="S2628" s="7">
        <f t="shared" si="290"/>
        <v>141</v>
      </c>
    </row>
    <row r="2629" spans="11:19" x14ac:dyDescent="0.35">
      <c r="K2629" t="s">
        <v>94</v>
      </c>
      <c r="L2629">
        <v>-117.300050123738</v>
      </c>
      <c r="M2629">
        <v>33.997599251339103</v>
      </c>
      <c r="N2629" s="2">
        <v>42857</v>
      </c>
      <c r="O2629" t="str">
        <f t="shared" si="286"/>
        <v>yes</v>
      </c>
      <c r="P2629" s="7">
        <f t="shared" si="287"/>
        <v>2017</v>
      </c>
      <c r="Q2629" s="7">
        <f t="shared" si="288"/>
        <v>2018</v>
      </c>
      <c r="R2629" s="7">
        <f t="shared" si="289"/>
        <v>2019</v>
      </c>
      <c r="S2629" s="7">
        <f t="shared" si="290"/>
        <v>122</v>
      </c>
    </row>
    <row r="2630" spans="11:19" x14ac:dyDescent="0.35">
      <c r="K2630" t="s">
        <v>95</v>
      </c>
      <c r="L2630">
        <v>-121.468819305963</v>
      </c>
      <c r="M2630">
        <v>38.344605247720601</v>
      </c>
      <c r="N2630" s="2">
        <v>42553</v>
      </c>
      <c r="O2630" t="str">
        <f t="shared" si="286"/>
        <v>yes</v>
      </c>
      <c r="P2630" s="7">
        <f t="shared" si="287"/>
        <v>2016</v>
      </c>
      <c r="Q2630" s="7">
        <f t="shared" si="288"/>
        <v>2017</v>
      </c>
      <c r="R2630" s="7">
        <f t="shared" si="289"/>
        <v>2018</v>
      </c>
      <c r="S2630" s="7">
        <f t="shared" si="290"/>
        <v>184</v>
      </c>
    </row>
    <row r="2631" spans="11:19" x14ac:dyDescent="0.35">
      <c r="K2631" t="s">
        <v>96</v>
      </c>
      <c r="L2631">
        <v>-121.59613553782</v>
      </c>
      <c r="M2631">
        <v>36.779297633648603</v>
      </c>
      <c r="N2631" s="2">
        <v>44017</v>
      </c>
      <c r="O2631" t="str">
        <f t="shared" ref="O2631:O2684" si="291">IF(N2631&gt;VLOOKUP(K2631, $A$2:$C$147,3), "yes", "no")</f>
        <v>yes</v>
      </c>
      <c r="P2631" s="7">
        <f t="shared" si="287"/>
        <v>2020</v>
      </c>
      <c r="Q2631" s="7">
        <f t="shared" si="288"/>
        <v>2021</v>
      </c>
      <c r="R2631" s="7">
        <f t="shared" si="289"/>
        <v>2022</v>
      </c>
      <c r="S2631" s="7">
        <f t="shared" si="290"/>
        <v>187</v>
      </c>
    </row>
    <row r="2632" spans="11:19" x14ac:dyDescent="0.35">
      <c r="K2632" t="s">
        <v>96</v>
      </c>
      <c r="L2632">
        <v>-121.599219511683</v>
      </c>
      <c r="M2632">
        <v>36.764069431732402</v>
      </c>
      <c r="N2632" s="2">
        <v>43726</v>
      </c>
      <c r="O2632" t="str">
        <f t="shared" si="291"/>
        <v>yes</v>
      </c>
      <c r="P2632" s="7">
        <f t="shared" ref="P2632:P2685" si="292">YEAR(N2632)</f>
        <v>2019</v>
      </c>
      <c r="Q2632" s="7">
        <f t="shared" ref="Q2632:Q2685" si="293">P2632+1</f>
        <v>2020</v>
      </c>
      <c r="R2632" s="7">
        <f t="shared" ref="R2632:R2685" si="294">P2632+2</f>
        <v>2021</v>
      </c>
      <c r="S2632" s="7">
        <f t="shared" ref="S2632:S2685" si="295">N2632-DATE(YEAR(N2632),1,0)</f>
        <v>261</v>
      </c>
    </row>
    <row r="2633" spans="11:19" x14ac:dyDescent="0.35">
      <c r="K2633" t="s">
        <v>97</v>
      </c>
      <c r="L2633">
        <v>-121.56751357883201</v>
      </c>
      <c r="M2633">
        <v>36.481830603762901</v>
      </c>
      <c r="N2633" s="2">
        <v>44078</v>
      </c>
      <c r="O2633" t="str">
        <f t="shared" si="291"/>
        <v>yes</v>
      </c>
      <c r="P2633" s="7">
        <f t="shared" si="292"/>
        <v>2020</v>
      </c>
      <c r="Q2633" s="7">
        <f t="shared" si="293"/>
        <v>2021</v>
      </c>
      <c r="R2633" s="7">
        <f t="shared" si="294"/>
        <v>2022</v>
      </c>
      <c r="S2633" s="7">
        <f t="shared" si="295"/>
        <v>248</v>
      </c>
    </row>
    <row r="2634" spans="11:19" x14ac:dyDescent="0.35">
      <c r="K2634" t="s">
        <v>97</v>
      </c>
      <c r="L2634">
        <v>-121.56007329417</v>
      </c>
      <c r="M2634">
        <v>36.687855306163598</v>
      </c>
      <c r="N2634" s="2">
        <v>44004</v>
      </c>
      <c r="O2634" t="str">
        <f t="shared" si="291"/>
        <v>yes</v>
      </c>
      <c r="P2634" s="7">
        <f t="shared" si="292"/>
        <v>2020</v>
      </c>
      <c r="Q2634" s="7">
        <f t="shared" si="293"/>
        <v>2021</v>
      </c>
      <c r="R2634" s="7">
        <f t="shared" si="294"/>
        <v>2022</v>
      </c>
      <c r="S2634" s="7">
        <f t="shared" si="295"/>
        <v>174</v>
      </c>
    </row>
    <row r="2635" spans="11:19" x14ac:dyDescent="0.35">
      <c r="K2635" t="s">
        <v>97</v>
      </c>
      <c r="L2635">
        <v>-121.466471090048</v>
      </c>
      <c r="M2635">
        <v>36.6269334182252</v>
      </c>
      <c r="N2635" s="2">
        <v>42507</v>
      </c>
      <c r="O2635" t="str">
        <f t="shared" si="291"/>
        <v>yes</v>
      </c>
      <c r="P2635" s="7">
        <f t="shared" si="292"/>
        <v>2016</v>
      </c>
      <c r="Q2635" s="7">
        <f t="shared" si="293"/>
        <v>2017</v>
      </c>
      <c r="R2635" s="7">
        <f t="shared" si="294"/>
        <v>2018</v>
      </c>
      <c r="S2635" s="7">
        <f t="shared" si="295"/>
        <v>138</v>
      </c>
    </row>
    <row r="2636" spans="11:19" x14ac:dyDescent="0.35">
      <c r="K2636" t="s">
        <v>97</v>
      </c>
      <c r="L2636">
        <v>-121.378418102829</v>
      </c>
      <c r="M2636">
        <v>36.6896470891433</v>
      </c>
      <c r="N2636" s="2">
        <v>42293</v>
      </c>
      <c r="O2636" t="str">
        <f t="shared" si="291"/>
        <v>yes</v>
      </c>
      <c r="P2636" s="7">
        <f t="shared" si="292"/>
        <v>2015</v>
      </c>
      <c r="Q2636" s="7">
        <f t="shared" si="293"/>
        <v>2016</v>
      </c>
      <c r="R2636" s="7">
        <f t="shared" si="294"/>
        <v>2017</v>
      </c>
      <c r="S2636" s="7">
        <f t="shared" si="295"/>
        <v>289</v>
      </c>
    </row>
    <row r="2637" spans="11:19" x14ac:dyDescent="0.35">
      <c r="K2637" t="s">
        <v>97</v>
      </c>
      <c r="L2637">
        <v>-121.44681044765299</v>
      </c>
      <c r="M2637">
        <v>36.660064367517599</v>
      </c>
      <c r="N2637" s="2">
        <v>41717</v>
      </c>
      <c r="O2637" t="str">
        <f t="shared" si="291"/>
        <v>yes</v>
      </c>
      <c r="P2637" s="7">
        <f t="shared" si="292"/>
        <v>2014</v>
      </c>
      <c r="Q2637" s="7">
        <f t="shared" si="293"/>
        <v>2015</v>
      </c>
      <c r="R2637" s="7">
        <f t="shared" si="294"/>
        <v>2016</v>
      </c>
      <c r="S2637" s="7">
        <f t="shared" si="295"/>
        <v>78</v>
      </c>
    </row>
    <row r="2638" spans="11:19" x14ac:dyDescent="0.35">
      <c r="K2638" t="s">
        <v>97</v>
      </c>
      <c r="L2638">
        <v>-121.487474500891</v>
      </c>
      <c r="M2638">
        <v>36.681497004495498</v>
      </c>
      <c r="N2638" s="2">
        <v>40850</v>
      </c>
      <c r="O2638" t="str">
        <f t="shared" si="291"/>
        <v>yes</v>
      </c>
      <c r="P2638" s="7">
        <f t="shared" si="292"/>
        <v>2011</v>
      </c>
      <c r="Q2638" s="7">
        <f t="shared" si="293"/>
        <v>2012</v>
      </c>
      <c r="R2638" s="7">
        <f t="shared" si="294"/>
        <v>2013</v>
      </c>
      <c r="S2638" s="7">
        <f t="shared" si="295"/>
        <v>307</v>
      </c>
    </row>
    <row r="2639" spans="11:19" x14ac:dyDescent="0.35">
      <c r="K2639" t="s">
        <v>98</v>
      </c>
      <c r="L2639">
        <v>-121.16330902957201</v>
      </c>
      <c r="M2639">
        <v>37.0463146424458</v>
      </c>
      <c r="N2639" s="2">
        <v>44013</v>
      </c>
      <c r="O2639" t="str">
        <f t="shared" si="291"/>
        <v>yes</v>
      </c>
      <c r="P2639" s="7">
        <f t="shared" si="292"/>
        <v>2020</v>
      </c>
      <c r="Q2639" s="7">
        <f t="shared" si="293"/>
        <v>2021</v>
      </c>
      <c r="R2639" s="7">
        <f t="shared" si="294"/>
        <v>2022</v>
      </c>
      <c r="S2639" s="7">
        <f t="shared" si="295"/>
        <v>183</v>
      </c>
    </row>
    <row r="2640" spans="11:19" x14ac:dyDescent="0.35">
      <c r="K2640" t="s">
        <v>98</v>
      </c>
      <c r="L2640">
        <v>-121.060877342014</v>
      </c>
      <c r="M2640">
        <v>36.754728412153398</v>
      </c>
      <c r="N2640" s="2">
        <v>43631</v>
      </c>
      <c r="O2640" t="str">
        <f t="shared" si="291"/>
        <v>yes</v>
      </c>
      <c r="P2640" s="7">
        <f t="shared" si="292"/>
        <v>2019</v>
      </c>
      <c r="Q2640" s="7">
        <f t="shared" si="293"/>
        <v>2020</v>
      </c>
      <c r="R2640" s="7">
        <f t="shared" si="294"/>
        <v>2021</v>
      </c>
      <c r="S2640" s="7">
        <f t="shared" si="295"/>
        <v>166</v>
      </c>
    </row>
    <row r="2641" spans="11:19" x14ac:dyDescent="0.35">
      <c r="K2641" t="s">
        <v>98</v>
      </c>
      <c r="L2641">
        <v>-121.36072575815599</v>
      </c>
      <c r="M2641">
        <v>36.830550278163003</v>
      </c>
      <c r="N2641" s="2">
        <v>43254</v>
      </c>
      <c r="O2641" t="str">
        <f t="shared" si="291"/>
        <v>yes</v>
      </c>
      <c r="P2641" s="7">
        <f t="shared" si="292"/>
        <v>2018</v>
      </c>
      <c r="Q2641" s="7">
        <f t="shared" si="293"/>
        <v>2019</v>
      </c>
      <c r="R2641" s="7">
        <f t="shared" si="294"/>
        <v>2020</v>
      </c>
      <c r="S2641" s="7">
        <f t="shared" si="295"/>
        <v>154</v>
      </c>
    </row>
    <row r="2642" spans="11:19" x14ac:dyDescent="0.35">
      <c r="K2642" t="s">
        <v>98</v>
      </c>
      <c r="L2642">
        <v>-121.320229881217</v>
      </c>
      <c r="M2642">
        <v>36.857100400144901</v>
      </c>
      <c r="N2642" s="2">
        <v>42920</v>
      </c>
      <c r="O2642" t="str">
        <f t="shared" si="291"/>
        <v>yes</v>
      </c>
      <c r="P2642" s="7">
        <f t="shared" si="292"/>
        <v>2017</v>
      </c>
      <c r="Q2642" s="7">
        <f t="shared" si="293"/>
        <v>2018</v>
      </c>
      <c r="R2642" s="7">
        <f t="shared" si="294"/>
        <v>2019</v>
      </c>
      <c r="S2642" s="7">
        <f t="shared" si="295"/>
        <v>185</v>
      </c>
    </row>
    <row r="2643" spans="11:19" x14ac:dyDescent="0.35">
      <c r="K2643" t="s">
        <v>98</v>
      </c>
      <c r="L2643">
        <v>-121.430868549363</v>
      </c>
      <c r="M2643">
        <v>36.880052797493697</v>
      </c>
      <c r="N2643" s="2">
        <v>42918</v>
      </c>
      <c r="O2643" t="str">
        <f t="shared" si="291"/>
        <v>yes</v>
      </c>
      <c r="P2643" s="7">
        <f t="shared" si="292"/>
        <v>2017</v>
      </c>
      <c r="Q2643" s="7">
        <f t="shared" si="293"/>
        <v>2018</v>
      </c>
      <c r="R2643" s="7">
        <f t="shared" si="294"/>
        <v>2019</v>
      </c>
      <c r="S2643" s="7">
        <f t="shared" si="295"/>
        <v>183</v>
      </c>
    </row>
    <row r="2644" spans="11:19" x14ac:dyDescent="0.35">
      <c r="K2644" t="s">
        <v>98</v>
      </c>
      <c r="L2644">
        <v>-121.174763997529</v>
      </c>
      <c r="M2644">
        <v>37.0788680498828</v>
      </c>
      <c r="N2644" s="2">
        <v>42547</v>
      </c>
      <c r="O2644" t="str">
        <f t="shared" si="291"/>
        <v>yes</v>
      </c>
      <c r="P2644" s="7">
        <f t="shared" si="292"/>
        <v>2016</v>
      </c>
      <c r="Q2644" s="7">
        <f t="shared" si="293"/>
        <v>2017</v>
      </c>
      <c r="R2644" s="7">
        <f t="shared" si="294"/>
        <v>2018</v>
      </c>
      <c r="S2644" s="7">
        <f t="shared" si="295"/>
        <v>178</v>
      </c>
    </row>
    <row r="2645" spans="11:19" x14ac:dyDescent="0.35">
      <c r="K2645" t="s">
        <v>98</v>
      </c>
      <c r="L2645">
        <v>-121.34484276778799</v>
      </c>
      <c r="M2645">
        <v>36.849170667108197</v>
      </c>
      <c r="N2645" s="2">
        <v>42529</v>
      </c>
      <c r="O2645" t="str">
        <f t="shared" si="291"/>
        <v>yes</v>
      </c>
      <c r="P2645" s="7">
        <f t="shared" si="292"/>
        <v>2016</v>
      </c>
      <c r="Q2645" s="7">
        <f t="shared" si="293"/>
        <v>2017</v>
      </c>
      <c r="R2645" s="7">
        <f t="shared" si="294"/>
        <v>2018</v>
      </c>
      <c r="S2645" s="7">
        <f t="shared" si="295"/>
        <v>160</v>
      </c>
    </row>
    <row r="2646" spans="11:19" x14ac:dyDescent="0.35">
      <c r="K2646" t="s">
        <v>98</v>
      </c>
      <c r="L2646">
        <v>-121.24184396391</v>
      </c>
      <c r="M2646">
        <v>37.061919473312599</v>
      </c>
      <c r="N2646" s="2">
        <v>42260</v>
      </c>
      <c r="O2646" t="str">
        <f t="shared" si="291"/>
        <v>yes</v>
      </c>
      <c r="P2646" s="7">
        <f t="shared" si="292"/>
        <v>2015</v>
      </c>
      <c r="Q2646" s="7">
        <f t="shared" si="293"/>
        <v>2016</v>
      </c>
      <c r="R2646" s="7">
        <f t="shared" si="294"/>
        <v>2017</v>
      </c>
      <c r="S2646" s="7">
        <f t="shared" si="295"/>
        <v>256</v>
      </c>
    </row>
    <row r="2647" spans="11:19" x14ac:dyDescent="0.35">
      <c r="K2647" t="s">
        <v>99</v>
      </c>
      <c r="L2647">
        <v>-117.658273580528</v>
      </c>
      <c r="M2647">
        <v>33.529305478397902</v>
      </c>
      <c r="N2647" s="2">
        <v>44086</v>
      </c>
      <c r="O2647" t="str">
        <f t="shared" si="291"/>
        <v>yes</v>
      </c>
      <c r="P2647" s="7">
        <f t="shared" si="292"/>
        <v>2020</v>
      </c>
      <c r="Q2647" s="7">
        <f t="shared" si="293"/>
        <v>2021</v>
      </c>
      <c r="R2647" s="7">
        <f t="shared" si="294"/>
        <v>2022</v>
      </c>
      <c r="S2647" s="7">
        <f t="shared" si="295"/>
        <v>256</v>
      </c>
    </row>
    <row r="2648" spans="11:19" x14ac:dyDescent="0.35">
      <c r="K2648" t="s">
        <v>99</v>
      </c>
      <c r="L2648">
        <v>-117.588604011032</v>
      </c>
      <c r="M2648">
        <v>33.455661370403597</v>
      </c>
      <c r="N2648" s="2">
        <v>43677</v>
      </c>
      <c r="O2648" t="str">
        <f t="shared" si="291"/>
        <v>yes</v>
      </c>
      <c r="P2648" s="7">
        <f t="shared" si="292"/>
        <v>2019</v>
      </c>
      <c r="Q2648" s="7">
        <f t="shared" si="293"/>
        <v>2020</v>
      </c>
      <c r="R2648" s="7">
        <f t="shared" si="294"/>
        <v>2021</v>
      </c>
      <c r="S2648" s="7">
        <f t="shared" si="295"/>
        <v>212</v>
      </c>
    </row>
    <row r="2649" spans="11:19" x14ac:dyDescent="0.35">
      <c r="K2649" t="s">
        <v>99</v>
      </c>
      <c r="L2649">
        <v>-117.596115938135</v>
      </c>
      <c r="M2649">
        <v>33.431487146698998</v>
      </c>
      <c r="N2649" s="2">
        <v>43430</v>
      </c>
      <c r="O2649" t="str">
        <f t="shared" si="291"/>
        <v>yes</v>
      </c>
      <c r="P2649" s="7">
        <f t="shared" si="292"/>
        <v>2018</v>
      </c>
      <c r="Q2649" s="7">
        <f t="shared" si="293"/>
        <v>2019</v>
      </c>
      <c r="R2649" s="7">
        <f t="shared" si="294"/>
        <v>2020</v>
      </c>
      <c r="S2649" s="7">
        <f t="shared" si="295"/>
        <v>330</v>
      </c>
    </row>
    <row r="2650" spans="11:19" x14ac:dyDescent="0.35">
      <c r="K2650" t="s">
        <v>99</v>
      </c>
      <c r="L2650">
        <v>-117.57278431685801</v>
      </c>
      <c r="M2650">
        <v>33.419023355870998</v>
      </c>
      <c r="N2650" s="2">
        <v>43314</v>
      </c>
      <c r="O2650" t="str">
        <f t="shared" si="291"/>
        <v>yes</v>
      </c>
      <c r="P2650" s="7">
        <f t="shared" si="292"/>
        <v>2018</v>
      </c>
      <c r="Q2650" s="7">
        <f t="shared" si="293"/>
        <v>2019</v>
      </c>
      <c r="R2650" s="7">
        <f t="shared" si="294"/>
        <v>2020</v>
      </c>
      <c r="S2650" s="7">
        <f t="shared" si="295"/>
        <v>214</v>
      </c>
    </row>
    <row r="2651" spans="11:19" x14ac:dyDescent="0.35">
      <c r="K2651" t="s">
        <v>99</v>
      </c>
      <c r="L2651">
        <v>-117.559131186672</v>
      </c>
      <c r="M2651">
        <v>33.4401180019047</v>
      </c>
      <c r="N2651" s="2">
        <v>43187</v>
      </c>
      <c r="O2651" t="str">
        <f t="shared" si="291"/>
        <v>yes</v>
      </c>
      <c r="P2651" s="7">
        <f t="shared" si="292"/>
        <v>2018</v>
      </c>
      <c r="Q2651" s="7">
        <f t="shared" si="293"/>
        <v>2019</v>
      </c>
      <c r="R2651" s="7">
        <f t="shared" si="294"/>
        <v>2020</v>
      </c>
      <c r="S2651" s="7">
        <f t="shared" si="295"/>
        <v>87</v>
      </c>
    </row>
    <row r="2652" spans="11:19" x14ac:dyDescent="0.35">
      <c r="K2652" t="s">
        <v>99</v>
      </c>
      <c r="L2652">
        <v>-117.614460181228</v>
      </c>
      <c r="M2652">
        <v>33.414800860470201</v>
      </c>
      <c r="N2652" s="2">
        <v>43150</v>
      </c>
      <c r="O2652" t="str">
        <f t="shared" si="291"/>
        <v>yes</v>
      </c>
      <c r="P2652" s="7">
        <f t="shared" si="292"/>
        <v>2018</v>
      </c>
      <c r="Q2652" s="7">
        <f t="shared" si="293"/>
        <v>2019</v>
      </c>
      <c r="R2652" s="7">
        <f t="shared" si="294"/>
        <v>2020</v>
      </c>
      <c r="S2652" s="7">
        <f t="shared" si="295"/>
        <v>50</v>
      </c>
    </row>
    <row r="2653" spans="11:19" x14ac:dyDescent="0.35">
      <c r="K2653" t="s">
        <v>99</v>
      </c>
      <c r="L2653">
        <v>-117.65733025964801</v>
      </c>
      <c r="M2653">
        <v>33.496953388839799</v>
      </c>
      <c r="N2653" s="2">
        <v>43128</v>
      </c>
      <c r="O2653" t="str">
        <f t="shared" si="291"/>
        <v>yes</v>
      </c>
      <c r="P2653" s="7">
        <f t="shared" si="292"/>
        <v>2018</v>
      </c>
      <c r="Q2653" s="7">
        <f t="shared" si="293"/>
        <v>2019</v>
      </c>
      <c r="R2653" s="7">
        <f t="shared" si="294"/>
        <v>2020</v>
      </c>
      <c r="S2653" s="7">
        <f t="shared" si="295"/>
        <v>28</v>
      </c>
    </row>
    <row r="2654" spans="11:19" x14ac:dyDescent="0.35">
      <c r="K2654" t="s">
        <v>99</v>
      </c>
      <c r="L2654">
        <v>-117.60192133120201</v>
      </c>
      <c r="M2654">
        <v>33.4082488684815</v>
      </c>
      <c r="N2654" s="2">
        <v>43024</v>
      </c>
      <c r="O2654" t="str">
        <f t="shared" si="291"/>
        <v>yes</v>
      </c>
      <c r="P2654" s="7">
        <f t="shared" si="292"/>
        <v>2017</v>
      </c>
      <c r="Q2654" s="7">
        <f t="shared" si="293"/>
        <v>2018</v>
      </c>
      <c r="R2654" s="7">
        <f t="shared" si="294"/>
        <v>2019</v>
      </c>
      <c r="S2654" s="7">
        <f t="shared" si="295"/>
        <v>289</v>
      </c>
    </row>
    <row r="2655" spans="11:19" x14ac:dyDescent="0.35">
      <c r="K2655" t="s">
        <v>99</v>
      </c>
      <c r="L2655">
        <v>-117.671377734073</v>
      </c>
      <c r="M2655">
        <v>33.533722422754899</v>
      </c>
      <c r="N2655" s="2">
        <v>43017</v>
      </c>
      <c r="O2655" t="str">
        <f t="shared" si="291"/>
        <v>yes</v>
      </c>
      <c r="P2655" s="7">
        <f t="shared" si="292"/>
        <v>2017</v>
      </c>
      <c r="Q2655" s="7">
        <f t="shared" si="293"/>
        <v>2018</v>
      </c>
      <c r="R2655" s="7">
        <f t="shared" si="294"/>
        <v>2019</v>
      </c>
      <c r="S2655" s="7">
        <f t="shared" si="295"/>
        <v>282</v>
      </c>
    </row>
    <row r="2656" spans="11:19" x14ac:dyDescent="0.35">
      <c r="K2656" t="s">
        <v>99</v>
      </c>
      <c r="L2656">
        <v>-117.719354802257</v>
      </c>
      <c r="M2656">
        <v>33.4810005272805</v>
      </c>
      <c r="N2656" s="2">
        <v>42974</v>
      </c>
      <c r="O2656" t="str">
        <f t="shared" si="291"/>
        <v>yes</v>
      </c>
      <c r="P2656" s="7">
        <f t="shared" si="292"/>
        <v>2017</v>
      </c>
      <c r="Q2656" s="7">
        <f t="shared" si="293"/>
        <v>2018</v>
      </c>
      <c r="R2656" s="7">
        <f t="shared" si="294"/>
        <v>2019</v>
      </c>
      <c r="S2656" s="7">
        <f t="shared" si="295"/>
        <v>239</v>
      </c>
    </row>
    <row r="2657" spans="11:19" x14ac:dyDescent="0.35">
      <c r="K2657" t="s">
        <v>99</v>
      </c>
      <c r="L2657">
        <v>-117.577845266167</v>
      </c>
      <c r="M2657">
        <v>33.432472585182097</v>
      </c>
      <c r="N2657" s="2">
        <v>42916</v>
      </c>
      <c r="O2657" t="str">
        <f t="shared" si="291"/>
        <v>yes</v>
      </c>
      <c r="P2657" s="7">
        <f t="shared" si="292"/>
        <v>2017</v>
      </c>
      <c r="Q2657" s="7">
        <f t="shared" si="293"/>
        <v>2018</v>
      </c>
      <c r="R2657" s="7">
        <f t="shared" si="294"/>
        <v>2019</v>
      </c>
      <c r="S2657" s="7">
        <f t="shared" si="295"/>
        <v>181</v>
      </c>
    </row>
    <row r="2658" spans="11:19" x14ac:dyDescent="0.35">
      <c r="K2658" t="s">
        <v>99</v>
      </c>
      <c r="L2658">
        <v>-117.44277408687201</v>
      </c>
      <c r="M2658">
        <v>33.451981672479697</v>
      </c>
      <c r="N2658" s="2">
        <v>42902</v>
      </c>
      <c r="O2658" t="str">
        <f t="shared" si="291"/>
        <v>yes</v>
      </c>
      <c r="P2658" s="7">
        <f t="shared" si="292"/>
        <v>2017</v>
      </c>
      <c r="Q2658" s="7">
        <f t="shared" si="293"/>
        <v>2018</v>
      </c>
      <c r="R2658" s="7">
        <f t="shared" si="294"/>
        <v>2019</v>
      </c>
      <c r="S2658" s="7">
        <f t="shared" si="295"/>
        <v>167</v>
      </c>
    </row>
    <row r="2659" spans="11:19" x14ac:dyDescent="0.35">
      <c r="K2659" t="s">
        <v>99</v>
      </c>
      <c r="L2659">
        <v>-117.61228623578199</v>
      </c>
      <c r="M2659">
        <v>33.422344584621897</v>
      </c>
      <c r="N2659" s="2">
        <v>42887</v>
      </c>
      <c r="O2659" t="str">
        <f t="shared" si="291"/>
        <v>yes</v>
      </c>
      <c r="P2659" s="7">
        <f t="shared" si="292"/>
        <v>2017</v>
      </c>
      <c r="Q2659" s="7">
        <f t="shared" si="293"/>
        <v>2018</v>
      </c>
      <c r="R2659" s="7">
        <f t="shared" si="294"/>
        <v>2019</v>
      </c>
      <c r="S2659" s="7">
        <f t="shared" si="295"/>
        <v>152</v>
      </c>
    </row>
    <row r="2660" spans="11:19" x14ac:dyDescent="0.35">
      <c r="K2660" t="s">
        <v>99</v>
      </c>
      <c r="L2660">
        <v>-117.627285792357</v>
      </c>
      <c r="M2660">
        <v>33.497878891632297</v>
      </c>
      <c r="N2660" s="2">
        <v>42687</v>
      </c>
      <c r="O2660" t="str">
        <f t="shared" si="291"/>
        <v>yes</v>
      </c>
      <c r="P2660" s="7">
        <f t="shared" si="292"/>
        <v>2016</v>
      </c>
      <c r="Q2660" s="7">
        <f t="shared" si="293"/>
        <v>2017</v>
      </c>
      <c r="R2660" s="7">
        <f t="shared" si="294"/>
        <v>2018</v>
      </c>
      <c r="S2660" s="7">
        <f t="shared" si="295"/>
        <v>318</v>
      </c>
    </row>
    <row r="2661" spans="11:19" x14ac:dyDescent="0.35">
      <c r="K2661" t="s">
        <v>99</v>
      </c>
      <c r="L2661">
        <v>-117.594370933747</v>
      </c>
      <c r="M2661">
        <v>33.526827446574202</v>
      </c>
      <c r="N2661" s="2">
        <v>42611</v>
      </c>
      <c r="O2661" t="str">
        <f t="shared" si="291"/>
        <v>yes</v>
      </c>
      <c r="P2661" s="7">
        <f t="shared" si="292"/>
        <v>2016</v>
      </c>
      <c r="Q2661" s="7">
        <f t="shared" si="293"/>
        <v>2017</v>
      </c>
      <c r="R2661" s="7">
        <f t="shared" si="294"/>
        <v>2018</v>
      </c>
      <c r="S2661" s="7">
        <f t="shared" si="295"/>
        <v>242</v>
      </c>
    </row>
    <row r="2662" spans="11:19" x14ac:dyDescent="0.35">
      <c r="K2662" t="s">
        <v>99</v>
      </c>
      <c r="L2662">
        <v>-117.631981474095</v>
      </c>
      <c r="M2662">
        <v>33.524161242449097</v>
      </c>
      <c r="N2662" s="2">
        <v>42562</v>
      </c>
      <c r="O2662" t="str">
        <f t="shared" si="291"/>
        <v>yes</v>
      </c>
      <c r="P2662" s="7">
        <f t="shared" si="292"/>
        <v>2016</v>
      </c>
      <c r="Q2662" s="7">
        <f t="shared" si="293"/>
        <v>2017</v>
      </c>
      <c r="R2662" s="7">
        <f t="shared" si="294"/>
        <v>2018</v>
      </c>
      <c r="S2662" s="7">
        <f t="shared" si="295"/>
        <v>193</v>
      </c>
    </row>
    <row r="2663" spans="11:19" x14ac:dyDescent="0.35">
      <c r="K2663" t="s">
        <v>99</v>
      </c>
      <c r="L2663">
        <v>-117.516893633603</v>
      </c>
      <c r="M2663">
        <v>33.463426443054303</v>
      </c>
      <c r="N2663" s="2">
        <v>42539</v>
      </c>
      <c r="O2663" t="str">
        <f t="shared" si="291"/>
        <v>yes</v>
      </c>
      <c r="P2663" s="7">
        <f t="shared" si="292"/>
        <v>2016</v>
      </c>
      <c r="Q2663" s="7">
        <f t="shared" si="293"/>
        <v>2017</v>
      </c>
      <c r="R2663" s="7">
        <f t="shared" si="294"/>
        <v>2018</v>
      </c>
      <c r="S2663" s="7">
        <f t="shared" si="295"/>
        <v>170</v>
      </c>
    </row>
    <row r="2664" spans="11:19" x14ac:dyDescent="0.35">
      <c r="K2664" t="s">
        <v>99</v>
      </c>
      <c r="L2664">
        <v>-117.68048870101001</v>
      </c>
      <c r="M2664">
        <v>33.528247290225202</v>
      </c>
      <c r="N2664" s="2">
        <v>42537</v>
      </c>
      <c r="O2664" t="str">
        <f t="shared" si="291"/>
        <v>yes</v>
      </c>
      <c r="P2664" s="7">
        <f t="shared" si="292"/>
        <v>2016</v>
      </c>
      <c r="Q2664" s="7">
        <f t="shared" si="293"/>
        <v>2017</v>
      </c>
      <c r="R2664" s="7">
        <f t="shared" si="294"/>
        <v>2018</v>
      </c>
      <c r="S2664" s="7">
        <f t="shared" si="295"/>
        <v>168</v>
      </c>
    </row>
    <row r="2665" spans="11:19" x14ac:dyDescent="0.35">
      <c r="K2665" t="s">
        <v>99</v>
      </c>
      <c r="L2665">
        <v>-117.54860747881401</v>
      </c>
      <c r="M2665">
        <v>33.517084255773298</v>
      </c>
      <c r="N2665" s="2">
        <v>40134</v>
      </c>
      <c r="O2665" t="str">
        <f t="shared" si="291"/>
        <v>yes</v>
      </c>
      <c r="P2665" s="7">
        <f t="shared" si="292"/>
        <v>2009</v>
      </c>
      <c r="Q2665" s="7">
        <f t="shared" si="293"/>
        <v>2010</v>
      </c>
      <c r="R2665" s="7">
        <f t="shared" si="294"/>
        <v>2011</v>
      </c>
      <c r="S2665" s="7">
        <f t="shared" si="295"/>
        <v>321</v>
      </c>
    </row>
    <row r="2666" spans="11:19" x14ac:dyDescent="0.35">
      <c r="K2666" t="s">
        <v>99</v>
      </c>
      <c r="L2666">
        <v>-117.47254604573</v>
      </c>
      <c r="M2666">
        <v>33.476112523807302</v>
      </c>
      <c r="N2666" s="2">
        <v>39631</v>
      </c>
      <c r="O2666" t="str">
        <f t="shared" si="291"/>
        <v>yes</v>
      </c>
      <c r="P2666" s="7">
        <f t="shared" si="292"/>
        <v>2008</v>
      </c>
      <c r="Q2666" s="7">
        <f t="shared" si="293"/>
        <v>2009</v>
      </c>
      <c r="R2666" s="7">
        <f t="shared" si="294"/>
        <v>2010</v>
      </c>
      <c r="S2666" s="7">
        <f t="shared" si="295"/>
        <v>184</v>
      </c>
    </row>
    <row r="2667" spans="11:19" x14ac:dyDescent="0.35">
      <c r="K2667" t="s">
        <v>100</v>
      </c>
      <c r="L2667">
        <v>-118.33484810456901</v>
      </c>
      <c r="M2667">
        <v>34.143043813350097</v>
      </c>
      <c r="N2667" s="2">
        <v>43779</v>
      </c>
      <c r="O2667" t="str">
        <f t="shared" si="291"/>
        <v>yes</v>
      </c>
      <c r="P2667" s="7">
        <f t="shared" si="292"/>
        <v>2019</v>
      </c>
      <c r="Q2667" s="7">
        <f t="shared" si="293"/>
        <v>2020</v>
      </c>
      <c r="R2667" s="7">
        <f t="shared" si="294"/>
        <v>2021</v>
      </c>
      <c r="S2667" s="7">
        <f t="shared" si="295"/>
        <v>314</v>
      </c>
    </row>
    <row r="2668" spans="11:19" x14ac:dyDescent="0.35">
      <c r="K2668" t="s">
        <v>100</v>
      </c>
      <c r="L2668">
        <v>-118.37766399751</v>
      </c>
      <c r="M2668">
        <v>34.122570619635901</v>
      </c>
      <c r="N2668" s="2">
        <v>43625</v>
      </c>
      <c r="O2668" t="str">
        <f t="shared" si="291"/>
        <v>yes</v>
      </c>
      <c r="P2668" s="7">
        <f t="shared" si="292"/>
        <v>2019</v>
      </c>
      <c r="Q2668" s="7">
        <f t="shared" si="293"/>
        <v>2020</v>
      </c>
      <c r="R2668" s="7">
        <f t="shared" si="294"/>
        <v>2021</v>
      </c>
      <c r="S2668" s="7">
        <f t="shared" si="295"/>
        <v>160</v>
      </c>
    </row>
    <row r="2669" spans="11:19" x14ac:dyDescent="0.35">
      <c r="K2669" t="s">
        <v>100</v>
      </c>
      <c r="L2669">
        <v>-118.290344367041</v>
      </c>
      <c r="M2669">
        <v>34.140331488321699</v>
      </c>
      <c r="N2669" s="2">
        <v>42252</v>
      </c>
      <c r="O2669" t="str">
        <f t="shared" si="291"/>
        <v>yes</v>
      </c>
      <c r="P2669" s="7">
        <f t="shared" si="292"/>
        <v>2015</v>
      </c>
      <c r="Q2669" s="7">
        <f t="shared" si="293"/>
        <v>2016</v>
      </c>
      <c r="R2669" s="7">
        <f t="shared" si="294"/>
        <v>2017</v>
      </c>
      <c r="S2669" s="7">
        <f t="shared" si="295"/>
        <v>248</v>
      </c>
    </row>
    <row r="2670" spans="11:19" x14ac:dyDescent="0.35">
      <c r="K2670" t="s">
        <v>101</v>
      </c>
      <c r="L2670">
        <v>-121.45294838715699</v>
      </c>
      <c r="M2670">
        <v>36.819002233721797</v>
      </c>
      <c r="N2670" s="2">
        <v>44097</v>
      </c>
      <c r="O2670" t="str">
        <f t="shared" si="291"/>
        <v>yes</v>
      </c>
      <c r="P2670" s="7">
        <f t="shared" si="292"/>
        <v>2020</v>
      </c>
      <c r="Q2670" s="7">
        <f t="shared" si="293"/>
        <v>2021</v>
      </c>
      <c r="R2670" s="7">
        <f t="shared" si="294"/>
        <v>2022</v>
      </c>
      <c r="S2670" s="7">
        <f t="shared" si="295"/>
        <v>267</v>
      </c>
    </row>
    <row r="2671" spans="11:19" x14ac:dyDescent="0.35">
      <c r="K2671" t="s">
        <v>101</v>
      </c>
      <c r="L2671">
        <v>-121.44248771408201</v>
      </c>
      <c r="M2671">
        <v>36.851054437519302</v>
      </c>
      <c r="N2671" s="2">
        <v>44038</v>
      </c>
      <c r="O2671" t="str">
        <f t="shared" si="291"/>
        <v>yes</v>
      </c>
      <c r="P2671" s="7">
        <f t="shared" si="292"/>
        <v>2020</v>
      </c>
      <c r="Q2671" s="7">
        <f t="shared" si="293"/>
        <v>2021</v>
      </c>
      <c r="R2671" s="7">
        <f t="shared" si="294"/>
        <v>2022</v>
      </c>
      <c r="S2671" s="7">
        <f t="shared" si="295"/>
        <v>208</v>
      </c>
    </row>
    <row r="2672" spans="11:19" x14ac:dyDescent="0.35">
      <c r="K2672" t="s">
        <v>101</v>
      </c>
      <c r="L2672">
        <v>-121.487319776863</v>
      </c>
      <c r="M2672">
        <v>36.862258442978998</v>
      </c>
      <c r="N2672" s="2">
        <v>44004</v>
      </c>
      <c r="O2672" t="str">
        <f t="shared" si="291"/>
        <v>yes</v>
      </c>
      <c r="P2672" s="7">
        <f t="shared" si="292"/>
        <v>2020</v>
      </c>
      <c r="Q2672" s="7">
        <f t="shared" si="293"/>
        <v>2021</v>
      </c>
      <c r="R2672" s="7">
        <f t="shared" si="294"/>
        <v>2022</v>
      </c>
      <c r="S2672" s="7">
        <f t="shared" si="295"/>
        <v>174</v>
      </c>
    </row>
    <row r="2673" spans="11:19" x14ac:dyDescent="0.35">
      <c r="K2673" t="s">
        <v>101</v>
      </c>
      <c r="L2673">
        <v>-121.588240646335</v>
      </c>
      <c r="M2673">
        <v>36.811299851871603</v>
      </c>
      <c r="N2673" s="2">
        <v>43345</v>
      </c>
      <c r="O2673" t="str">
        <f t="shared" si="291"/>
        <v>yes</v>
      </c>
      <c r="P2673" s="7">
        <f t="shared" si="292"/>
        <v>2018</v>
      </c>
      <c r="Q2673" s="7">
        <f t="shared" si="293"/>
        <v>2019</v>
      </c>
      <c r="R2673" s="7">
        <f t="shared" si="294"/>
        <v>2020</v>
      </c>
      <c r="S2673" s="7">
        <f t="shared" si="295"/>
        <v>245</v>
      </c>
    </row>
    <row r="2674" spans="11:19" x14ac:dyDescent="0.35">
      <c r="K2674" t="s">
        <v>101</v>
      </c>
      <c r="L2674">
        <v>-121.40162810389501</v>
      </c>
      <c r="M2674">
        <v>36.783638254456299</v>
      </c>
      <c r="N2674" s="2">
        <v>43306</v>
      </c>
      <c r="O2674" t="str">
        <f t="shared" si="291"/>
        <v>yes</v>
      </c>
      <c r="P2674" s="7">
        <f t="shared" si="292"/>
        <v>2018</v>
      </c>
      <c r="Q2674" s="7">
        <f t="shared" si="293"/>
        <v>2019</v>
      </c>
      <c r="R2674" s="7">
        <f t="shared" si="294"/>
        <v>2020</v>
      </c>
      <c r="S2674" s="7">
        <f t="shared" si="295"/>
        <v>206</v>
      </c>
    </row>
    <row r="2675" spans="11:19" x14ac:dyDescent="0.35">
      <c r="K2675" t="s">
        <v>101</v>
      </c>
      <c r="L2675">
        <v>-121.533226433133</v>
      </c>
      <c r="M2675">
        <v>36.786797239992801</v>
      </c>
      <c r="N2675" s="2">
        <v>43148</v>
      </c>
      <c r="O2675" t="str">
        <f t="shared" si="291"/>
        <v>yes</v>
      </c>
      <c r="P2675" s="7">
        <f t="shared" si="292"/>
        <v>2018</v>
      </c>
      <c r="Q2675" s="7">
        <f t="shared" si="293"/>
        <v>2019</v>
      </c>
      <c r="R2675" s="7">
        <f t="shared" si="294"/>
        <v>2020</v>
      </c>
      <c r="S2675" s="7">
        <f t="shared" si="295"/>
        <v>48</v>
      </c>
    </row>
    <row r="2676" spans="11:19" x14ac:dyDescent="0.35">
      <c r="K2676" t="s">
        <v>101</v>
      </c>
      <c r="L2676">
        <v>-121.583915432515</v>
      </c>
      <c r="M2676">
        <v>36.793907035409198</v>
      </c>
      <c r="N2676" s="2">
        <v>42979</v>
      </c>
      <c r="O2676" t="str">
        <f t="shared" si="291"/>
        <v>yes</v>
      </c>
      <c r="P2676" s="7">
        <f t="shared" si="292"/>
        <v>2017</v>
      </c>
      <c r="Q2676" s="7">
        <f t="shared" si="293"/>
        <v>2018</v>
      </c>
      <c r="R2676" s="7">
        <f t="shared" si="294"/>
        <v>2019</v>
      </c>
      <c r="S2676" s="7">
        <f t="shared" si="295"/>
        <v>244</v>
      </c>
    </row>
    <row r="2677" spans="11:19" x14ac:dyDescent="0.35">
      <c r="K2677" t="s">
        <v>101</v>
      </c>
      <c r="L2677">
        <v>-121.428578405039</v>
      </c>
      <c r="M2677">
        <v>36.793889305182198</v>
      </c>
      <c r="N2677" s="2">
        <v>42525</v>
      </c>
      <c r="O2677" t="str">
        <f t="shared" si="291"/>
        <v>yes</v>
      </c>
      <c r="P2677" s="7">
        <f t="shared" si="292"/>
        <v>2016</v>
      </c>
      <c r="Q2677" s="7">
        <f t="shared" si="293"/>
        <v>2017</v>
      </c>
      <c r="R2677" s="7">
        <f t="shared" si="294"/>
        <v>2018</v>
      </c>
      <c r="S2677" s="7">
        <f t="shared" si="295"/>
        <v>156</v>
      </c>
    </row>
    <row r="2678" spans="11:19" x14ac:dyDescent="0.35">
      <c r="K2678" t="s">
        <v>101</v>
      </c>
      <c r="L2678">
        <v>-121.567656926596</v>
      </c>
      <c r="M2678">
        <v>36.8718761016058</v>
      </c>
      <c r="N2678" s="2">
        <v>42205</v>
      </c>
      <c r="O2678" t="str">
        <f t="shared" si="291"/>
        <v>yes</v>
      </c>
      <c r="P2678" s="7">
        <f t="shared" si="292"/>
        <v>2015</v>
      </c>
      <c r="Q2678" s="7">
        <f t="shared" si="293"/>
        <v>2016</v>
      </c>
      <c r="R2678" s="7">
        <f t="shared" si="294"/>
        <v>2017</v>
      </c>
      <c r="S2678" s="7">
        <f t="shared" si="295"/>
        <v>201</v>
      </c>
    </row>
    <row r="2679" spans="11:19" x14ac:dyDescent="0.35">
      <c r="K2679" t="s">
        <v>101</v>
      </c>
      <c r="L2679">
        <v>-121.581318482979</v>
      </c>
      <c r="M2679">
        <v>36.811024434710902</v>
      </c>
      <c r="N2679" s="2">
        <v>39619</v>
      </c>
      <c r="O2679" t="str">
        <f t="shared" si="291"/>
        <v>yes</v>
      </c>
      <c r="P2679" s="7">
        <f t="shared" si="292"/>
        <v>2008</v>
      </c>
      <c r="Q2679" s="7">
        <f t="shared" si="293"/>
        <v>2009</v>
      </c>
      <c r="R2679" s="7">
        <f t="shared" si="294"/>
        <v>2010</v>
      </c>
      <c r="S2679" s="7">
        <f t="shared" si="295"/>
        <v>172</v>
      </c>
    </row>
    <row r="2680" spans="11:19" x14ac:dyDescent="0.35">
      <c r="K2680" t="s">
        <v>101</v>
      </c>
      <c r="L2680">
        <v>-121.568582191338</v>
      </c>
      <c r="M2680">
        <v>36.850179430176503</v>
      </c>
      <c r="N2680" s="2">
        <v>39259</v>
      </c>
      <c r="O2680" t="str">
        <f t="shared" si="291"/>
        <v>yes</v>
      </c>
      <c r="P2680" s="7">
        <f t="shared" si="292"/>
        <v>2007</v>
      </c>
      <c r="Q2680" s="7">
        <f t="shared" si="293"/>
        <v>2008</v>
      </c>
      <c r="R2680" s="7">
        <f t="shared" si="294"/>
        <v>2009</v>
      </c>
      <c r="S2680" s="7">
        <f t="shared" si="295"/>
        <v>177</v>
      </c>
    </row>
    <row r="2681" spans="11:19" x14ac:dyDescent="0.35">
      <c r="K2681" t="s">
        <v>102</v>
      </c>
      <c r="L2681">
        <v>-120.48171670230499</v>
      </c>
      <c r="M2681">
        <v>35.354793564793901</v>
      </c>
      <c r="N2681" s="2">
        <v>44313</v>
      </c>
      <c r="O2681" t="str">
        <f t="shared" si="291"/>
        <v>yes</v>
      </c>
      <c r="P2681" s="7">
        <f t="shared" si="292"/>
        <v>2021</v>
      </c>
      <c r="Q2681" s="7">
        <f t="shared" si="293"/>
        <v>2022</v>
      </c>
      <c r="R2681" s="7">
        <f t="shared" si="294"/>
        <v>2023</v>
      </c>
      <c r="S2681" s="7">
        <f t="shared" si="295"/>
        <v>117</v>
      </c>
    </row>
    <row r="2682" spans="11:19" x14ac:dyDescent="0.35">
      <c r="K2682" t="s">
        <v>102</v>
      </c>
      <c r="L2682">
        <v>-120.536267737858</v>
      </c>
      <c r="M2682">
        <v>35.262015060042998</v>
      </c>
      <c r="N2682" s="2">
        <v>44296</v>
      </c>
      <c r="O2682" t="str">
        <f t="shared" si="291"/>
        <v>yes</v>
      </c>
      <c r="P2682" s="7">
        <f t="shared" si="292"/>
        <v>2021</v>
      </c>
      <c r="Q2682" s="7">
        <f t="shared" si="293"/>
        <v>2022</v>
      </c>
      <c r="R2682" s="7">
        <f t="shared" si="294"/>
        <v>2023</v>
      </c>
      <c r="S2682" s="7">
        <f t="shared" si="295"/>
        <v>100</v>
      </c>
    </row>
    <row r="2683" spans="11:19" x14ac:dyDescent="0.35">
      <c r="K2683" t="s">
        <v>102</v>
      </c>
      <c r="L2683">
        <v>-120.569258464583</v>
      </c>
      <c r="M2683">
        <v>35.182670675978102</v>
      </c>
      <c r="N2683" s="2">
        <v>44209</v>
      </c>
      <c r="O2683" t="str">
        <f t="shared" si="291"/>
        <v>yes</v>
      </c>
      <c r="P2683" s="7">
        <f t="shared" si="292"/>
        <v>2021</v>
      </c>
      <c r="Q2683" s="7">
        <f t="shared" si="293"/>
        <v>2022</v>
      </c>
      <c r="R2683" s="7">
        <f t="shared" si="294"/>
        <v>2023</v>
      </c>
      <c r="S2683" s="7">
        <f t="shared" si="295"/>
        <v>13</v>
      </c>
    </row>
    <row r="2684" spans="11:19" x14ac:dyDescent="0.35">
      <c r="K2684" t="s">
        <v>102</v>
      </c>
      <c r="L2684">
        <v>-120.585497060243</v>
      </c>
      <c r="M2684">
        <v>35.280282124623803</v>
      </c>
      <c r="N2684" s="2">
        <v>44137</v>
      </c>
      <c r="O2684" t="str">
        <f t="shared" si="291"/>
        <v>yes</v>
      </c>
      <c r="P2684" s="7">
        <f t="shared" si="292"/>
        <v>2020</v>
      </c>
      <c r="Q2684" s="7">
        <f t="shared" si="293"/>
        <v>2021</v>
      </c>
      <c r="R2684" s="7">
        <f t="shared" si="294"/>
        <v>2022</v>
      </c>
      <c r="S2684" s="7">
        <f t="shared" si="295"/>
        <v>307</v>
      </c>
    </row>
    <row r="2685" spans="11:19" x14ac:dyDescent="0.35">
      <c r="K2685" t="s">
        <v>102</v>
      </c>
      <c r="L2685">
        <v>-120.623741723146</v>
      </c>
      <c r="M2685">
        <v>35.173560593929103</v>
      </c>
      <c r="N2685" s="2">
        <v>44054</v>
      </c>
      <c r="O2685" t="str">
        <f t="shared" ref="O2685:O2748" si="296">IF(N2685&gt;VLOOKUP(K2685, $A$2:$C$147,3), "yes", "no")</f>
        <v>yes</v>
      </c>
      <c r="P2685" s="7">
        <f t="shared" si="292"/>
        <v>2020</v>
      </c>
      <c r="Q2685" s="7">
        <f t="shared" si="293"/>
        <v>2021</v>
      </c>
      <c r="R2685" s="7">
        <f t="shared" si="294"/>
        <v>2022</v>
      </c>
      <c r="S2685" s="7">
        <f t="shared" si="295"/>
        <v>224</v>
      </c>
    </row>
    <row r="2686" spans="11:19" x14ac:dyDescent="0.35">
      <c r="K2686" t="s">
        <v>102</v>
      </c>
      <c r="L2686">
        <v>-120.73461247463899</v>
      </c>
      <c r="M2686">
        <v>35.2291272976003</v>
      </c>
      <c r="N2686" s="2">
        <v>44034</v>
      </c>
      <c r="O2686" t="str">
        <f t="shared" si="296"/>
        <v>yes</v>
      </c>
      <c r="P2686" s="7">
        <f t="shared" ref="P2686:P2749" si="297">YEAR(N2686)</f>
        <v>2020</v>
      </c>
      <c r="Q2686" s="7">
        <f t="shared" ref="Q2686:Q2749" si="298">P2686+1</f>
        <v>2021</v>
      </c>
      <c r="R2686" s="7">
        <f t="shared" ref="R2686:R2749" si="299">P2686+2</f>
        <v>2022</v>
      </c>
      <c r="S2686" s="7">
        <f t="shared" ref="S2686:S2749" si="300">N2686-DATE(YEAR(N2686),1,0)</f>
        <v>204</v>
      </c>
    </row>
    <row r="2687" spans="11:19" x14ac:dyDescent="0.35">
      <c r="K2687" t="s">
        <v>102</v>
      </c>
      <c r="L2687">
        <v>-120.634301416616</v>
      </c>
      <c r="M2687">
        <v>35.240767052418697</v>
      </c>
      <c r="N2687" s="2">
        <v>44003</v>
      </c>
      <c r="O2687" t="str">
        <f t="shared" si="296"/>
        <v>yes</v>
      </c>
      <c r="P2687" s="7">
        <f t="shared" si="297"/>
        <v>2020</v>
      </c>
      <c r="Q2687" s="7">
        <f t="shared" si="298"/>
        <v>2021</v>
      </c>
      <c r="R2687" s="7">
        <f t="shared" si="299"/>
        <v>2022</v>
      </c>
      <c r="S2687" s="7">
        <f t="shared" si="300"/>
        <v>173</v>
      </c>
    </row>
    <row r="2688" spans="11:19" x14ac:dyDescent="0.35">
      <c r="K2688" t="s">
        <v>102</v>
      </c>
      <c r="L2688">
        <v>-120.686699024245</v>
      </c>
      <c r="M2688">
        <v>35.170490353500298</v>
      </c>
      <c r="N2688" s="2">
        <v>44002</v>
      </c>
      <c r="O2688" t="str">
        <f t="shared" si="296"/>
        <v>yes</v>
      </c>
      <c r="P2688" s="7">
        <f t="shared" si="297"/>
        <v>2020</v>
      </c>
      <c r="Q2688" s="7">
        <f t="shared" si="298"/>
        <v>2021</v>
      </c>
      <c r="R2688" s="7">
        <f t="shared" si="299"/>
        <v>2022</v>
      </c>
      <c r="S2688" s="7">
        <f t="shared" si="300"/>
        <v>172</v>
      </c>
    </row>
    <row r="2689" spans="11:19" x14ac:dyDescent="0.35">
      <c r="K2689" t="s">
        <v>102</v>
      </c>
      <c r="L2689">
        <v>-120.53971637652199</v>
      </c>
      <c r="M2689">
        <v>35.362240394168801</v>
      </c>
      <c r="N2689" s="2">
        <v>43998</v>
      </c>
      <c r="O2689" t="str">
        <f t="shared" si="296"/>
        <v>yes</v>
      </c>
      <c r="P2689" s="7">
        <f t="shared" si="297"/>
        <v>2020</v>
      </c>
      <c r="Q2689" s="7">
        <f t="shared" si="298"/>
        <v>2021</v>
      </c>
      <c r="R2689" s="7">
        <f t="shared" si="299"/>
        <v>2022</v>
      </c>
      <c r="S2689" s="7">
        <f t="shared" si="300"/>
        <v>168</v>
      </c>
    </row>
    <row r="2690" spans="11:19" x14ac:dyDescent="0.35">
      <c r="K2690" t="s">
        <v>102</v>
      </c>
      <c r="L2690">
        <v>-120.643184353404</v>
      </c>
      <c r="M2690">
        <v>35.174464818865303</v>
      </c>
      <c r="N2690" s="2">
        <v>43982</v>
      </c>
      <c r="O2690" t="str">
        <f t="shared" si="296"/>
        <v>yes</v>
      </c>
      <c r="P2690" s="7">
        <f t="shared" si="297"/>
        <v>2020</v>
      </c>
      <c r="Q2690" s="7">
        <f t="shared" si="298"/>
        <v>2021</v>
      </c>
      <c r="R2690" s="7">
        <f t="shared" si="299"/>
        <v>2022</v>
      </c>
      <c r="S2690" s="7">
        <f t="shared" si="300"/>
        <v>152</v>
      </c>
    </row>
    <row r="2691" spans="11:19" x14ac:dyDescent="0.35">
      <c r="K2691" t="s">
        <v>102</v>
      </c>
      <c r="L2691">
        <v>-120.656009649225</v>
      </c>
      <c r="M2691">
        <v>35.306132185231</v>
      </c>
      <c r="N2691" s="2">
        <v>43977</v>
      </c>
      <c r="O2691" t="str">
        <f t="shared" si="296"/>
        <v>yes</v>
      </c>
      <c r="P2691" s="7">
        <f t="shared" si="297"/>
        <v>2020</v>
      </c>
      <c r="Q2691" s="7">
        <f t="shared" si="298"/>
        <v>2021</v>
      </c>
      <c r="R2691" s="7">
        <f t="shared" si="299"/>
        <v>2022</v>
      </c>
      <c r="S2691" s="7">
        <f t="shared" si="300"/>
        <v>147</v>
      </c>
    </row>
    <row r="2692" spans="11:19" x14ac:dyDescent="0.35">
      <c r="K2692" t="s">
        <v>102</v>
      </c>
      <c r="L2692">
        <v>-120.456352336371</v>
      </c>
      <c r="M2692">
        <v>35.221956904780598</v>
      </c>
      <c r="N2692" s="2">
        <v>43732</v>
      </c>
      <c r="O2692" t="str">
        <f t="shared" si="296"/>
        <v>yes</v>
      </c>
      <c r="P2692" s="7">
        <f t="shared" si="297"/>
        <v>2019</v>
      </c>
      <c r="Q2692" s="7">
        <f t="shared" si="298"/>
        <v>2020</v>
      </c>
      <c r="R2692" s="7">
        <f t="shared" si="299"/>
        <v>2021</v>
      </c>
      <c r="S2692" s="7">
        <f t="shared" si="300"/>
        <v>267</v>
      </c>
    </row>
    <row r="2693" spans="11:19" x14ac:dyDescent="0.35">
      <c r="K2693" t="s">
        <v>102</v>
      </c>
      <c r="L2693">
        <v>-120.639075478159</v>
      </c>
      <c r="M2693">
        <v>35.303167236913801</v>
      </c>
      <c r="N2693" s="2">
        <v>43359</v>
      </c>
      <c r="O2693" t="str">
        <f t="shared" si="296"/>
        <v>yes</v>
      </c>
      <c r="P2693" s="7">
        <f t="shared" si="297"/>
        <v>2018</v>
      </c>
      <c r="Q2693" s="7">
        <f t="shared" si="298"/>
        <v>2019</v>
      </c>
      <c r="R2693" s="7">
        <f t="shared" si="299"/>
        <v>2020</v>
      </c>
      <c r="S2693" s="7">
        <f t="shared" si="300"/>
        <v>259</v>
      </c>
    </row>
    <row r="2694" spans="11:19" x14ac:dyDescent="0.35">
      <c r="K2694" t="s">
        <v>102</v>
      </c>
      <c r="L2694">
        <v>-120.43266204385201</v>
      </c>
      <c r="M2694">
        <v>35.286043831973998</v>
      </c>
      <c r="N2694" s="2">
        <v>43017</v>
      </c>
      <c r="O2694" t="str">
        <f t="shared" si="296"/>
        <v>yes</v>
      </c>
      <c r="P2694" s="7">
        <f t="shared" si="297"/>
        <v>2017</v>
      </c>
      <c r="Q2694" s="7">
        <f t="shared" si="298"/>
        <v>2018</v>
      </c>
      <c r="R2694" s="7">
        <f t="shared" si="299"/>
        <v>2019</v>
      </c>
      <c r="S2694" s="7">
        <f t="shared" si="300"/>
        <v>282</v>
      </c>
    </row>
    <row r="2695" spans="11:19" x14ac:dyDescent="0.35">
      <c r="K2695" t="s">
        <v>102</v>
      </c>
      <c r="L2695">
        <v>-120.64745192951899</v>
      </c>
      <c r="M2695">
        <v>35.299911248348003</v>
      </c>
      <c r="N2695" s="2">
        <v>43007</v>
      </c>
      <c r="O2695" t="str">
        <f t="shared" si="296"/>
        <v>yes</v>
      </c>
      <c r="P2695" s="7">
        <f t="shared" si="297"/>
        <v>2017</v>
      </c>
      <c r="Q2695" s="7">
        <f t="shared" si="298"/>
        <v>2018</v>
      </c>
      <c r="R2695" s="7">
        <f t="shared" si="299"/>
        <v>2019</v>
      </c>
      <c r="S2695" s="7">
        <f t="shared" si="300"/>
        <v>272</v>
      </c>
    </row>
    <row r="2696" spans="11:19" x14ac:dyDescent="0.35">
      <c r="K2696" t="s">
        <v>102</v>
      </c>
      <c r="L2696">
        <v>-120.489884308835</v>
      </c>
      <c r="M2696">
        <v>35.304135663808097</v>
      </c>
      <c r="N2696" s="2">
        <v>42981</v>
      </c>
      <c r="O2696" t="str">
        <f t="shared" si="296"/>
        <v>yes</v>
      </c>
      <c r="P2696" s="7">
        <f t="shared" si="297"/>
        <v>2017</v>
      </c>
      <c r="Q2696" s="7">
        <f t="shared" si="298"/>
        <v>2018</v>
      </c>
      <c r="R2696" s="7">
        <f t="shared" si="299"/>
        <v>2019</v>
      </c>
      <c r="S2696" s="7">
        <f t="shared" si="300"/>
        <v>246</v>
      </c>
    </row>
    <row r="2697" spans="11:19" x14ac:dyDescent="0.35">
      <c r="K2697" t="s">
        <v>102</v>
      </c>
      <c r="L2697">
        <v>-120.627618172786</v>
      </c>
      <c r="M2697">
        <v>35.349180922005402</v>
      </c>
      <c r="N2697" s="2">
        <v>42923</v>
      </c>
      <c r="O2697" t="str">
        <f t="shared" si="296"/>
        <v>yes</v>
      </c>
      <c r="P2697" s="7">
        <f t="shared" si="297"/>
        <v>2017</v>
      </c>
      <c r="Q2697" s="7">
        <f t="shared" si="298"/>
        <v>2018</v>
      </c>
      <c r="R2697" s="7">
        <f t="shared" si="299"/>
        <v>2019</v>
      </c>
      <c r="S2697" s="7">
        <f t="shared" si="300"/>
        <v>188</v>
      </c>
    </row>
    <row r="2698" spans="11:19" x14ac:dyDescent="0.35">
      <c r="K2698" t="s">
        <v>102</v>
      </c>
      <c r="L2698">
        <v>-120.61405508433501</v>
      </c>
      <c r="M2698">
        <v>35.354885918469897</v>
      </c>
      <c r="N2698" s="2">
        <v>42244</v>
      </c>
      <c r="O2698" t="str">
        <f t="shared" si="296"/>
        <v>yes</v>
      </c>
      <c r="P2698" s="7">
        <f t="shared" si="297"/>
        <v>2015</v>
      </c>
      <c r="Q2698" s="7">
        <f t="shared" si="298"/>
        <v>2016</v>
      </c>
      <c r="R2698" s="7">
        <f t="shared" si="299"/>
        <v>2017</v>
      </c>
      <c r="S2698" s="7">
        <f t="shared" si="300"/>
        <v>240</v>
      </c>
    </row>
    <row r="2699" spans="11:19" x14ac:dyDescent="0.35">
      <c r="K2699" t="s">
        <v>102</v>
      </c>
      <c r="L2699">
        <v>-120.42226465888599</v>
      </c>
      <c r="M2699">
        <v>35.367294968908297</v>
      </c>
      <c r="N2699" s="2">
        <v>42179</v>
      </c>
      <c r="O2699" t="str">
        <f t="shared" si="296"/>
        <v>yes</v>
      </c>
      <c r="P2699" s="7">
        <f t="shared" si="297"/>
        <v>2015</v>
      </c>
      <c r="Q2699" s="7">
        <f t="shared" si="298"/>
        <v>2016</v>
      </c>
      <c r="R2699" s="7">
        <f t="shared" si="299"/>
        <v>2017</v>
      </c>
      <c r="S2699" s="7">
        <f t="shared" si="300"/>
        <v>175</v>
      </c>
    </row>
    <row r="2700" spans="11:19" x14ac:dyDescent="0.35">
      <c r="K2700" t="s">
        <v>102</v>
      </c>
      <c r="L2700">
        <v>-120.47972256274799</v>
      </c>
      <c r="M2700">
        <v>35.344398143498097</v>
      </c>
      <c r="N2700" s="2">
        <v>42099</v>
      </c>
      <c r="O2700" t="str">
        <f t="shared" si="296"/>
        <v>yes</v>
      </c>
      <c r="P2700" s="7">
        <f t="shared" si="297"/>
        <v>2015</v>
      </c>
      <c r="Q2700" s="7">
        <f t="shared" si="298"/>
        <v>2016</v>
      </c>
      <c r="R2700" s="7">
        <f t="shared" si="299"/>
        <v>2017</v>
      </c>
      <c r="S2700" s="7">
        <f t="shared" si="300"/>
        <v>95</v>
      </c>
    </row>
    <row r="2701" spans="11:19" x14ac:dyDescent="0.35">
      <c r="K2701" t="s">
        <v>102</v>
      </c>
      <c r="L2701">
        <v>-120.32042101570001</v>
      </c>
      <c r="M2701">
        <v>35.329915431927397</v>
      </c>
      <c r="N2701" s="2">
        <v>40428</v>
      </c>
      <c r="O2701" t="str">
        <f t="shared" si="296"/>
        <v>yes</v>
      </c>
      <c r="P2701" s="7">
        <f t="shared" si="297"/>
        <v>2010</v>
      </c>
      <c r="Q2701" s="7">
        <f t="shared" si="298"/>
        <v>2011</v>
      </c>
      <c r="R2701" s="7">
        <f t="shared" si="299"/>
        <v>2012</v>
      </c>
      <c r="S2701" s="7">
        <f t="shared" si="300"/>
        <v>250</v>
      </c>
    </row>
    <row r="2702" spans="11:19" x14ac:dyDescent="0.35">
      <c r="K2702" t="s">
        <v>102</v>
      </c>
      <c r="L2702">
        <v>-120.63489896157</v>
      </c>
      <c r="M2702">
        <v>35.273976230139503</v>
      </c>
      <c r="N2702" s="2">
        <v>39766</v>
      </c>
      <c r="O2702" t="str">
        <f t="shared" si="296"/>
        <v>yes</v>
      </c>
      <c r="P2702" s="7">
        <f t="shared" si="297"/>
        <v>2008</v>
      </c>
      <c r="Q2702" s="7">
        <f t="shared" si="298"/>
        <v>2009</v>
      </c>
      <c r="R2702" s="7">
        <f t="shared" si="299"/>
        <v>2010</v>
      </c>
      <c r="S2702" s="7">
        <f t="shared" si="300"/>
        <v>319</v>
      </c>
    </row>
    <row r="2703" spans="11:19" x14ac:dyDescent="0.35">
      <c r="K2703" t="s">
        <v>102</v>
      </c>
      <c r="L2703">
        <v>-120.535242190587</v>
      </c>
      <c r="M2703">
        <v>35.230655994640202</v>
      </c>
      <c r="N2703" s="2">
        <v>39675</v>
      </c>
      <c r="O2703" t="str">
        <f t="shared" si="296"/>
        <v>yes</v>
      </c>
      <c r="P2703" s="7">
        <f t="shared" si="297"/>
        <v>2008</v>
      </c>
      <c r="Q2703" s="7">
        <f t="shared" si="298"/>
        <v>2009</v>
      </c>
      <c r="R2703" s="7">
        <f t="shared" si="299"/>
        <v>2010</v>
      </c>
      <c r="S2703" s="7">
        <f t="shared" si="300"/>
        <v>228</v>
      </c>
    </row>
    <row r="2704" spans="11:19" x14ac:dyDescent="0.35">
      <c r="K2704" t="s">
        <v>102</v>
      </c>
      <c r="L2704">
        <v>-120.516165356109</v>
      </c>
      <c r="M2704">
        <v>35.262545778525599</v>
      </c>
      <c r="N2704" s="2">
        <v>39531</v>
      </c>
      <c r="O2704" t="str">
        <f t="shared" si="296"/>
        <v>yes</v>
      </c>
      <c r="P2704" s="7">
        <f t="shared" si="297"/>
        <v>2008</v>
      </c>
      <c r="Q2704" s="7">
        <f t="shared" si="298"/>
        <v>2009</v>
      </c>
      <c r="R2704" s="7">
        <f t="shared" si="299"/>
        <v>2010</v>
      </c>
      <c r="S2704" s="7">
        <f t="shared" si="300"/>
        <v>84</v>
      </c>
    </row>
    <row r="2705" spans="11:19" x14ac:dyDescent="0.35">
      <c r="K2705" t="s">
        <v>102</v>
      </c>
      <c r="L2705">
        <v>-120.623007296503</v>
      </c>
      <c r="M2705">
        <v>35.337894133075501</v>
      </c>
      <c r="N2705" s="2">
        <v>39419</v>
      </c>
      <c r="O2705" t="str">
        <f t="shared" si="296"/>
        <v>yes</v>
      </c>
      <c r="P2705" s="7">
        <f t="shared" si="297"/>
        <v>2007</v>
      </c>
      <c r="Q2705" s="7">
        <f t="shared" si="298"/>
        <v>2008</v>
      </c>
      <c r="R2705" s="7">
        <f t="shared" si="299"/>
        <v>2009</v>
      </c>
      <c r="S2705" s="7">
        <f t="shared" si="300"/>
        <v>337</v>
      </c>
    </row>
    <row r="2706" spans="11:19" x14ac:dyDescent="0.35">
      <c r="K2706" t="s">
        <v>102</v>
      </c>
      <c r="L2706">
        <v>-120.66284766379501</v>
      </c>
      <c r="M2706">
        <v>35.317774091995702</v>
      </c>
      <c r="N2706" s="2">
        <v>39337</v>
      </c>
      <c r="O2706" t="str">
        <f t="shared" si="296"/>
        <v>yes</v>
      </c>
      <c r="P2706" s="7">
        <f t="shared" si="297"/>
        <v>2007</v>
      </c>
      <c r="Q2706" s="7">
        <f t="shared" si="298"/>
        <v>2008</v>
      </c>
      <c r="R2706" s="7">
        <f t="shared" si="299"/>
        <v>2009</v>
      </c>
      <c r="S2706" s="7">
        <f t="shared" si="300"/>
        <v>255</v>
      </c>
    </row>
    <row r="2707" spans="11:19" x14ac:dyDescent="0.35">
      <c r="K2707" t="s">
        <v>102</v>
      </c>
      <c r="L2707">
        <v>-120.638636839789</v>
      </c>
      <c r="M2707">
        <v>35.359409960954999</v>
      </c>
      <c r="N2707" s="2">
        <v>39313</v>
      </c>
      <c r="O2707" t="str">
        <f t="shared" si="296"/>
        <v>yes</v>
      </c>
      <c r="P2707" s="7">
        <f t="shared" si="297"/>
        <v>2007</v>
      </c>
      <c r="Q2707" s="7">
        <f t="shared" si="298"/>
        <v>2008</v>
      </c>
      <c r="R2707" s="7">
        <f t="shared" si="299"/>
        <v>2009</v>
      </c>
      <c r="S2707" s="7">
        <f t="shared" si="300"/>
        <v>231</v>
      </c>
    </row>
    <row r="2708" spans="11:19" x14ac:dyDescent="0.35">
      <c r="K2708" t="s">
        <v>102</v>
      </c>
      <c r="L2708">
        <v>-120.641191564914</v>
      </c>
      <c r="M2708">
        <v>35.279518482927799</v>
      </c>
      <c r="N2708" s="2">
        <v>39295</v>
      </c>
      <c r="O2708" t="str">
        <f t="shared" si="296"/>
        <v>yes</v>
      </c>
      <c r="P2708" s="7">
        <f t="shared" si="297"/>
        <v>2007</v>
      </c>
      <c r="Q2708" s="7">
        <f t="shared" si="298"/>
        <v>2008</v>
      </c>
      <c r="R2708" s="7">
        <f t="shared" si="299"/>
        <v>2009</v>
      </c>
      <c r="S2708" s="7">
        <f t="shared" si="300"/>
        <v>213</v>
      </c>
    </row>
    <row r="2709" spans="11:19" x14ac:dyDescent="0.35">
      <c r="K2709" t="s">
        <v>102</v>
      </c>
      <c r="L2709">
        <v>-120.648771535807</v>
      </c>
      <c r="M2709">
        <v>35.300472729812</v>
      </c>
      <c r="N2709" s="2">
        <v>39263</v>
      </c>
      <c r="O2709" t="str">
        <f t="shared" si="296"/>
        <v>yes</v>
      </c>
      <c r="P2709" s="7">
        <f t="shared" si="297"/>
        <v>2007</v>
      </c>
      <c r="Q2709" s="7">
        <f t="shared" si="298"/>
        <v>2008</v>
      </c>
      <c r="R2709" s="7">
        <f t="shared" si="299"/>
        <v>2009</v>
      </c>
      <c r="S2709" s="7">
        <f t="shared" si="300"/>
        <v>181</v>
      </c>
    </row>
    <row r="2710" spans="11:19" x14ac:dyDescent="0.35">
      <c r="K2710" t="s">
        <v>102</v>
      </c>
      <c r="L2710">
        <v>-120.620827582975</v>
      </c>
      <c r="M2710">
        <v>35.3325479965564</v>
      </c>
      <c r="N2710" s="2">
        <v>39212</v>
      </c>
      <c r="O2710" t="str">
        <f t="shared" si="296"/>
        <v>yes</v>
      </c>
      <c r="P2710" s="7">
        <f t="shared" si="297"/>
        <v>2007</v>
      </c>
      <c r="Q2710" s="7">
        <f t="shared" si="298"/>
        <v>2008</v>
      </c>
      <c r="R2710" s="7">
        <f t="shared" si="299"/>
        <v>2009</v>
      </c>
      <c r="S2710" s="7">
        <f t="shared" si="300"/>
        <v>130</v>
      </c>
    </row>
    <row r="2711" spans="11:19" x14ac:dyDescent="0.35">
      <c r="K2711" t="s">
        <v>103</v>
      </c>
      <c r="L2711">
        <v>-120.755285086269</v>
      </c>
      <c r="M2711">
        <v>35.348776611069098</v>
      </c>
      <c r="N2711" s="2">
        <v>44108</v>
      </c>
      <c r="O2711" t="str">
        <f t="shared" si="296"/>
        <v>yes</v>
      </c>
      <c r="P2711" s="7">
        <f t="shared" si="297"/>
        <v>2020</v>
      </c>
      <c r="Q2711" s="7">
        <f t="shared" si="298"/>
        <v>2021</v>
      </c>
      <c r="R2711" s="7">
        <f t="shared" si="299"/>
        <v>2022</v>
      </c>
      <c r="S2711" s="7">
        <f t="shared" si="300"/>
        <v>278</v>
      </c>
    </row>
    <row r="2712" spans="11:19" x14ac:dyDescent="0.35">
      <c r="K2712" t="s">
        <v>103</v>
      </c>
      <c r="L2712">
        <v>-120.726474735295</v>
      </c>
      <c r="M2712">
        <v>35.337943712474598</v>
      </c>
      <c r="N2712" s="2">
        <v>44005</v>
      </c>
      <c r="O2712" t="str">
        <f t="shared" si="296"/>
        <v>yes</v>
      </c>
      <c r="P2712" s="7">
        <f t="shared" si="297"/>
        <v>2020</v>
      </c>
      <c r="Q2712" s="7">
        <f t="shared" si="298"/>
        <v>2021</v>
      </c>
      <c r="R2712" s="7">
        <f t="shared" si="299"/>
        <v>2022</v>
      </c>
      <c r="S2712" s="7">
        <f t="shared" si="300"/>
        <v>175</v>
      </c>
    </row>
    <row r="2713" spans="11:19" x14ac:dyDescent="0.35">
      <c r="K2713" t="s">
        <v>103</v>
      </c>
      <c r="L2713">
        <v>-120.87118688125599</v>
      </c>
      <c r="M2713">
        <v>35.409875931354797</v>
      </c>
      <c r="N2713" s="2">
        <v>43991</v>
      </c>
      <c r="O2713" t="str">
        <f t="shared" si="296"/>
        <v>yes</v>
      </c>
      <c r="P2713" s="7">
        <f t="shared" si="297"/>
        <v>2020</v>
      </c>
      <c r="Q2713" s="7">
        <f t="shared" si="298"/>
        <v>2021</v>
      </c>
      <c r="R2713" s="7">
        <f t="shared" si="299"/>
        <v>2022</v>
      </c>
      <c r="S2713" s="7">
        <f t="shared" si="300"/>
        <v>161</v>
      </c>
    </row>
    <row r="2714" spans="11:19" x14ac:dyDescent="0.35">
      <c r="K2714" t="s">
        <v>103</v>
      </c>
      <c r="L2714">
        <v>-120.85485094235599</v>
      </c>
      <c r="M2714">
        <v>35.453048911730903</v>
      </c>
      <c r="N2714" s="2">
        <v>43979</v>
      </c>
      <c r="O2714" t="str">
        <f t="shared" si="296"/>
        <v>yes</v>
      </c>
      <c r="P2714" s="7">
        <f t="shared" si="297"/>
        <v>2020</v>
      </c>
      <c r="Q2714" s="7">
        <f t="shared" si="298"/>
        <v>2021</v>
      </c>
      <c r="R2714" s="7">
        <f t="shared" si="299"/>
        <v>2022</v>
      </c>
      <c r="S2714" s="7">
        <f t="shared" si="300"/>
        <v>149</v>
      </c>
    </row>
    <row r="2715" spans="11:19" x14ac:dyDescent="0.35">
      <c r="K2715" t="s">
        <v>103</v>
      </c>
      <c r="L2715">
        <v>-120.697372568397</v>
      </c>
      <c r="M2715">
        <v>35.327930705023803</v>
      </c>
      <c r="N2715" s="2">
        <v>43357</v>
      </c>
      <c r="O2715" t="str">
        <f t="shared" si="296"/>
        <v>yes</v>
      </c>
      <c r="P2715" s="7">
        <f t="shared" si="297"/>
        <v>2018</v>
      </c>
      <c r="Q2715" s="7">
        <f t="shared" si="298"/>
        <v>2019</v>
      </c>
      <c r="R2715" s="7">
        <f t="shared" si="299"/>
        <v>2020</v>
      </c>
      <c r="S2715" s="7">
        <f t="shared" si="300"/>
        <v>257</v>
      </c>
    </row>
    <row r="2716" spans="11:19" x14ac:dyDescent="0.35">
      <c r="K2716" t="s">
        <v>103</v>
      </c>
      <c r="L2716">
        <v>-120.715206171353</v>
      </c>
      <c r="M2716">
        <v>35.345951230005099</v>
      </c>
      <c r="N2716" s="2">
        <v>43143</v>
      </c>
      <c r="O2716" t="str">
        <f t="shared" si="296"/>
        <v>yes</v>
      </c>
      <c r="P2716" s="7">
        <f t="shared" si="297"/>
        <v>2018</v>
      </c>
      <c r="Q2716" s="7">
        <f t="shared" si="298"/>
        <v>2019</v>
      </c>
      <c r="R2716" s="7">
        <f t="shared" si="299"/>
        <v>2020</v>
      </c>
      <c r="S2716" s="7">
        <f t="shared" si="300"/>
        <v>43</v>
      </c>
    </row>
    <row r="2717" spans="11:19" x14ac:dyDescent="0.35">
      <c r="K2717" t="s">
        <v>103</v>
      </c>
      <c r="L2717">
        <v>-120.978124606313</v>
      </c>
      <c r="M2717">
        <v>35.471048576495797</v>
      </c>
      <c r="N2717" s="2">
        <v>42944</v>
      </c>
      <c r="O2717" t="str">
        <f t="shared" si="296"/>
        <v>yes</v>
      </c>
      <c r="P2717" s="7">
        <f t="shared" si="297"/>
        <v>2017</v>
      </c>
      <c r="Q2717" s="7">
        <f t="shared" si="298"/>
        <v>2018</v>
      </c>
      <c r="R2717" s="7">
        <f t="shared" si="299"/>
        <v>2019</v>
      </c>
      <c r="S2717" s="7">
        <f t="shared" si="300"/>
        <v>209</v>
      </c>
    </row>
    <row r="2718" spans="11:19" x14ac:dyDescent="0.35">
      <c r="K2718" t="s">
        <v>103</v>
      </c>
      <c r="L2718">
        <v>-120.704007994905</v>
      </c>
      <c r="M2718">
        <v>35.346301132376702</v>
      </c>
      <c r="N2718" s="2">
        <v>42870</v>
      </c>
      <c r="O2718" t="str">
        <f t="shared" si="296"/>
        <v>yes</v>
      </c>
      <c r="P2718" s="7">
        <f t="shared" si="297"/>
        <v>2017</v>
      </c>
      <c r="Q2718" s="7">
        <f t="shared" si="298"/>
        <v>2018</v>
      </c>
      <c r="R2718" s="7">
        <f t="shared" si="299"/>
        <v>2019</v>
      </c>
      <c r="S2718" s="7">
        <f t="shared" si="300"/>
        <v>135</v>
      </c>
    </row>
    <row r="2719" spans="11:19" x14ac:dyDescent="0.35">
      <c r="K2719" t="s">
        <v>103</v>
      </c>
      <c r="L2719">
        <v>-120.85024907347901</v>
      </c>
      <c r="M2719">
        <v>35.442783054477701</v>
      </c>
      <c r="N2719" s="2">
        <v>41541</v>
      </c>
      <c r="O2719" t="str">
        <f t="shared" si="296"/>
        <v>yes</v>
      </c>
      <c r="P2719" s="7">
        <f t="shared" si="297"/>
        <v>2013</v>
      </c>
      <c r="Q2719" s="7">
        <f t="shared" si="298"/>
        <v>2014</v>
      </c>
      <c r="R2719" s="7">
        <f t="shared" si="299"/>
        <v>2015</v>
      </c>
      <c r="S2719" s="7">
        <f t="shared" si="300"/>
        <v>267</v>
      </c>
    </row>
    <row r="2720" spans="11:19" x14ac:dyDescent="0.35">
      <c r="K2720" t="s">
        <v>103</v>
      </c>
      <c r="L2720">
        <v>-120.778469953371</v>
      </c>
      <c r="M2720">
        <v>35.4282320704855</v>
      </c>
      <c r="N2720" s="2">
        <v>40673</v>
      </c>
      <c r="O2720" t="str">
        <f t="shared" si="296"/>
        <v>yes</v>
      </c>
      <c r="P2720" s="7">
        <f t="shared" si="297"/>
        <v>2011</v>
      </c>
      <c r="Q2720" s="7">
        <f t="shared" si="298"/>
        <v>2012</v>
      </c>
      <c r="R2720" s="7">
        <f t="shared" si="299"/>
        <v>2013</v>
      </c>
      <c r="S2720" s="7">
        <f t="shared" si="300"/>
        <v>130</v>
      </c>
    </row>
    <row r="2721" spans="11:19" x14ac:dyDescent="0.35">
      <c r="K2721" t="s">
        <v>103</v>
      </c>
      <c r="L2721">
        <v>-120.732471111089</v>
      </c>
      <c r="M2721">
        <v>35.3389781450336</v>
      </c>
      <c r="N2721" s="2">
        <v>40355</v>
      </c>
      <c r="O2721" t="str">
        <f t="shared" si="296"/>
        <v>yes</v>
      </c>
      <c r="P2721" s="7">
        <f t="shared" si="297"/>
        <v>2010</v>
      </c>
      <c r="Q2721" s="7">
        <f t="shared" si="298"/>
        <v>2011</v>
      </c>
      <c r="R2721" s="7">
        <f t="shared" si="299"/>
        <v>2012</v>
      </c>
      <c r="S2721" s="7">
        <f t="shared" si="300"/>
        <v>177</v>
      </c>
    </row>
    <row r="2722" spans="11:19" x14ac:dyDescent="0.35">
      <c r="K2722" t="s">
        <v>103</v>
      </c>
      <c r="L2722">
        <v>-120.748391132707</v>
      </c>
      <c r="M2722">
        <v>35.333447387928501</v>
      </c>
      <c r="N2722" s="2">
        <v>39772</v>
      </c>
      <c r="O2722" t="str">
        <f t="shared" si="296"/>
        <v>yes</v>
      </c>
      <c r="P2722" s="7">
        <f t="shared" si="297"/>
        <v>2008</v>
      </c>
      <c r="Q2722" s="7">
        <f t="shared" si="298"/>
        <v>2009</v>
      </c>
      <c r="R2722" s="7">
        <f t="shared" si="299"/>
        <v>2010</v>
      </c>
      <c r="S2722" s="7">
        <f t="shared" si="300"/>
        <v>325</v>
      </c>
    </row>
    <row r="2723" spans="11:19" x14ac:dyDescent="0.35">
      <c r="K2723" t="s">
        <v>103</v>
      </c>
      <c r="L2723">
        <v>-120.864953287345</v>
      </c>
      <c r="M2723">
        <v>35.234470892345001</v>
      </c>
      <c r="N2723" s="2">
        <v>39098</v>
      </c>
      <c r="O2723" t="str">
        <f t="shared" si="296"/>
        <v>yes</v>
      </c>
      <c r="P2723" s="7">
        <f t="shared" si="297"/>
        <v>2007</v>
      </c>
      <c r="Q2723" s="7">
        <f t="shared" si="298"/>
        <v>2008</v>
      </c>
      <c r="R2723" s="7">
        <f t="shared" si="299"/>
        <v>2009</v>
      </c>
      <c r="S2723" s="7">
        <f t="shared" si="300"/>
        <v>16</v>
      </c>
    </row>
    <row r="2724" spans="11:19" x14ac:dyDescent="0.35">
      <c r="K2724" t="s">
        <v>104</v>
      </c>
      <c r="L2724">
        <v>-123.242092650939</v>
      </c>
      <c r="M2724">
        <v>39.365938734088601</v>
      </c>
      <c r="N2724" s="2">
        <v>44340</v>
      </c>
      <c r="O2724" t="str">
        <f t="shared" si="296"/>
        <v>yes</v>
      </c>
      <c r="P2724" s="7">
        <f t="shared" si="297"/>
        <v>2021</v>
      </c>
      <c r="Q2724" s="7">
        <f t="shared" si="298"/>
        <v>2022</v>
      </c>
      <c r="R2724" s="7">
        <f t="shared" si="299"/>
        <v>2023</v>
      </c>
      <c r="S2724" s="7">
        <f t="shared" si="300"/>
        <v>144</v>
      </c>
    </row>
    <row r="2725" spans="11:19" x14ac:dyDescent="0.35">
      <c r="K2725" t="s">
        <v>104</v>
      </c>
      <c r="L2725">
        <v>-122.725306046095</v>
      </c>
      <c r="M2725">
        <v>39.039880774828497</v>
      </c>
      <c r="N2725" s="2">
        <v>44324</v>
      </c>
      <c r="O2725" t="str">
        <f t="shared" si="296"/>
        <v>yes</v>
      </c>
      <c r="P2725" s="7">
        <f t="shared" si="297"/>
        <v>2021</v>
      </c>
      <c r="Q2725" s="7">
        <f t="shared" si="298"/>
        <v>2022</v>
      </c>
      <c r="R2725" s="7">
        <f t="shared" si="299"/>
        <v>2023</v>
      </c>
      <c r="S2725" s="7">
        <f t="shared" si="300"/>
        <v>128</v>
      </c>
    </row>
    <row r="2726" spans="11:19" x14ac:dyDescent="0.35">
      <c r="K2726" t="s">
        <v>104</v>
      </c>
      <c r="L2726">
        <v>-123.010189194356</v>
      </c>
      <c r="M2726">
        <v>39.132677805056801</v>
      </c>
      <c r="N2726" s="2">
        <v>44314</v>
      </c>
      <c r="O2726" t="str">
        <f t="shared" si="296"/>
        <v>yes</v>
      </c>
      <c r="P2726" s="7">
        <f t="shared" si="297"/>
        <v>2021</v>
      </c>
      <c r="Q2726" s="7">
        <f t="shared" si="298"/>
        <v>2022</v>
      </c>
      <c r="R2726" s="7">
        <f t="shared" si="299"/>
        <v>2023</v>
      </c>
      <c r="S2726" s="7">
        <f t="shared" si="300"/>
        <v>118</v>
      </c>
    </row>
    <row r="2727" spans="11:19" x14ac:dyDescent="0.35">
      <c r="K2727" t="s">
        <v>104</v>
      </c>
      <c r="L2727">
        <v>-123.280483518249</v>
      </c>
      <c r="M2727">
        <v>39.054358989581601</v>
      </c>
      <c r="N2727" s="2">
        <v>44311</v>
      </c>
      <c r="O2727" t="str">
        <f t="shared" si="296"/>
        <v>yes</v>
      </c>
      <c r="P2727" s="7">
        <f t="shared" si="297"/>
        <v>2021</v>
      </c>
      <c r="Q2727" s="7">
        <f t="shared" si="298"/>
        <v>2022</v>
      </c>
      <c r="R2727" s="7">
        <f t="shared" si="299"/>
        <v>2023</v>
      </c>
      <c r="S2727" s="7">
        <f t="shared" si="300"/>
        <v>115</v>
      </c>
    </row>
    <row r="2728" spans="11:19" x14ac:dyDescent="0.35">
      <c r="K2728" t="s">
        <v>104</v>
      </c>
      <c r="L2728">
        <v>-122.67851570091101</v>
      </c>
      <c r="M2728">
        <v>39.029684557221302</v>
      </c>
      <c r="N2728" s="2">
        <v>44304</v>
      </c>
      <c r="O2728" t="str">
        <f t="shared" si="296"/>
        <v>yes</v>
      </c>
      <c r="P2728" s="7">
        <f t="shared" si="297"/>
        <v>2021</v>
      </c>
      <c r="Q2728" s="7">
        <f t="shared" si="298"/>
        <v>2022</v>
      </c>
      <c r="R2728" s="7">
        <f t="shared" si="299"/>
        <v>2023</v>
      </c>
      <c r="S2728" s="7">
        <f t="shared" si="300"/>
        <v>108</v>
      </c>
    </row>
    <row r="2729" spans="11:19" x14ac:dyDescent="0.35">
      <c r="K2729" t="s">
        <v>104</v>
      </c>
      <c r="L2729">
        <v>-123.362052924786</v>
      </c>
      <c r="M2729">
        <v>38.757643705962899</v>
      </c>
      <c r="N2729" s="2">
        <v>44303</v>
      </c>
      <c r="O2729" t="str">
        <f t="shared" si="296"/>
        <v>yes</v>
      </c>
      <c r="P2729" s="7">
        <f t="shared" si="297"/>
        <v>2021</v>
      </c>
      <c r="Q2729" s="7">
        <f t="shared" si="298"/>
        <v>2022</v>
      </c>
      <c r="R2729" s="7">
        <f t="shared" si="299"/>
        <v>2023</v>
      </c>
      <c r="S2729" s="7">
        <f t="shared" si="300"/>
        <v>107</v>
      </c>
    </row>
    <row r="2730" spans="11:19" x14ac:dyDescent="0.35">
      <c r="K2730" t="s">
        <v>104</v>
      </c>
      <c r="L2730">
        <v>-123.014985437999</v>
      </c>
      <c r="M2730">
        <v>39.277192254281204</v>
      </c>
      <c r="N2730" s="2">
        <v>44125</v>
      </c>
      <c r="O2730" t="str">
        <f t="shared" si="296"/>
        <v>yes</v>
      </c>
      <c r="P2730" s="7">
        <f t="shared" si="297"/>
        <v>2020</v>
      </c>
      <c r="Q2730" s="7">
        <f t="shared" si="298"/>
        <v>2021</v>
      </c>
      <c r="R2730" s="7">
        <f t="shared" si="299"/>
        <v>2022</v>
      </c>
      <c r="S2730" s="7">
        <f t="shared" si="300"/>
        <v>295</v>
      </c>
    </row>
    <row r="2731" spans="11:19" x14ac:dyDescent="0.35">
      <c r="K2731" t="s">
        <v>104</v>
      </c>
      <c r="L2731">
        <v>-122.910402335642</v>
      </c>
      <c r="M2731">
        <v>39.105600331700799</v>
      </c>
      <c r="N2731" s="2">
        <v>44117</v>
      </c>
      <c r="O2731" t="str">
        <f t="shared" si="296"/>
        <v>yes</v>
      </c>
      <c r="P2731" s="7">
        <f t="shared" si="297"/>
        <v>2020</v>
      </c>
      <c r="Q2731" s="7">
        <f t="shared" si="298"/>
        <v>2021</v>
      </c>
      <c r="R2731" s="7">
        <f t="shared" si="299"/>
        <v>2022</v>
      </c>
      <c r="S2731" s="7">
        <f t="shared" si="300"/>
        <v>287</v>
      </c>
    </row>
    <row r="2732" spans="11:19" x14ac:dyDescent="0.35">
      <c r="K2732" t="s">
        <v>104</v>
      </c>
      <c r="L2732">
        <v>-123.377951101173</v>
      </c>
      <c r="M2732">
        <v>39.4882619589877</v>
      </c>
      <c r="N2732" s="2">
        <v>44102</v>
      </c>
      <c r="O2732" t="str">
        <f t="shared" si="296"/>
        <v>yes</v>
      </c>
      <c r="P2732" s="7">
        <f t="shared" si="297"/>
        <v>2020</v>
      </c>
      <c r="Q2732" s="7">
        <f t="shared" si="298"/>
        <v>2021</v>
      </c>
      <c r="R2732" s="7">
        <f t="shared" si="299"/>
        <v>2022</v>
      </c>
      <c r="S2732" s="7">
        <f t="shared" si="300"/>
        <v>272</v>
      </c>
    </row>
    <row r="2733" spans="11:19" x14ac:dyDescent="0.35">
      <c r="K2733" t="s">
        <v>104</v>
      </c>
      <c r="L2733">
        <v>-122.908811179423</v>
      </c>
      <c r="M2733">
        <v>39.126876560642003</v>
      </c>
      <c r="N2733" s="2">
        <v>44094</v>
      </c>
      <c r="O2733" t="str">
        <f t="shared" si="296"/>
        <v>yes</v>
      </c>
      <c r="P2733" s="7">
        <f t="shared" si="297"/>
        <v>2020</v>
      </c>
      <c r="Q2733" s="7">
        <f t="shared" si="298"/>
        <v>2021</v>
      </c>
      <c r="R2733" s="7">
        <f t="shared" si="299"/>
        <v>2022</v>
      </c>
      <c r="S2733" s="7">
        <f t="shared" si="300"/>
        <v>264</v>
      </c>
    </row>
    <row r="2734" spans="11:19" x14ac:dyDescent="0.35">
      <c r="K2734" t="s">
        <v>104</v>
      </c>
      <c r="L2734">
        <v>-122.63681333624</v>
      </c>
      <c r="M2734">
        <v>39.015577709475302</v>
      </c>
      <c r="N2734" s="2">
        <v>44075</v>
      </c>
      <c r="O2734" t="str">
        <f t="shared" si="296"/>
        <v>yes</v>
      </c>
      <c r="P2734" s="7">
        <f t="shared" si="297"/>
        <v>2020</v>
      </c>
      <c r="Q2734" s="7">
        <f t="shared" si="298"/>
        <v>2021</v>
      </c>
      <c r="R2734" s="7">
        <f t="shared" si="299"/>
        <v>2022</v>
      </c>
      <c r="S2734" s="7">
        <f t="shared" si="300"/>
        <v>245</v>
      </c>
    </row>
    <row r="2735" spans="11:19" x14ac:dyDescent="0.35">
      <c r="K2735" t="s">
        <v>104</v>
      </c>
      <c r="L2735">
        <v>-122.61743172674301</v>
      </c>
      <c r="M2735">
        <v>39.016347600686998</v>
      </c>
      <c r="N2735" s="2">
        <v>44072</v>
      </c>
      <c r="O2735" t="str">
        <f t="shared" si="296"/>
        <v>yes</v>
      </c>
      <c r="P2735" s="7">
        <f t="shared" si="297"/>
        <v>2020</v>
      </c>
      <c r="Q2735" s="7">
        <f t="shared" si="298"/>
        <v>2021</v>
      </c>
      <c r="R2735" s="7">
        <f t="shared" si="299"/>
        <v>2022</v>
      </c>
      <c r="S2735" s="7">
        <f t="shared" si="300"/>
        <v>242</v>
      </c>
    </row>
    <row r="2736" spans="11:19" x14ac:dyDescent="0.35">
      <c r="K2736" t="s">
        <v>104</v>
      </c>
      <c r="L2736">
        <v>-123.266873534146</v>
      </c>
      <c r="M2736">
        <v>39.829065251018598</v>
      </c>
      <c r="N2736" s="2">
        <v>44058</v>
      </c>
      <c r="O2736" t="str">
        <f t="shared" si="296"/>
        <v>yes</v>
      </c>
      <c r="P2736" s="7">
        <f t="shared" si="297"/>
        <v>2020</v>
      </c>
      <c r="Q2736" s="7">
        <f t="shared" si="298"/>
        <v>2021</v>
      </c>
      <c r="R2736" s="7">
        <f t="shared" si="299"/>
        <v>2022</v>
      </c>
      <c r="S2736" s="7">
        <f t="shared" si="300"/>
        <v>228</v>
      </c>
    </row>
    <row r="2737" spans="11:19" x14ac:dyDescent="0.35">
      <c r="K2737" t="s">
        <v>104</v>
      </c>
      <c r="L2737">
        <v>-122.711301167984</v>
      </c>
      <c r="M2737">
        <v>39.003140059905697</v>
      </c>
      <c r="N2737" s="2">
        <v>44039</v>
      </c>
      <c r="O2737" t="str">
        <f t="shared" si="296"/>
        <v>yes</v>
      </c>
      <c r="P2737" s="7">
        <f t="shared" si="297"/>
        <v>2020</v>
      </c>
      <c r="Q2737" s="7">
        <f t="shared" si="298"/>
        <v>2021</v>
      </c>
      <c r="R2737" s="7">
        <f t="shared" si="299"/>
        <v>2022</v>
      </c>
      <c r="S2737" s="7">
        <f t="shared" si="300"/>
        <v>209</v>
      </c>
    </row>
    <row r="2738" spans="11:19" x14ac:dyDescent="0.35">
      <c r="K2738" t="s">
        <v>104</v>
      </c>
      <c r="L2738">
        <v>-122.915881584564</v>
      </c>
      <c r="M2738">
        <v>38.983794806432797</v>
      </c>
      <c r="N2738" s="2">
        <v>44010</v>
      </c>
      <c r="O2738" t="str">
        <f t="shared" si="296"/>
        <v>yes</v>
      </c>
      <c r="P2738" s="7">
        <f t="shared" si="297"/>
        <v>2020</v>
      </c>
      <c r="Q2738" s="7">
        <f t="shared" si="298"/>
        <v>2021</v>
      </c>
      <c r="R2738" s="7">
        <f t="shared" si="299"/>
        <v>2022</v>
      </c>
      <c r="S2738" s="7">
        <f t="shared" si="300"/>
        <v>180</v>
      </c>
    </row>
    <row r="2739" spans="11:19" x14ac:dyDescent="0.35">
      <c r="K2739" t="s">
        <v>104</v>
      </c>
      <c r="L2739">
        <v>-123.148160219831</v>
      </c>
      <c r="M2739">
        <v>38.9020775844292</v>
      </c>
      <c r="N2739" s="2">
        <v>44000</v>
      </c>
      <c r="O2739" t="str">
        <f t="shared" si="296"/>
        <v>yes</v>
      </c>
      <c r="P2739" s="7">
        <f t="shared" si="297"/>
        <v>2020</v>
      </c>
      <c r="Q2739" s="7">
        <f t="shared" si="298"/>
        <v>2021</v>
      </c>
      <c r="R2739" s="7">
        <f t="shared" si="299"/>
        <v>2022</v>
      </c>
      <c r="S2739" s="7">
        <f t="shared" si="300"/>
        <v>170</v>
      </c>
    </row>
    <row r="2740" spans="11:19" x14ac:dyDescent="0.35">
      <c r="K2740" t="s">
        <v>104</v>
      </c>
      <c r="L2740">
        <v>-123.379187041969</v>
      </c>
      <c r="M2740">
        <v>38.719826120758</v>
      </c>
      <c r="N2740" s="2">
        <v>43873</v>
      </c>
      <c r="O2740" t="str">
        <f t="shared" si="296"/>
        <v>yes</v>
      </c>
      <c r="P2740" s="7">
        <f t="shared" si="297"/>
        <v>2020</v>
      </c>
      <c r="Q2740" s="7">
        <f t="shared" si="298"/>
        <v>2021</v>
      </c>
      <c r="R2740" s="7">
        <f t="shared" si="299"/>
        <v>2022</v>
      </c>
      <c r="S2740" s="7">
        <f t="shared" si="300"/>
        <v>43</v>
      </c>
    </row>
    <row r="2741" spans="11:19" x14ac:dyDescent="0.35">
      <c r="K2741" t="s">
        <v>104</v>
      </c>
      <c r="L2741">
        <v>-123.103312553313</v>
      </c>
      <c r="M2741">
        <v>39.243245264881701</v>
      </c>
      <c r="N2741" s="2">
        <v>43858</v>
      </c>
      <c r="O2741" t="str">
        <f t="shared" si="296"/>
        <v>yes</v>
      </c>
      <c r="P2741" s="7">
        <f t="shared" si="297"/>
        <v>2020</v>
      </c>
      <c r="Q2741" s="7">
        <f t="shared" si="298"/>
        <v>2021</v>
      </c>
      <c r="R2741" s="7">
        <f t="shared" si="299"/>
        <v>2022</v>
      </c>
      <c r="S2741" s="7">
        <f t="shared" si="300"/>
        <v>28</v>
      </c>
    </row>
    <row r="2742" spans="11:19" x14ac:dyDescent="0.35">
      <c r="K2742" t="s">
        <v>104</v>
      </c>
      <c r="L2742">
        <v>-122.82841822275201</v>
      </c>
      <c r="M2742">
        <v>38.952881480247001</v>
      </c>
      <c r="N2742" s="2">
        <v>43718</v>
      </c>
      <c r="O2742" t="str">
        <f t="shared" si="296"/>
        <v>yes</v>
      </c>
      <c r="P2742" s="7">
        <f t="shared" si="297"/>
        <v>2019</v>
      </c>
      <c r="Q2742" s="7">
        <f t="shared" si="298"/>
        <v>2020</v>
      </c>
      <c r="R2742" s="7">
        <f t="shared" si="299"/>
        <v>2021</v>
      </c>
      <c r="S2742" s="7">
        <f t="shared" si="300"/>
        <v>253</v>
      </c>
    </row>
    <row r="2743" spans="11:19" x14ac:dyDescent="0.35">
      <c r="K2743" t="s">
        <v>104</v>
      </c>
      <c r="L2743">
        <v>-122.968874268576</v>
      </c>
      <c r="M2743">
        <v>39.200609146634903</v>
      </c>
      <c r="N2743" s="2">
        <v>43717</v>
      </c>
      <c r="O2743" t="str">
        <f t="shared" si="296"/>
        <v>yes</v>
      </c>
      <c r="P2743" s="7">
        <f t="shared" si="297"/>
        <v>2019</v>
      </c>
      <c r="Q2743" s="7">
        <f t="shared" si="298"/>
        <v>2020</v>
      </c>
      <c r="R2743" s="7">
        <f t="shared" si="299"/>
        <v>2021</v>
      </c>
      <c r="S2743" s="7">
        <f t="shared" si="300"/>
        <v>252</v>
      </c>
    </row>
    <row r="2744" spans="11:19" x14ac:dyDescent="0.35">
      <c r="K2744" t="s">
        <v>104</v>
      </c>
      <c r="L2744">
        <v>-122.69457712544001</v>
      </c>
      <c r="M2744">
        <v>38.916692571856601</v>
      </c>
      <c r="N2744" s="2">
        <v>43712</v>
      </c>
      <c r="O2744" t="str">
        <f t="shared" si="296"/>
        <v>yes</v>
      </c>
      <c r="P2744" s="7">
        <f t="shared" si="297"/>
        <v>2019</v>
      </c>
      <c r="Q2744" s="7">
        <f t="shared" si="298"/>
        <v>2020</v>
      </c>
      <c r="R2744" s="7">
        <f t="shared" si="299"/>
        <v>2021</v>
      </c>
      <c r="S2744" s="7">
        <f t="shared" si="300"/>
        <v>247</v>
      </c>
    </row>
    <row r="2745" spans="11:19" x14ac:dyDescent="0.35">
      <c r="K2745" t="s">
        <v>104</v>
      </c>
      <c r="L2745">
        <v>-123.191846327855</v>
      </c>
      <c r="M2745">
        <v>39.007981433239699</v>
      </c>
      <c r="N2745" s="2">
        <v>43689</v>
      </c>
      <c r="O2745" t="str">
        <f t="shared" si="296"/>
        <v>yes</v>
      </c>
      <c r="P2745" s="7">
        <f t="shared" si="297"/>
        <v>2019</v>
      </c>
      <c r="Q2745" s="7">
        <f t="shared" si="298"/>
        <v>2020</v>
      </c>
      <c r="R2745" s="7">
        <f t="shared" si="299"/>
        <v>2021</v>
      </c>
      <c r="S2745" s="7">
        <f t="shared" si="300"/>
        <v>224</v>
      </c>
    </row>
    <row r="2746" spans="11:19" x14ac:dyDescent="0.35">
      <c r="K2746" t="s">
        <v>104</v>
      </c>
      <c r="L2746">
        <v>-122.96860281476501</v>
      </c>
      <c r="M2746">
        <v>38.956048926925597</v>
      </c>
      <c r="N2746" s="2">
        <v>43346</v>
      </c>
      <c r="O2746" t="str">
        <f t="shared" si="296"/>
        <v>yes</v>
      </c>
      <c r="P2746" s="7">
        <f t="shared" si="297"/>
        <v>2018</v>
      </c>
      <c r="Q2746" s="7">
        <f t="shared" si="298"/>
        <v>2019</v>
      </c>
      <c r="R2746" s="7">
        <f t="shared" si="299"/>
        <v>2020</v>
      </c>
      <c r="S2746" s="7">
        <f t="shared" si="300"/>
        <v>246</v>
      </c>
    </row>
    <row r="2747" spans="11:19" x14ac:dyDescent="0.35">
      <c r="K2747" t="s">
        <v>104</v>
      </c>
      <c r="L2747">
        <v>-122.853321044174</v>
      </c>
      <c r="M2747">
        <v>38.922093412521797</v>
      </c>
      <c r="N2747" s="2">
        <v>43346</v>
      </c>
      <c r="O2747" t="str">
        <f t="shared" si="296"/>
        <v>yes</v>
      </c>
      <c r="P2747" s="7">
        <f t="shared" si="297"/>
        <v>2018</v>
      </c>
      <c r="Q2747" s="7">
        <f t="shared" si="298"/>
        <v>2019</v>
      </c>
      <c r="R2747" s="7">
        <f t="shared" si="299"/>
        <v>2020</v>
      </c>
      <c r="S2747" s="7">
        <f t="shared" si="300"/>
        <v>246</v>
      </c>
    </row>
    <row r="2748" spans="11:19" x14ac:dyDescent="0.35">
      <c r="K2748" t="s">
        <v>104</v>
      </c>
      <c r="L2748">
        <v>-123.025056513531</v>
      </c>
      <c r="M2748">
        <v>39.0564200705264</v>
      </c>
      <c r="N2748" s="2">
        <v>43322</v>
      </c>
      <c r="O2748" t="str">
        <f t="shared" si="296"/>
        <v>yes</v>
      </c>
      <c r="P2748" s="7">
        <f t="shared" si="297"/>
        <v>2018</v>
      </c>
      <c r="Q2748" s="7">
        <f t="shared" si="298"/>
        <v>2019</v>
      </c>
      <c r="R2748" s="7">
        <f t="shared" si="299"/>
        <v>2020</v>
      </c>
      <c r="S2748" s="7">
        <f t="shared" si="300"/>
        <v>222</v>
      </c>
    </row>
    <row r="2749" spans="11:19" x14ac:dyDescent="0.35">
      <c r="K2749" t="s">
        <v>104</v>
      </c>
      <c r="L2749">
        <v>-122.868562591615</v>
      </c>
      <c r="M2749">
        <v>38.915851577281103</v>
      </c>
      <c r="N2749" s="2">
        <v>43302</v>
      </c>
      <c r="O2749" t="str">
        <f t="shared" ref="O2749:O2812" si="301">IF(N2749&gt;VLOOKUP(K2749, $A$2:$C$147,3), "yes", "no")</f>
        <v>yes</v>
      </c>
      <c r="P2749" s="7">
        <f t="shared" si="297"/>
        <v>2018</v>
      </c>
      <c r="Q2749" s="7">
        <f t="shared" si="298"/>
        <v>2019</v>
      </c>
      <c r="R2749" s="7">
        <f t="shared" si="299"/>
        <v>2020</v>
      </c>
      <c r="S2749" s="7">
        <f t="shared" si="300"/>
        <v>202</v>
      </c>
    </row>
    <row r="2750" spans="11:19" x14ac:dyDescent="0.35">
      <c r="K2750" t="s">
        <v>104</v>
      </c>
      <c r="L2750">
        <v>-122.667784775971</v>
      </c>
      <c r="M2750">
        <v>38.993871260842397</v>
      </c>
      <c r="N2750" s="2">
        <v>43033</v>
      </c>
      <c r="O2750" t="str">
        <f t="shared" si="301"/>
        <v>yes</v>
      </c>
      <c r="P2750" s="7">
        <f t="shared" ref="P2750:P2813" si="302">YEAR(N2750)</f>
        <v>2017</v>
      </c>
      <c r="Q2750" s="7">
        <f t="shared" ref="Q2750:Q2813" si="303">P2750+1</f>
        <v>2018</v>
      </c>
      <c r="R2750" s="7">
        <f t="shared" ref="R2750:R2813" si="304">P2750+2</f>
        <v>2019</v>
      </c>
      <c r="S2750" s="7">
        <f t="shared" ref="S2750:S2813" si="305">N2750-DATE(YEAR(N2750),1,0)</f>
        <v>298</v>
      </c>
    </row>
    <row r="2751" spans="11:19" x14ac:dyDescent="0.35">
      <c r="K2751" t="s">
        <v>104</v>
      </c>
      <c r="L2751">
        <v>-123.210775808981</v>
      </c>
      <c r="M2751">
        <v>39.331729510537897</v>
      </c>
      <c r="N2751" s="2">
        <v>43033</v>
      </c>
      <c r="O2751" t="str">
        <f t="shared" si="301"/>
        <v>yes</v>
      </c>
      <c r="P2751" s="7">
        <f t="shared" si="302"/>
        <v>2017</v>
      </c>
      <c r="Q2751" s="7">
        <f t="shared" si="303"/>
        <v>2018</v>
      </c>
      <c r="R2751" s="7">
        <f t="shared" si="304"/>
        <v>2019</v>
      </c>
      <c r="S2751" s="7">
        <f t="shared" si="305"/>
        <v>298</v>
      </c>
    </row>
    <row r="2752" spans="11:19" x14ac:dyDescent="0.35">
      <c r="K2752" t="s">
        <v>104</v>
      </c>
      <c r="L2752">
        <v>-123.034400978661</v>
      </c>
      <c r="M2752">
        <v>39.4298044433353</v>
      </c>
      <c r="N2752" s="2">
        <v>42998</v>
      </c>
      <c r="O2752" t="str">
        <f t="shared" si="301"/>
        <v>yes</v>
      </c>
      <c r="P2752" s="7">
        <f t="shared" si="302"/>
        <v>2017</v>
      </c>
      <c r="Q2752" s="7">
        <f t="shared" si="303"/>
        <v>2018</v>
      </c>
      <c r="R2752" s="7">
        <f t="shared" si="304"/>
        <v>2019</v>
      </c>
      <c r="S2752" s="7">
        <f t="shared" si="305"/>
        <v>263</v>
      </c>
    </row>
    <row r="2753" spans="11:19" x14ac:dyDescent="0.35">
      <c r="K2753" t="s">
        <v>104</v>
      </c>
      <c r="L2753">
        <v>-122.87540906023</v>
      </c>
      <c r="M2753">
        <v>39.397614381712103</v>
      </c>
      <c r="N2753" s="2">
        <v>42996</v>
      </c>
      <c r="O2753" t="str">
        <f t="shared" si="301"/>
        <v>yes</v>
      </c>
      <c r="P2753" s="7">
        <f t="shared" si="302"/>
        <v>2017</v>
      </c>
      <c r="Q2753" s="7">
        <f t="shared" si="303"/>
        <v>2018</v>
      </c>
      <c r="R2753" s="7">
        <f t="shared" si="304"/>
        <v>2019</v>
      </c>
      <c r="S2753" s="7">
        <f t="shared" si="305"/>
        <v>261</v>
      </c>
    </row>
    <row r="2754" spans="11:19" x14ac:dyDescent="0.35">
      <c r="K2754" t="s">
        <v>104</v>
      </c>
      <c r="L2754">
        <v>-123.09279006896</v>
      </c>
      <c r="M2754">
        <v>38.7747288415583</v>
      </c>
      <c r="N2754" s="2">
        <v>42980</v>
      </c>
      <c r="O2754" t="str">
        <f t="shared" si="301"/>
        <v>yes</v>
      </c>
      <c r="P2754" s="7">
        <f t="shared" si="302"/>
        <v>2017</v>
      </c>
      <c r="Q2754" s="7">
        <f t="shared" si="303"/>
        <v>2018</v>
      </c>
      <c r="R2754" s="7">
        <f t="shared" si="304"/>
        <v>2019</v>
      </c>
      <c r="S2754" s="7">
        <f t="shared" si="305"/>
        <v>245</v>
      </c>
    </row>
    <row r="2755" spans="11:19" x14ac:dyDescent="0.35">
      <c r="K2755" t="s">
        <v>104</v>
      </c>
      <c r="L2755">
        <v>-122.788984760842</v>
      </c>
      <c r="M2755">
        <v>38.944414835766999</v>
      </c>
      <c r="N2755" s="2">
        <v>42956</v>
      </c>
      <c r="O2755" t="str">
        <f t="shared" si="301"/>
        <v>yes</v>
      </c>
      <c r="P2755" s="7">
        <f t="shared" si="302"/>
        <v>2017</v>
      </c>
      <c r="Q2755" s="7">
        <f t="shared" si="303"/>
        <v>2018</v>
      </c>
      <c r="R2755" s="7">
        <f t="shared" si="304"/>
        <v>2019</v>
      </c>
      <c r="S2755" s="7">
        <f t="shared" si="305"/>
        <v>221</v>
      </c>
    </row>
    <row r="2756" spans="11:19" x14ac:dyDescent="0.35">
      <c r="K2756" t="s">
        <v>104</v>
      </c>
      <c r="L2756">
        <v>-122.791036547986</v>
      </c>
      <c r="M2756">
        <v>39.094375695092999</v>
      </c>
      <c r="N2756" s="2">
        <v>42943</v>
      </c>
      <c r="O2756" t="str">
        <f t="shared" si="301"/>
        <v>yes</v>
      </c>
      <c r="P2756" s="7">
        <f t="shared" si="302"/>
        <v>2017</v>
      </c>
      <c r="Q2756" s="7">
        <f t="shared" si="303"/>
        <v>2018</v>
      </c>
      <c r="R2756" s="7">
        <f t="shared" si="304"/>
        <v>2019</v>
      </c>
      <c r="S2756" s="7">
        <f t="shared" si="305"/>
        <v>208</v>
      </c>
    </row>
    <row r="2757" spans="11:19" x14ac:dyDescent="0.35">
      <c r="K2757" t="s">
        <v>104</v>
      </c>
      <c r="L2757">
        <v>-123.266812887085</v>
      </c>
      <c r="M2757">
        <v>39.3020857880839</v>
      </c>
      <c r="N2757" s="2">
        <v>42937</v>
      </c>
      <c r="O2757" t="str">
        <f t="shared" si="301"/>
        <v>yes</v>
      </c>
      <c r="P2757" s="7">
        <f t="shared" si="302"/>
        <v>2017</v>
      </c>
      <c r="Q2757" s="7">
        <f t="shared" si="303"/>
        <v>2018</v>
      </c>
      <c r="R2757" s="7">
        <f t="shared" si="304"/>
        <v>2019</v>
      </c>
      <c r="S2757" s="7">
        <f t="shared" si="305"/>
        <v>202</v>
      </c>
    </row>
    <row r="2758" spans="11:19" x14ac:dyDescent="0.35">
      <c r="K2758" t="s">
        <v>104</v>
      </c>
      <c r="L2758">
        <v>-122.632244918829</v>
      </c>
      <c r="M2758">
        <v>39.066418508570401</v>
      </c>
      <c r="N2758" s="2">
        <v>42917</v>
      </c>
      <c r="O2758" t="str">
        <f t="shared" si="301"/>
        <v>yes</v>
      </c>
      <c r="P2758" s="7">
        <f t="shared" si="302"/>
        <v>2017</v>
      </c>
      <c r="Q2758" s="7">
        <f t="shared" si="303"/>
        <v>2018</v>
      </c>
      <c r="R2758" s="7">
        <f t="shared" si="304"/>
        <v>2019</v>
      </c>
      <c r="S2758" s="7">
        <f t="shared" si="305"/>
        <v>182</v>
      </c>
    </row>
    <row r="2759" spans="11:19" x14ac:dyDescent="0.35">
      <c r="K2759" t="s">
        <v>104</v>
      </c>
      <c r="L2759">
        <v>-123.358801954112</v>
      </c>
      <c r="M2759">
        <v>39.471440414672401</v>
      </c>
      <c r="N2759" s="2">
        <v>42641</v>
      </c>
      <c r="O2759" t="str">
        <f t="shared" si="301"/>
        <v>yes</v>
      </c>
      <c r="P2759" s="7">
        <f t="shared" si="302"/>
        <v>2016</v>
      </c>
      <c r="Q2759" s="7">
        <f t="shared" si="303"/>
        <v>2017</v>
      </c>
      <c r="R2759" s="7">
        <f t="shared" si="304"/>
        <v>2018</v>
      </c>
      <c r="S2759" s="7">
        <f t="shared" si="305"/>
        <v>272</v>
      </c>
    </row>
    <row r="2760" spans="11:19" x14ac:dyDescent="0.35">
      <c r="K2760" t="s">
        <v>104</v>
      </c>
      <c r="L2760">
        <v>-122.83868811252501</v>
      </c>
      <c r="M2760">
        <v>38.814944833004802</v>
      </c>
      <c r="N2760" s="2">
        <v>42641</v>
      </c>
      <c r="O2760" t="str">
        <f t="shared" si="301"/>
        <v>yes</v>
      </c>
      <c r="P2760" s="7">
        <f t="shared" si="302"/>
        <v>2016</v>
      </c>
      <c r="Q2760" s="7">
        <f t="shared" si="303"/>
        <v>2017</v>
      </c>
      <c r="R2760" s="7">
        <f t="shared" si="304"/>
        <v>2018</v>
      </c>
      <c r="S2760" s="7">
        <f t="shared" si="305"/>
        <v>272</v>
      </c>
    </row>
    <row r="2761" spans="11:19" x14ac:dyDescent="0.35">
      <c r="K2761" t="s">
        <v>104</v>
      </c>
      <c r="L2761">
        <v>-123.50062840775</v>
      </c>
      <c r="M2761">
        <v>39.723611201640999</v>
      </c>
      <c r="N2761" s="2">
        <v>42623</v>
      </c>
      <c r="O2761" t="str">
        <f t="shared" si="301"/>
        <v>yes</v>
      </c>
      <c r="P2761" s="7">
        <f t="shared" si="302"/>
        <v>2016</v>
      </c>
      <c r="Q2761" s="7">
        <f t="shared" si="303"/>
        <v>2017</v>
      </c>
      <c r="R2761" s="7">
        <f t="shared" si="304"/>
        <v>2018</v>
      </c>
      <c r="S2761" s="7">
        <f t="shared" si="305"/>
        <v>254</v>
      </c>
    </row>
    <row r="2762" spans="11:19" x14ac:dyDescent="0.35">
      <c r="K2762" t="s">
        <v>104</v>
      </c>
      <c r="L2762">
        <v>-122.913626966813</v>
      </c>
      <c r="M2762">
        <v>39.143490050011899</v>
      </c>
      <c r="N2762" s="2">
        <v>42612</v>
      </c>
      <c r="O2762" t="str">
        <f t="shared" si="301"/>
        <v>yes</v>
      </c>
      <c r="P2762" s="7">
        <f t="shared" si="302"/>
        <v>2016</v>
      </c>
      <c r="Q2762" s="7">
        <f t="shared" si="303"/>
        <v>2017</v>
      </c>
      <c r="R2762" s="7">
        <f t="shared" si="304"/>
        <v>2018</v>
      </c>
      <c r="S2762" s="7">
        <f t="shared" si="305"/>
        <v>243</v>
      </c>
    </row>
    <row r="2763" spans="11:19" x14ac:dyDescent="0.35">
      <c r="K2763" t="s">
        <v>104</v>
      </c>
      <c r="L2763">
        <v>-122.78105670894701</v>
      </c>
      <c r="M2763">
        <v>39.0625323963542</v>
      </c>
      <c r="N2763" s="2">
        <v>42603</v>
      </c>
      <c r="O2763" t="str">
        <f t="shared" si="301"/>
        <v>yes</v>
      </c>
      <c r="P2763" s="7">
        <f t="shared" si="302"/>
        <v>2016</v>
      </c>
      <c r="Q2763" s="7">
        <f t="shared" si="303"/>
        <v>2017</v>
      </c>
      <c r="R2763" s="7">
        <f t="shared" si="304"/>
        <v>2018</v>
      </c>
      <c r="S2763" s="7">
        <f t="shared" si="305"/>
        <v>234</v>
      </c>
    </row>
    <row r="2764" spans="11:19" x14ac:dyDescent="0.35">
      <c r="K2764" t="s">
        <v>104</v>
      </c>
      <c r="L2764">
        <v>-122.583081507633</v>
      </c>
      <c r="M2764">
        <v>38.912974823522298</v>
      </c>
      <c r="N2764" s="2">
        <v>42598</v>
      </c>
      <c r="O2764" t="str">
        <f t="shared" si="301"/>
        <v>yes</v>
      </c>
      <c r="P2764" s="7">
        <f t="shared" si="302"/>
        <v>2016</v>
      </c>
      <c r="Q2764" s="7">
        <f t="shared" si="303"/>
        <v>2017</v>
      </c>
      <c r="R2764" s="7">
        <f t="shared" si="304"/>
        <v>2018</v>
      </c>
      <c r="S2764" s="7">
        <f t="shared" si="305"/>
        <v>229</v>
      </c>
    </row>
    <row r="2765" spans="11:19" x14ac:dyDescent="0.35">
      <c r="K2765" t="s">
        <v>104</v>
      </c>
      <c r="L2765">
        <v>-122.61475486757</v>
      </c>
      <c r="M2765">
        <v>38.917540646462498</v>
      </c>
      <c r="N2765" s="2">
        <v>42593</v>
      </c>
      <c r="O2765" t="str">
        <f t="shared" si="301"/>
        <v>yes</v>
      </c>
      <c r="P2765" s="7">
        <f t="shared" si="302"/>
        <v>2016</v>
      </c>
      <c r="Q2765" s="7">
        <f t="shared" si="303"/>
        <v>2017</v>
      </c>
      <c r="R2765" s="7">
        <f t="shared" si="304"/>
        <v>2018</v>
      </c>
      <c r="S2765" s="7">
        <f t="shared" si="305"/>
        <v>224</v>
      </c>
    </row>
    <row r="2766" spans="11:19" x14ac:dyDescent="0.35">
      <c r="K2766" t="s">
        <v>104</v>
      </c>
      <c r="L2766">
        <v>-122.638157305737</v>
      </c>
      <c r="M2766">
        <v>38.9079467938665</v>
      </c>
      <c r="N2766" s="2">
        <v>42591</v>
      </c>
      <c r="O2766" t="str">
        <f t="shared" si="301"/>
        <v>yes</v>
      </c>
      <c r="P2766" s="7">
        <f t="shared" si="302"/>
        <v>2016</v>
      </c>
      <c r="Q2766" s="7">
        <f t="shared" si="303"/>
        <v>2017</v>
      </c>
      <c r="R2766" s="7">
        <f t="shared" si="304"/>
        <v>2018</v>
      </c>
      <c r="S2766" s="7">
        <f t="shared" si="305"/>
        <v>222</v>
      </c>
    </row>
    <row r="2767" spans="11:19" x14ac:dyDescent="0.35">
      <c r="K2767" t="s">
        <v>104</v>
      </c>
      <c r="L2767">
        <v>-122.602554513524</v>
      </c>
      <c r="M2767">
        <v>38.984261645488402</v>
      </c>
      <c r="N2767" s="2">
        <v>42580</v>
      </c>
      <c r="O2767" t="str">
        <f t="shared" si="301"/>
        <v>yes</v>
      </c>
      <c r="P2767" s="7">
        <f t="shared" si="302"/>
        <v>2016</v>
      </c>
      <c r="Q2767" s="7">
        <f t="shared" si="303"/>
        <v>2017</v>
      </c>
      <c r="R2767" s="7">
        <f t="shared" si="304"/>
        <v>2018</v>
      </c>
      <c r="S2767" s="7">
        <f t="shared" si="305"/>
        <v>211</v>
      </c>
    </row>
    <row r="2768" spans="11:19" x14ac:dyDescent="0.35">
      <c r="K2768" t="s">
        <v>104</v>
      </c>
      <c r="L2768">
        <v>-122.789636318799</v>
      </c>
      <c r="M2768">
        <v>39.099700805214198</v>
      </c>
      <c r="N2768" s="2">
        <v>42570</v>
      </c>
      <c r="O2768" t="str">
        <f t="shared" si="301"/>
        <v>yes</v>
      </c>
      <c r="P2768" s="7">
        <f t="shared" si="302"/>
        <v>2016</v>
      </c>
      <c r="Q2768" s="7">
        <f t="shared" si="303"/>
        <v>2017</v>
      </c>
      <c r="R2768" s="7">
        <f t="shared" si="304"/>
        <v>2018</v>
      </c>
      <c r="S2768" s="7">
        <f t="shared" si="305"/>
        <v>201</v>
      </c>
    </row>
    <row r="2769" spans="11:19" x14ac:dyDescent="0.35">
      <c r="K2769" t="s">
        <v>104</v>
      </c>
      <c r="L2769">
        <v>-122.813732310264</v>
      </c>
      <c r="M2769">
        <v>38.8075694755371</v>
      </c>
      <c r="N2769" s="2">
        <v>42547</v>
      </c>
      <c r="O2769" t="str">
        <f t="shared" si="301"/>
        <v>yes</v>
      </c>
      <c r="P2769" s="7">
        <f t="shared" si="302"/>
        <v>2016</v>
      </c>
      <c r="Q2769" s="7">
        <f t="shared" si="303"/>
        <v>2017</v>
      </c>
      <c r="R2769" s="7">
        <f t="shared" si="304"/>
        <v>2018</v>
      </c>
      <c r="S2769" s="7">
        <f t="shared" si="305"/>
        <v>178</v>
      </c>
    </row>
    <row r="2770" spans="11:19" x14ac:dyDescent="0.35">
      <c r="K2770" t="s">
        <v>104</v>
      </c>
      <c r="L2770">
        <v>-122.907806046367</v>
      </c>
      <c r="M2770">
        <v>39.102497918360001</v>
      </c>
      <c r="N2770" s="2">
        <v>42528</v>
      </c>
      <c r="O2770" t="str">
        <f t="shared" si="301"/>
        <v>yes</v>
      </c>
      <c r="P2770" s="7">
        <f t="shared" si="302"/>
        <v>2016</v>
      </c>
      <c r="Q2770" s="7">
        <f t="shared" si="303"/>
        <v>2017</v>
      </c>
      <c r="R2770" s="7">
        <f t="shared" si="304"/>
        <v>2018</v>
      </c>
      <c r="S2770" s="7">
        <f t="shared" si="305"/>
        <v>159</v>
      </c>
    </row>
    <row r="2771" spans="11:19" x14ac:dyDescent="0.35">
      <c r="K2771" t="s">
        <v>104</v>
      </c>
      <c r="L2771">
        <v>-123.58766066266701</v>
      </c>
      <c r="M2771">
        <v>39.700204196711198</v>
      </c>
      <c r="N2771" s="2">
        <v>42281</v>
      </c>
      <c r="O2771" t="str">
        <f t="shared" si="301"/>
        <v>yes</v>
      </c>
      <c r="P2771" s="7">
        <f t="shared" si="302"/>
        <v>2015</v>
      </c>
      <c r="Q2771" s="7">
        <f t="shared" si="303"/>
        <v>2016</v>
      </c>
      <c r="R2771" s="7">
        <f t="shared" si="304"/>
        <v>2017</v>
      </c>
      <c r="S2771" s="7">
        <f t="shared" si="305"/>
        <v>277</v>
      </c>
    </row>
    <row r="2772" spans="11:19" x14ac:dyDescent="0.35">
      <c r="K2772" t="s">
        <v>104</v>
      </c>
      <c r="L2772">
        <v>-122.90932630035699</v>
      </c>
      <c r="M2772">
        <v>39.222676268450101</v>
      </c>
      <c r="N2772" s="2">
        <v>42255</v>
      </c>
      <c r="O2772" t="str">
        <f t="shared" si="301"/>
        <v>yes</v>
      </c>
      <c r="P2772" s="7">
        <f t="shared" si="302"/>
        <v>2015</v>
      </c>
      <c r="Q2772" s="7">
        <f t="shared" si="303"/>
        <v>2016</v>
      </c>
      <c r="R2772" s="7">
        <f t="shared" si="304"/>
        <v>2017</v>
      </c>
      <c r="S2772" s="7">
        <f t="shared" si="305"/>
        <v>251</v>
      </c>
    </row>
    <row r="2773" spans="11:19" x14ac:dyDescent="0.35">
      <c r="K2773" t="s">
        <v>104</v>
      </c>
      <c r="L2773">
        <v>-122.89393729356399</v>
      </c>
      <c r="M2773">
        <v>38.917552106199601</v>
      </c>
      <c r="N2773" s="2">
        <v>42243</v>
      </c>
      <c r="O2773" t="str">
        <f t="shared" si="301"/>
        <v>yes</v>
      </c>
      <c r="P2773" s="7">
        <f t="shared" si="302"/>
        <v>2015</v>
      </c>
      <c r="Q2773" s="7">
        <f t="shared" si="303"/>
        <v>2016</v>
      </c>
      <c r="R2773" s="7">
        <f t="shared" si="304"/>
        <v>2017</v>
      </c>
      <c r="S2773" s="7">
        <f t="shared" si="305"/>
        <v>239</v>
      </c>
    </row>
    <row r="2774" spans="11:19" x14ac:dyDescent="0.35">
      <c r="K2774" t="s">
        <v>104</v>
      </c>
      <c r="L2774">
        <v>-122.86973566112</v>
      </c>
      <c r="M2774">
        <v>39.277888517745303</v>
      </c>
      <c r="N2774" s="2">
        <v>42226</v>
      </c>
      <c r="O2774" t="str">
        <f t="shared" si="301"/>
        <v>yes</v>
      </c>
      <c r="P2774" s="7">
        <f t="shared" si="302"/>
        <v>2015</v>
      </c>
      <c r="Q2774" s="7">
        <f t="shared" si="303"/>
        <v>2016</v>
      </c>
      <c r="R2774" s="7">
        <f t="shared" si="304"/>
        <v>2017</v>
      </c>
      <c r="S2774" s="7">
        <f t="shared" si="305"/>
        <v>222</v>
      </c>
    </row>
    <row r="2775" spans="11:19" x14ac:dyDescent="0.35">
      <c r="K2775" t="s">
        <v>104</v>
      </c>
      <c r="L2775">
        <v>-122.878654261923</v>
      </c>
      <c r="M2775">
        <v>39.465574613629798</v>
      </c>
      <c r="N2775" s="2">
        <v>42225</v>
      </c>
      <c r="O2775" t="str">
        <f t="shared" si="301"/>
        <v>yes</v>
      </c>
      <c r="P2775" s="7">
        <f t="shared" si="302"/>
        <v>2015</v>
      </c>
      <c r="Q2775" s="7">
        <f t="shared" si="303"/>
        <v>2016</v>
      </c>
      <c r="R2775" s="7">
        <f t="shared" si="304"/>
        <v>2017</v>
      </c>
      <c r="S2775" s="7">
        <f t="shared" si="305"/>
        <v>221</v>
      </c>
    </row>
    <row r="2776" spans="11:19" x14ac:dyDescent="0.35">
      <c r="K2776" t="s">
        <v>104</v>
      </c>
      <c r="L2776">
        <v>-123.00756297680999</v>
      </c>
      <c r="M2776">
        <v>39.629479699062102</v>
      </c>
      <c r="N2776" s="2">
        <v>42224</v>
      </c>
      <c r="O2776" t="str">
        <f t="shared" si="301"/>
        <v>yes</v>
      </c>
      <c r="P2776" s="7">
        <f t="shared" si="302"/>
        <v>2015</v>
      </c>
      <c r="Q2776" s="7">
        <f t="shared" si="303"/>
        <v>2016</v>
      </c>
      <c r="R2776" s="7">
        <f t="shared" si="304"/>
        <v>2017</v>
      </c>
      <c r="S2776" s="7">
        <f t="shared" si="305"/>
        <v>220</v>
      </c>
    </row>
    <row r="2777" spans="11:19" x14ac:dyDescent="0.35">
      <c r="K2777" t="s">
        <v>104</v>
      </c>
      <c r="L2777">
        <v>-123.267134388735</v>
      </c>
      <c r="M2777">
        <v>39.049477157777702</v>
      </c>
      <c r="N2777" s="2">
        <v>42192</v>
      </c>
      <c r="O2777" t="str">
        <f t="shared" si="301"/>
        <v>yes</v>
      </c>
      <c r="P2777" s="7">
        <f t="shared" si="302"/>
        <v>2015</v>
      </c>
      <c r="Q2777" s="7">
        <f t="shared" si="303"/>
        <v>2016</v>
      </c>
      <c r="R2777" s="7">
        <f t="shared" si="304"/>
        <v>2017</v>
      </c>
      <c r="S2777" s="7">
        <f t="shared" si="305"/>
        <v>188</v>
      </c>
    </row>
    <row r="2778" spans="11:19" x14ac:dyDescent="0.35">
      <c r="K2778" t="s">
        <v>104</v>
      </c>
      <c r="L2778">
        <v>-123.07503693888501</v>
      </c>
      <c r="M2778">
        <v>39.484951202292599</v>
      </c>
      <c r="N2778" s="2">
        <v>42175</v>
      </c>
      <c r="O2778" t="str">
        <f t="shared" si="301"/>
        <v>yes</v>
      </c>
      <c r="P2778" s="7">
        <f t="shared" si="302"/>
        <v>2015</v>
      </c>
      <c r="Q2778" s="7">
        <f t="shared" si="303"/>
        <v>2016</v>
      </c>
      <c r="R2778" s="7">
        <f t="shared" si="304"/>
        <v>2017</v>
      </c>
      <c r="S2778" s="7">
        <f t="shared" si="305"/>
        <v>171</v>
      </c>
    </row>
    <row r="2779" spans="11:19" x14ac:dyDescent="0.35">
      <c r="K2779" t="s">
        <v>104</v>
      </c>
      <c r="L2779">
        <v>-123.052691994776</v>
      </c>
      <c r="M2779">
        <v>39.1723053376775</v>
      </c>
      <c r="N2779" s="2">
        <v>42119</v>
      </c>
      <c r="O2779" t="str">
        <f t="shared" si="301"/>
        <v>yes</v>
      </c>
      <c r="P2779" s="7">
        <f t="shared" si="302"/>
        <v>2015</v>
      </c>
      <c r="Q2779" s="7">
        <f t="shared" si="303"/>
        <v>2016</v>
      </c>
      <c r="R2779" s="7">
        <f t="shared" si="304"/>
        <v>2017</v>
      </c>
      <c r="S2779" s="7">
        <f t="shared" si="305"/>
        <v>115</v>
      </c>
    </row>
    <row r="2780" spans="11:19" x14ac:dyDescent="0.35">
      <c r="K2780" t="s">
        <v>104</v>
      </c>
      <c r="L2780">
        <v>-123.140648711342</v>
      </c>
      <c r="M2780">
        <v>39.259616864628903</v>
      </c>
      <c r="N2780" s="2">
        <v>41914</v>
      </c>
      <c r="O2780" t="str">
        <f t="shared" si="301"/>
        <v>yes</v>
      </c>
      <c r="P2780" s="7">
        <f t="shared" si="302"/>
        <v>2014</v>
      </c>
      <c r="Q2780" s="7">
        <f t="shared" si="303"/>
        <v>2015</v>
      </c>
      <c r="R2780" s="7">
        <f t="shared" si="304"/>
        <v>2016</v>
      </c>
      <c r="S2780" s="7">
        <f t="shared" si="305"/>
        <v>275</v>
      </c>
    </row>
    <row r="2781" spans="11:19" x14ac:dyDescent="0.35">
      <c r="K2781" t="s">
        <v>104</v>
      </c>
      <c r="L2781">
        <v>-123.172383763082</v>
      </c>
      <c r="M2781">
        <v>39.045760032293998</v>
      </c>
      <c r="N2781" s="2">
        <v>41911</v>
      </c>
      <c r="O2781" t="str">
        <f t="shared" si="301"/>
        <v>yes</v>
      </c>
      <c r="P2781" s="7">
        <f t="shared" si="302"/>
        <v>2014</v>
      </c>
      <c r="Q2781" s="7">
        <f t="shared" si="303"/>
        <v>2015</v>
      </c>
      <c r="R2781" s="7">
        <f t="shared" si="304"/>
        <v>2016</v>
      </c>
      <c r="S2781" s="7">
        <f t="shared" si="305"/>
        <v>272</v>
      </c>
    </row>
    <row r="2782" spans="11:19" x14ac:dyDescent="0.35">
      <c r="K2782" t="s">
        <v>104</v>
      </c>
      <c r="L2782">
        <v>-123.64852010742101</v>
      </c>
      <c r="M2782">
        <v>39.7830677635841</v>
      </c>
      <c r="N2782" s="2">
        <v>41900</v>
      </c>
      <c r="O2782" t="str">
        <f t="shared" si="301"/>
        <v>yes</v>
      </c>
      <c r="P2782" s="7">
        <f t="shared" si="302"/>
        <v>2014</v>
      </c>
      <c r="Q2782" s="7">
        <f t="shared" si="303"/>
        <v>2015</v>
      </c>
      <c r="R2782" s="7">
        <f t="shared" si="304"/>
        <v>2016</v>
      </c>
      <c r="S2782" s="7">
        <f t="shared" si="305"/>
        <v>261</v>
      </c>
    </row>
    <row r="2783" spans="11:19" x14ac:dyDescent="0.35">
      <c r="K2783" t="s">
        <v>104</v>
      </c>
      <c r="L2783">
        <v>-122.987699031294</v>
      </c>
      <c r="M2783">
        <v>39.159984360752503</v>
      </c>
      <c r="N2783" s="2">
        <v>41885</v>
      </c>
      <c r="O2783" t="str">
        <f t="shared" si="301"/>
        <v>yes</v>
      </c>
      <c r="P2783" s="7">
        <f t="shared" si="302"/>
        <v>2014</v>
      </c>
      <c r="Q2783" s="7">
        <f t="shared" si="303"/>
        <v>2015</v>
      </c>
      <c r="R2783" s="7">
        <f t="shared" si="304"/>
        <v>2016</v>
      </c>
      <c r="S2783" s="7">
        <f t="shared" si="305"/>
        <v>246</v>
      </c>
    </row>
    <row r="2784" spans="11:19" x14ac:dyDescent="0.35">
      <c r="K2784" t="s">
        <v>104</v>
      </c>
      <c r="L2784">
        <v>-123.372077119938</v>
      </c>
      <c r="M2784">
        <v>39.521654956619997</v>
      </c>
      <c r="N2784" s="2">
        <v>41835</v>
      </c>
      <c r="O2784" t="str">
        <f t="shared" si="301"/>
        <v>yes</v>
      </c>
      <c r="P2784" s="7">
        <f t="shared" si="302"/>
        <v>2014</v>
      </c>
      <c r="Q2784" s="7">
        <f t="shared" si="303"/>
        <v>2015</v>
      </c>
      <c r="R2784" s="7">
        <f t="shared" si="304"/>
        <v>2016</v>
      </c>
      <c r="S2784" s="7">
        <f t="shared" si="305"/>
        <v>196</v>
      </c>
    </row>
    <row r="2785" spans="11:19" x14ac:dyDescent="0.35">
      <c r="K2785" t="s">
        <v>104</v>
      </c>
      <c r="L2785">
        <v>-122.945851574332</v>
      </c>
      <c r="M2785">
        <v>38.889854860522703</v>
      </c>
      <c r="N2785" s="2">
        <v>41783</v>
      </c>
      <c r="O2785" t="str">
        <f t="shared" si="301"/>
        <v>yes</v>
      </c>
      <c r="P2785" s="7">
        <f t="shared" si="302"/>
        <v>2014</v>
      </c>
      <c r="Q2785" s="7">
        <f t="shared" si="303"/>
        <v>2015</v>
      </c>
      <c r="R2785" s="7">
        <f t="shared" si="304"/>
        <v>2016</v>
      </c>
      <c r="S2785" s="7">
        <f t="shared" si="305"/>
        <v>144</v>
      </c>
    </row>
    <row r="2786" spans="11:19" x14ac:dyDescent="0.35">
      <c r="K2786" t="s">
        <v>104</v>
      </c>
      <c r="L2786">
        <v>-122.820920709118</v>
      </c>
      <c r="M2786">
        <v>38.9373550687326</v>
      </c>
      <c r="N2786" s="2">
        <v>41758</v>
      </c>
      <c r="O2786" t="str">
        <f t="shared" si="301"/>
        <v>yes</v>
      </c>
      <c r="P2786" s="7">
        <f t="shared" si="302"/>
        <v>2014</v>
      </c>
      <c r="Q2786" s="7">
        <f t="shared" si="303"/>
        <v>2015</v>
      </c>
      <c r="R2786" s="7">
        <f t="shared" si="304"/>
        <v>2016</v>
      </c>
      <c r="S2786" s="7">
        <f t="shared" si="305"/>
        <v>119</v>
      </c>
    </row>
    <row r="2787" spans="11:19" x14ac:dyDescent="0.35">
      <c r="K2787" t="s">
        <v>104</v>
      </c>
      <c r="L2787">
        <v>-122.811015213753</v>
      </c>
      <c r="M2787">
        <v>39.236880340258402</v>
      </c>
      <c r="N2787" s="2">
        <v>41608</v>
      </c>
      <c r="O2787" t="str">
        <f t="shared" si="301"/>
        <v>yes</v>
      </c>
      <c r="P2787" s="7">
        <f t="shared" si="302"/>
        <v>2013</v>
      </c>
      <c r="Q2787" s="7">
        <f t="shared" si="303"/>
        <v>2014</v>
      </c>
      <c r="R2787" s="7">
        <f t="shared" si="304"/>
        <v>2015</v>
      </c>
      <c r="S2787" s="7">
        <f t="shared" si="305"/>
        <v>334</v>
      </c>
    </row>
    <row r="2788" spans="11:19" x14ac:dyDescent="0.35">
      <c r="K2788" t="s">
        <v>104</v>
      </c>
      <c r="L2788">
        <v>-122.834935672615</v>
      </c>
      <c r="M2788">
        <v>38.806907660447003</v>
      </c>
      <c r="N2788" s="2">
        <v>41605</v>
      </c>
      <c r="O2788" t="str">
        <f t="shared" si="301"/>
        <v>yes</v>
      </c>
      <c r="P2788" s="7">
        <f t="shared" si="302"/>
        <v>2013</v>
      </c>
      <c r="Q2788" s="7">
        <f t="shared" si="303"/>
        <v>2014</v>
      </c>
      <c r="R2788" s="7">
        <f t="shared" si="304"/>
        <v>2015</v>
      </c>
      <c r="S2788" s="7">
        <f t="shared" si="305"/>
        <v>331</v>
      </c>
    </row>
    <row r="2789" spans="11:19" x14ac:dyDescent="0.35">
      <c r="K2789" t="s">
        <v>104</v>
      </c>
      <c r="L2789">
        <v>-122.57608660229801</v>
      </c>
      <c r="M2789">
        <v>38.929614742082798</v>
      </c>
      <c r="N2789" s="2">
        <v>41602</v>
      </c>
      <c r="O2789" t="str">
        <f t="shared" si="301"/>
        <v>yes</v>
      </c>
      <c r="P2789" s="7">
        <f t="shared" si="302"/>
        <v>2013</v>
      </c>
      <c r="Q2789" s="7">
        <f t="shared" si="303"/>
        <v>2014</v>
      </c>
      <c r="R2789" s="7">
        <f t="shared" si="304"/>
        <v>2015</v>
      </c>
      <c r="S2789" s="7">
        <f t="shared" si="305"/>
        <v>328</v>
      </c>
    </row>
    <row r="2790" spans="11:19" x14ac:dyDescent="0.35">
      <c r="K2790" t="s">
        <v>104</v>
      </c>
      <c r="L2790">
        <v>-123.13840602142101</v>
      </c>
      <c r="M2790">
        <v>39.036912765537103</v>
      </c>
      <c r="N2790" s="2">
        <v>41601</v>
      </c>
      <c r="O2790" t="str">
        <f t="shared" si="301"/>
        <v>yes</v>
      </c>
      <c r="P2790" s="7">
        <f t="shared" si="302"/>
        <v>2013</v>
      </c>
      <c r="Q2790" s="7">
        <f t="shared" si="303"/>
        <v>2014</v>
      </c>
      <c r="R2790" s="7">
        <f t="shared" si="304"/>
        <v>2015</v>
      </c>
      <c r="S2790" s="7">
        <f t="shared" si="305"/>
        <v>327</v>
      </c>
    </row>
    <row r="2791" spans="11:19" x14ac:dyDescent="0.35">
      <c r="K2791" t="s">
        <v>104</v>
      </c>
      <c r="L2791">
        <v>-123.193591093292</v>
      </c>
      <c r="M2791">
        <v>39.0176115823811</v>
      </c>
      <c r="N2791" s="2">
        <v>41559</v>
      </c>
      <c r="O2791" t="str">
        <f t="shared" si="301"/>
        <v>yes</v>
      </c>
      <c r="P2791" s="7">
        <f t="shared" si="302"/>
        <v>2013</v>
      </c>
      <c r="Q2791" s="7">
        <f t="shared" si="303"/>
        <v>2014</v>
      </c>
      <c r="R2791" s="7">
        <f t="shared" si="304"/>
        <v>2015</v>
      </c>
      <c r="S2791" s="7">
        <f t="shared" si="305"/>
        <v>285</v>
      </c>
    </row>
    <row r="2792" spans="11:19" x14ac:dyDescent="0.35">
      <c r="K2792" t="s">
        <v>104</v>
      </c>
      <c r="L2792">
        <v>-122.833480056902</v>
      </c>
      <c r="M2792">
        <v>38.990279007127903</v>
      </c>
      <c r="N2792" s="2">
        <v>41551</v>
      </c>
      <c r="O2792" t="str">
        <f t="shared" si="301"/>
        <v>yes</v>
      </c>
      <c r="P2792" s="7">
        <f t="shared" si="302"/>
        <v>2013</v>
      </c>
      <c r="Q2792" s="7">
        <f t="shared" si="303"/>
        <v>2014</v>
      </c>
      <c r="R2792" s="7">
        <f t="shared" si="304"/>
        <v>2015</v>
      </c>
      <c r="S2792" s="7">
        <f t="shared" si="305"/>
        <v>277</v>
      </c>
    </row>
    <row r="2793" spans="11:19" x14ac:dyDescent="0.35">
      <c r="K2793" t="s">
        <v>104</v>
      </c>
      <c r="L2793">
        <v>-122.959506312502</v>
      </c>
      <c r="M2793">
        <v>38.926818686232501</v>
      </c>
      <c r="N2793" s="2">
        <v>41546</v>
      </c>
      <c r="O2793" t="str">
        <f t="shared" si="301"/>
        <v>yes</v>
      </c>
      <c r="P2793" s="7">
        <f t="shared" si="302"/>
        <v>2013</v>
      </c>
      <c r="Q2793" s="7">
        <f t="shared" si="303"/>
        <v>2014</v>
      </c>
      <c r="R2793" s="7">
        <f t="shared" si="304"/>
        <v>2015</v>
      </c>
      <c r="S2793" s="7">
        <f t="shared" si="305"/>
        <v>272</v>
      </c>
    </row>
    <row r="2794" spans="11:19" x14ac:dyDescent="0.35">
      <c r="K2794" t="s">
        <v>104</v>
      </c>
      <c r="L2794">
        <v>-122.67537305268699</v>
      </c>
      <c r="M2794">
        <v>38.976652223445399</v>
      </c>
      <c r="N2794" s="2">
        <v>41516</v>
      </c>
      <c r="O2794" t="str">
        <f t="shared" si="301"/>
        <v>yes</v>
      </c>
      <c r="P2794" s="7">
        <f t="shared" si="302"/>
        <v>2013</v>
      </c>
      <c r="Q2794" s="7">
        <f t="shared" si="303"/>
        <v>2014</v>
      </c>
      <c r="R2794" s="7">
        <f t="shared" si="304"/>
        <v>2015</v>
      </c>
      <c r="S2794" s="7">
        <f t="shared" si="305"/>
        <v>242</v>
      </c>
    </row>
    <row r="2795" spans="11:19" x14ac:dyDescent="0.35">
      <c r="K2795" t="s">
        <v>104</v>
      </c>
      <c r="L2795">
        <v>-122.65572445310799</v>
      </c>
      <c r="M2795">
        <v>39.004097463048097</v>
      </c>
      <c r="N2795" s="2">
        <v>41511</v>
      </c>
      <c r="O2795" t="str">
        <f t="shared" si="301"/>
        <v>yes</v>
      </c>
      <c r="P2795" s="7">
        <f t="shared" si="302"/>
        <v>2013</v>
      </c>
      <c r="Q2795" s="7">
        <f t="shared" si="303"/>
        <v>2014</v>
      </c>
      <c r="R2795" s="7">
        <f t="shared" si="304"/>
        <v>2015</v>
      </c>
      <c r="S2795" s="7">
        <f t="shared" si="305"/>
        <v>237</v>
      </c>
    </row>
    <row r="2796" spans="11:19" x14ac:dyDescent="0.35">
      <c r="K2796" t="s">
        <v>104</v>
      </c>
      <c r="L2796">
        <v>-122.781334742917</v>
      </c>
      <c r="M2796">
        <v>39.406792995846303</v>
      </c>
      <c r="N2796" s="2">
        <v>41497</v>
      </c>
      <c r="O2796" t="str">
        <f t="shared" si="301"/>
        <v>yes</v>
      </c>
      <c r="P2796" s="7">
        <f t="shared" si="302"/>
        <v>2013</v>
      </c>
      <c r="Q2796" s="7">
        <f t="shared" si="303"/>
        <v>2014</v>
      </c>
      <c r="R2796" s="7">
        <f t="shared" si="304"/>
        <v>2015</v>
      </c>
      <c r="S2796" s="7">
        <f t="shared" si="305"/>
        <v>223</v>
      </c>
    </row>
    <row r="2797" spans="11:19" x14ac:dyDescent="0.35">
      <c r="K2797" t="s">
        <v>104</v>
      </c>
      <c r="L2797">
        <v>-123.070179661007</v>
      </c>
      <c r="M2797">
        <v>38.980538386488099</v>
      </c>
      <c r="N2797" s="2">
        <v>41478</v>
      </c>
      <c r="O2797" t="str">
        <f t="shared" si="301"/>
        <v>yes</v>
      </c>
      <c r="P2797" s="7">
        <f t="shared" si="302"/>
        <v>2013</v>
      </c>
      <c r="Q2797" s="7">
        <f t="shared" si="303"/>
        <v>2014</v>
      </c>
      <c r="R2797" s="7">
        <f t="shared" si="304"/>
        <v>2015</v>
      </c>
      <c r="S2797" s="7">
        <f t="shared" si="305"/>
        <v>204</v>
      </c>
    </row>
    <row r="2798" spans="11:19" x14ac:dyDescent="0.35">
      <c r="K2798" t="s">
        <v>104</v>
      </c>
      <c r="L2798">
        <v>-122.81393682701</v>
      </c>
      <c r="M2798">
        <v>38.9812141641439</v>
      </c>
      <c r="N2798" s="2">
        <v>41446</v>
      </c>
      <c r="O2798" t="str">
        <f t="shared" si="301"/>
        <v>yes</v>
      </c>
      <c r="P2798" s="7">
        <f t="shared" si="302"/>
        <v>2013</v>
      </c>
      <c r="Q2798" s="7">
        <f t="shared" si="303"/>
        <v>2014</v>
      </c>
      <c r="R2798" s="7">
        <f t="shared" si="304"/>
        <v>2015</v>
      </c>
      <c r="S2798" s="7">
        <f t="shared" si="305"/>
        <v>172</v>
      </c>
    </row>
    <row r="2799" spans="11:19" x14ac:dyDescent="0.35">
      <c r="K2799" t="s">
        <v>104</v>
      </c>
      <c r="L2799">
        <v>-122.985053394866</v>
      </c>
      <c r="M2799">
        <v>38.743806659746298</v>
      </c>
      <c r="N2799" s="2">
        <v>41402</v>
      </c>
      <c r="O2799" t="str">
        <f t="shared" si="301"/>
        <v>yes</v>
      </c>
      <c r="P2799" s="7">
        <f t="shared" si="302"/>
        <v>2013</v>
      </c>
      <c r="Q2799" s="7">
        <f t="shared" si="303"/>
        <v>2014</v>
      </c>
      <c r="R2799" s="7">
        <f t="shared" si="304"/>
        <v>2015</v>
      </c>
      <c r="S2799" s="7">
        <f t="shared" si="305"/>
        <v>128</v>
      </c>
    </row>
    <row r="2800" spans="11:19" x14ac:dyDescent="0.35">
      <c r="K2800" t="s">
        <v>104</v>
      </c>
      <c r="L2800">
        <v>-123.17505648641099</v>
      </c>
      <c r="M2800">
        <v>39.452306579268701</v>
      </c>
      <c r="N2800" s="2">
        <v>41400</v>
      </c>
      <c r="O2800" t="str">
        <f t="shared" si="301"/>
        <v>yes</v>
      </c>
      <c r="P2800" s="7">
        <f t="shared" si="302"/>
        <v>2013</v>
      </c>
      <c r="Q2800" s="7">
        <f t="shared" si="303"/>
        <v>2014</v>
      </c>
      <c r="R2800" s="7">
        <f t="shared" si="304"/>
        <v>2015</v>
      </c>
      <c r="S2800" s="7">
        <f t="shared" si="305"/>
        <v>126</v>
      </c>
    </row>
    <row r="2801" spans="11:19" x14ac:dyDescent="0.35">
      <c r="K2801" t="s">
        <v>104</v>
      </c>
      <c r="L2801">
        <v>-122.78863144805101</v>
      </c>
      <c r="M2801">
        <v>38.9634405639828</v>
      </c>
      <c r="N2801" s="2">
        <v>41298</v>
      </c>
      <c r="O2801" t="str">
        <f t="shared" si="301"/>
        <v>yes</v>
      </c>
      <c r="P2801" s="7">
        <f t="shared" si="302"/>
        <v>2013</v>
      </c>
      <c r="Q2801" s="7">
        <f t="shared" si="303"/>
        <v>2014</v>
      </c>
      <c r="R2801" s="7">
        <f t="shared" si="304"/>
        <v>2015</v>
      </c>
      <c r="S2801" s="7">
        <f t="shared" si="305"/>
        <v>24</v>
      </c>
    </row>
    <row r="2802" spans="11:19" x14ac:dyDescent="0.35">
      <c r="K2802" t="s">
        <v>104</v>
      </c>
      <c r="L2802">
        <v>-123.577237216676</v>
      </c>
      <c r="M2802">
        <v>39.257616270960497</v>
      </c>
      <c r="N2802" s="2">
        <v>41183</v>
      </c>
      <c r="O2802" t="str">
        <f t="shared" si="301"/>
        <v>yes</v>
      </c>
      <c r="P2802" s="7">
        <f t="shared" si="302"/>
        <v>2012</v>
      </c>
      <c r="Q2802" s="7">
        <f t="shared" si="303"/>
        <v>2013</v>
      </c>
      <c r="R2802" s="7">
        <f t="shared" si="304"/>
        <v>2014</v>
      </c>
      <c r="S2802" s="7">
        <f t="shared" si="305"/>
        <v>275</v>
      </c>
    </row>
    <row r="2803" spans="11:19" x14ac:dyDescent="0.35">
      <c r="K2803" t="s">
        <v>104</v>
      </c>
      <c r="L2803">
        <v>-123.04957740632901</v>
      </c>
      <c r="M2803">
        <v>39.145681729989597</v>
      </c>
      <c r="N2803" s="2">
        <v>41166</v>
      </c>
      <c r="O2803" t="str">
        <f t="shared" si="301"/>
        <v>yes</v>
      </c>
      <c r="P2803" s="7">
        <f t="shared" si="302"/>
        <v>2012</v>
      </c>
      <c r="Q2803" s="7">
        <f t="shared" si="303"/>
        <v>2013</v>
      </c>
      <c r="R2803" s="7">
        <f t="shared" si="304"/>
        <v>2014</v>
      </c>
      <c r="S2803" s="7">
        <f t="shared" si="305"/>
        <v>258</v>
      </c>
    </row>
    <row r="2804" spans="11:19" x14ac:dyDescent="0.35">
      <c r="K2804" t="s">
        <v>104</v>
      </c>
      <c r="L2804">
        <v>-123.302028765922</v>
      </c>
      <c r="M2804">
        <v>39.334980129796797</v>
      </c>
      <c r="N2804" s="2">
        <v>41133</v>
      </c>
      <c r="O2804" t="str">
        <f t="shared" si="301"/>
        <v>yes</v>
      </c>
      <c r="P2804" s="7">
        <f t="shared" si="302"/>
        <v>2012</v>
      </c>
      <c r="Q2804" s="7">
        <f t="shared" si="303"/>
        <v>2013</v>
      </c>
      <c r="R2804" s="7">
        <f t="shared" si="304"/>
        <v>2014</v>
      </c>
      <c r="S2804" s="7">
        <f t="shared" si="305"/>
        <v>225</v>
      </c>
    </row>
    <row r="2805" spans="11:19" x14ac:dyDescent="0.35">
      <c r="K2805" t="s">
        <v>104</v>
      </c>
      <c r="L2805">
        <v>-123.10758102414999</v>
      </c>
      <c r="M2805">
        <v>39.124608654054498</v>
      </c>
      <c r="N2805" s="2">
        <v>41121</v>
      </c>
      <c r="O2805" t="str">
        <f t="shared" si="301"/>
        <v>yes</v>
      </c>
      <c r="P2805" s="7">
        <f t="shared" si="302"/>
        <v>2012</v>
      </c>
      <c r="Q2805" s="7">
        <f t="shared" si="303"/>
        <v>2013</v>
      </c>
      <c r="R2805" s="7">
        <f t="shared" si="304"/>
        <v>2014</v>
      </c>
      <c r="S2805" s="7">
        <f t="shared" si="305"/>
        <v>213</v>
      </c>
    </row>
    <row r="2806" spans="11:19" x14ac:dyDescent="0.35">
      <c r="K2806" t="s">
        <v>104</v>
      </c>
      <c r="L2806">
        <v>-123.133236200792</v>
      </c>
      <c r="M2806">
        <v>39.132526446371202</v>
      </c>
      <c r="N2806" s="2">
        <v>41088</v>
      </c>
      <c r="O2806" t="str">
        <f t="shared" si="301"/>
        <v>yes</v>
      </c>
      <c r="P2806" s="7">
        <f t="shared" si="302"/>
        <v>2012</v>
      </c>
      <c r="Q2806" s="7">
        <f t="shared" si="303"/>
        <v>2013</v>
      </c>
      <c r="R2806" s="7">
        <f t="shared" si="304"/>
        <v>2014</v>
      </c>
      <c r="S2806" s="7">
        <f t="shared" si="305"/>
        <v>180</v>
      </c>
    </row>
    <row r="2807" spans="11:19" x14ac:dyDescent="0.35">
      <c r="K2807" t="s">
        <v>104</v>
      </c>
      <c r="L2807">
        <v>-123.12987114946699</v>
      </c>
      <c r="M2807">
        <v>39.051372753660402</v>
      </c>
      <c r="N2807" s="2">
        <v>41087</v>
      </c>
      <c r="O2807" t="str">
        <f t="shared" si="301"/>
        <v>yes</v>
      </c>
      <c r="P2807" s="7">
        <f t="shared" si="302"/>
        <v>2012</v>
      </c>
      <c r="Q2807" s="7">
        <f t="shared" si="303"/>
        <v>2013</v>
      </c>
      <c r="R2807" s="7">
        <f t="shared" si="304"/>
        <v>2014</v>
      </c>
      <c r="S2807" s="7">
        <f t="shared" si="305"/>
        <v>179</v>
      </c>
    </row>
    <row r="2808" spans="11:19" x14ac:dyDescent="0.35">
      <c r="K2808" t="s">
        <v>104</v>
      </c>
      <c r="L2808">
        <v>-123.501509013646</v>
      </c>
      <c r="M2808">
        <v>39.729862990266199</v>
      </c>
      <c r="N2808" s="2">
        <v>41079</v>
      </c>
      <c r="O2808" t="str">
        <f t="shared" si="301"/>
        <v>yes</v>
      </c>
      <c r="P2808" s="7">
        <f t="shared" si="302"/>
        <v>2012</v>
      </c>
      <c r="Q2808" s="7">
        <f t="shared" si="303"/>
        <v>2013</v>
      </c>
      <c r="R2808" s="7">
        <f t="shared" si="304"/>
        <v>2014</v>
      </c>
      <c r="S2808" s="7">
        <f t="shared" si="305"/>
        <v>171</v>
      </c>
    </row>
    <row r="2809" spans="11:19" x14ac:dyDescent="0.35">
      <c r="K2809" t="s">
        <v>104</v>
      </c>
      <c r="L2809">
        <v>-123.498501568161</v>
      </c>
      <c r="M2809">
        <v>39.727768625020303</v>
      </c>
      <c r="N2809" s="2">
        <v>41079</v>
      </c>
      <c r="O2809" t="str">
        <f t="shared" si="301"/>
        <v>yes</v>
      </c>
      <c r="P2809" s="7">
        <f t="shared" si="302"/>
        <v>2012</v>
      </c>
      <c r="Q2809" s="7">
        <f t="shared" si="303"/>
        <v>2013</v>
      </c>
      <c r="R2809" s="7">
        <f t="shared" si="304"/>
        <v>2014</v>
      </c>
      <c r="S2809" s="7">
        <f t="shared" si="305"/>
        <v>171</v>
      </c>
    </row>
    <row r="2810" spans="11:19" x14ac:dyDescent="0.35">
      <c r="K2810" t="s">
        <v>104</v>
      </c>
      <c r="L2810">
        <v>-123.506213503366</v>
      </c>
      <c r="M2810">
        <v>38.921110386676197</v>
      </c>
      <c r="N2810" s="2">
        <v>41050</v>
      </c>
      <c r="O2810" t="str">
        <f t="shared" si="301"/>
        <v>yes</v>
      </c>
      <c r="P2810" s="7">
        <f t="shared" si="302"/>
        <v>2012</v>
      </c>
      <c r="Q2810" s="7">
        <f t="shared" si="303"/>
        <v>2013</v>
      </c>
      <c r="R2810" s="7">
        <f t="shared" si="304"/>
        <v>2014</v>
      </c>
      <c r="S2810" s="7">
        <f t="shared" si="305"/>
        <v>142</v>
      </c>
    </row>
    <row r="2811" spans="11:19" x14ac:dyDescent="0.35">
      <c r="K2811" t="s">
        <v>104</v>
      </c>
      <c r="L2811">
        <v>-123.051950052827</v>
      </c>
      <c r="M2811">
        <v>39.161149954372803</v>
      </c>
      <c r="N2811" s="2">
        <v>40396</v>
      </c>
      <c r="O2811" t="str">
        <f t="shared" si="301"/>
        <v>yes</v>
      </c>
      <c r="P2811" s="7">
        <f t="shared" si="302"/>
        <v>2010</v>
      </c>
      <c r="Q2811" s="7">
        <f t="shared" si="303"/>
        <v>2011</v>
      </c>
      <c r="R2811" s="7">
        <f t="shared" si="304"/>
        <v>2012</v>
      </c>
      <c r="S2811" s="7">
        <f t="shared" si="305"/>
        <v>218</v>
      </c>
    </row>
    <row r="2812" spans="11:19" x14ac:dyDescent="0.35">
      <c r="K2812" t="s">
        <v>104</v>
      </c>
      <c r="L2812">
        <v>-123.076887234808</v>
      </c>
      <c r="M2812">
        <v>39.533384241514099</v>
      </c>
      <c r="N2812" s="2">
        <v>39683</v>
      </c>
      <c r="O2812" t="str">
        <f t="shared" si="301"/>
        <v>yes</v>
      </c>
      <c r="P2812" s="7">
        <f t="shared" si="302"/>
        <v>2008</v>
      </c>
      <c r="Q2812" s="7">
        <f t="shared" si="303"/>
        <v>2009</v>
      </c>
      <c r="R2812" s="7">
        <f t="shared" si="304"/>
        <v>2010</v>
      </c>
      <c r="S2812" s="7">
        <f t="shared" si="305"/>
        <v>236</v>
      </c>
    </row>
    <row r="2813" spans="11:19" x14ac:dyDescent="0.35">
      <c r="K2813" t="s">
        <v>104</v>
      </c>
      <c r="L2813">
        <v>-122.681748370207</v>
      </c>
      <c r="M2813">
        <v>38.9144635499324</v>
      </c>
      <c r="N2813" s="2">
        <v>39679</v>
      </c>
      <c r="O2813" t="str">
        <f t="shared" ref="O2813:O2876" si="306">IF(N2813&gt;VLOOKUP(K2813, $A$2:$C$147,3), "yes", "no")</f>
        <v>yes</v>
      </c>
      <c r="P2813" s="7">
        <f t="shared" si="302"/>
        <v>2008</v>
      </c>
      <c r="Q2813" s="7">
        <f t="shared" si="303"/>
        <v>2009</v>
      </c>
      <c r="R2813" s="7">
        <f t="shared" si="304"/>
        <v>2010</v>
      </c>
      <c r="S2813" s="7">
        <f t="shared" si="305"/>
        <v>232</v>
      </c>
    </row>
    <row r="2814" spans="11:19" x14ac:dyDescent="0.35">
      <c r="K2814" t="s">
        <v>104</v>
      </c>
      <c r="L2814">
        <v>-123.084822761585</v>
      </c>
      <c r="M2814">
        <v>39.476131728436101</v>
      </c>
      <c r="N2814" s="2">
        <v>39655</v>
      </c>
      <c r="O2814" t="str">
        <f t="shared" si="306"/>
        <v>yes</v>
      </c>
      <c r="P2814" s="7">
        <f t="shared" ref="P2814:P2877" si="307">YEAR(N2814)</f>
        <v>2008</v>
      </c>
      <c r="Q2814" s="7">
        <f t="shared" ref="Q2814:Q2877" si="308">P2814+1</f>
        <v>2009</v>
      </c>
      <c r="R2814" s="7">
        <f t="shared" ref="R2814:R2877" si="309">P2814+2</f>
        <v>2010</v>
      </c>
      <c r="S2814" s="7">
        <f t="shared" ref="S2814:S2877" si="310">N2814-DATE(YEAR(N2814),1,0)</f>
        <v>208</v>
      </c>
    </row>
    <row r="2815" spans="11:19" x14ac:dyDescent="0.35">
      <c r="K2815" t="s">
        <v>104</v>
      </c>
      <c r="L2815">
        <v>-123.728583661759</v>
      </c>
      <c r="M2815">
        <v>39.650617122046398</v>
      </c>
      <c r="N2815" s="2">
        <v>39648</v>
      </c>
      <c r="O2815" t="str">
        <f t="shared" si="306"/>
        <v>yes</v>
      </c>
      <c r="P2815" s="7">
        <f t="shared" si="307"/>
        <v>2008</v>
      </c>
      <c r="Q2815" s="7">
        <f t="shared" si="308"/>
        <v>2009</v>
      </c>
      <c r="R2815" s="7">
        <f t="shared" si="309"/>
        <v>2010</v>
      </c>
      <c r="S2815" s="7">
        <f t="shared" si="310"/>
        <v>201</v>
      </c>
    </row>
    <row r="2816" spans="11:19" x14ac:dyDescent="0.35">
      <c r="K2816" t="s">
        <v>104</v>
      </c>
      <c r="L2816">
        <v>-123.610808692555</v>
      </c>
      <c r="M2816">
        <v>39.031363200797301</v>
      </c>
      <c r="N2816" s="2">
        <v>39644</v>
      </c>
      <c r="O2816" t="str">
        <f t="shared" si="306"/>
        <v>yes</v>
      </c>
      <c r="P2816" s="7">
        <f t="shared" si="307"/>
        <v>2008</v>
      </c>
      <c r="Q2816" s="7">
        <f t="shared" si="308"/>
        <v>2009</v>
      </c>
      <c r="R2816" s="7">
        <f t="shared" si="309"/>
        <v>2010</v>
      </c>
      <c r="S2816" s="7">
        <f t="shared" si="310"/>
        <v>197</v>
      </c>
    </row>
    <row r="2817" spans="11:19" x14ac:dyDescent="0.35">
      <c r="K2817" t="s">
        <v>104</v>
      </c>
      <c r="L2817">
        <v>-123.386425170658</v>
      </c>
      <c r="M2817">
        <v>39.155828765253901</v>
      </c>
      <c r="N2817" s="2">
        <v>39644</v>
      </c>
      <c r="O2817" t="str">
        <f t="shared" si="306"/>
        <v>yes</v>
      </c>
      <c r="P2817" s="7">
        <f t="shared" si="307"/>
        <v>2008</v>
      </c>
      <c r="Q2817" s="7">
        <f t="shared" si="308"/>
        <v>2009</v>
      </c>
      <c r="R2817" s="7">
        <f t="shared" si="309"/>
        <v>2010</v>
      </c>
      <c r="S2817" s="7">
        <f t="shared" si="310"/>
        <v>197</v>
      </c>
    </row>
    <row r="2818" spans="11:19" x14ac:dyDescent="0.35">
      <c r="K2818" t="s">
        <v>104</v>
      </c>
      <c r="L2818">
        <v>-123.767932370317</v>
      </c>
      <c r="M2818">
        <v>39.692740368339898</v>
      </c>
      <c r="N2818" s="2">
        <v>39644</v>
      </c>
      <c r="O2818" t="str">
        <f t="shared" si="306"/>
        <v>yes</v>
      </c>
      <c r="P2818" s="7">
        <f t="shared" si="307"/>
        <v>2008</v>
      </c>
      <c r="Q2818" s="7">
        <f t="shared" si="308"/>
        <v>2009</v>
      </c>
      <c r="R2818" s="7">
        <f t="shared" si="309"/>
        <v>2010</v>
      </c>
      <c r="S2818" s="7">
        <f t="shared" si="310"/>
        <v>197</v>
      </c>
    </row>
    <row r="2819" spans="11:19" x14ac:dyDescent="0.35">
      <c r="K2819" t="s">
        <v>104</v>
      </c>
      <c r="L2819">
        <v>-123.40504467551899</v>
      </c>
      <c r="M2819">
        <v>39.578976791157601</v>
      </c>
      <c r="N2819" s="2">
        <v>39644</v>
      </c>
      <c r="O2819" t="str">
        <f t="shared" si="306"/>
        <v>yes</v>
      </c>
      <c r="P2819" s="7">
        <f t="shared" si="307"/>
        <v>2008</v>
      </c>
      <c r="Q2819" s="7">
        <f t="shared" si="308"/>
        <v>2009</v>
      </c>
      <c r="R2819" s="7">
        <f t="shared" si="309"/>
        <v>2010</v>
      </c>
      <c r="S2819" s="7">
        <f t="shared" si="310"/>
        <v>197</v>
      </c>
    </row>
    <row r="2820" spans="11:19" x14ac:dyDescent="0.35">
      <c r="K2820" t="s">
        <v>104</v>
      </c>
      <c r="L2820">
        <v>-122.967087910243</v>
      </c>
      <c r="M2820">
        <v>39.542472282699599</v>
      </c>
      <c r="N2820" s="2">
        <v>39643</v>
      </c>
      <c r="O2820" t="str">
        <f t="shared" si="306"/>
        <v>yes</v>
      </c>
      <c r="P2820" s="7">
        <f t="shared" si="307"/>
        <v>2008</v>
      </c>
      <c r="Q2820" s="7">
        <f t="shared" si="308"/>
        <v>2009</v>
      </c>
      <c r="R2820" s="7">
        <f t="shared" si="309"/>
        <v>2010</v>
      </c>
      <c r="S2820" s="7">
        <f t="shared" si="310"/>
        <v>196</v>
      </c>
    </row>
    <row r="2821" spans="11:19" x14ac:dyDescent="0.35">
      <c r="K2821" t="s">
        <v>104</v>
      </c>
      <c r="L2821">
        <v>-123.285704456611</v>
      </c>
      <c r="M2821">
        <v>39.686267632336097</v>
      </c>
      <c r="N2821" s="2">
        <v>39641</v>
      </c>
      <c r="O2821" t="str">
        <f t="shared" si="306"/>
        <v>yes</v>
      </c>
      <c r="P2821" s="7">
        <f t="shared" si="307"/>
        <v>2008</v>
      </c>
      <c r="Q2821" s="7">
        <f t="shared" si="308"/>
        <v>2009</v>
      </c>
      <c r="R2821" s="7">
        <f t="shared" si="309"/>
        <v>2010</v>
      </c>
      <c r="S2821" s="7">
        <f t="shared" si="310"/>
        <v>194</v>
      </c>
    </row>
    <row r="2822" spans="11:19" x14ac:dyDescent="0.35">
      <c r="K2822" t="s">
        <v>104</v>
      </c>
      <c r="L2822">
        <v>-123.59348909213099</v>
      </c>
      <c r="M2822">
        <v>39.3781857588801</v>
      </c>
      <c r="N2822" s="2">
        <v>39641</v>
      </c>
      <c r="O2822" t="str">
        <f t="shared" si="306"/>
        <v>yes</v>
      </c>
      <c r="P2822" s="7">
        <f t="shared" si="307"/>
        <v>2008</v>
      </c>
      <c r="Q2822" s="7">
        <f t="shared" si="308"/>
        <v>2009</v>
      </c>
      <c r="R2822" s="7">
        <f t="shared" si="309"/>
        <v>2010</v>
      </c>
      <c r="S2822" s="7">
        <f t="shared" si="310"/>
        <v>194</v>
      </c>
    </row>
    <row r="2823" spans="11:19" x14ac:dyDescent="0.35">
      <c r="K2823" t="s">
        <v>104</v>
      </c>
      <c r="L2823">
        <v>-123.276442920355</v>
      </c>
      <c r="M2823">
        <v>39.663624867731301</v>
      </c>
      <c r="N2823" s="2">
        <v>39641</v>
      </c>
      <c r="O2823" t="str">
        <f t="shared" si="306"/>
        <v>yes</v>
      </c>
      <c r="P2823" s="7">
        <f t="shared" si="307"/>
        <v>2008</v>
      </c>
      <c r="Q2823" s="7">
        <f t="shared" si="308"/>
        <v>2009</v>
      </c>
      <c r="R2823" s="7">
        <f t="shared" si="309"/>
        <v>2010</v>
      </c>
      <c r="S2823" s="7">
        <f t="shared" si="310"/>
        <v>194</v>
      </c>
    </row>
    <row r="2824" spans="11:19" x14ac:dyDescent="0.35">
      <c r="K2824" t="s">
        <v>104</v>
      </c>
      <c r="L2824">
        <v>-123.56144101344699</v>
      </c>
      <c r="M2824">
        <v>38.939290911364303</v>
      </c>
      <c r="N2824" s="2">
        <v>39641</v>
      </c>
      <c r="O2824" t="str">
        <f t="shared" si="306"/>
        <v>yes</v>
      </c>
      <c r="P2824" s="7">
        <f t="shared" si="307"/>
        <v>2008</v>
      </c>
      <c r="Q2824" s="7">
        <f t="shared" si="308"/>
        <v>2009</v>
      </c>
      <c r="R2824" s="7">
        <f t="shared" si="309"/>
        <v>2010</v>
      </c>
      <c r="S2824" s="7">
        <f t="shared" si="310"/>
        <v>194</v>
      </c>
    </row>
    <row r="2825" spans="11:19" x14ac:dyDescent="0.35">
      <c r="K2825" t="s">
        <v>104</v>
      </c>
      <c r="L2825">
        <v>-123.569044457318</v>
      </c>
      <c r="M2825">
        <v>39.050976720043401</v>
      </c>
      <c r="N2825" s="2">
        <v>39641</v>
      </c>
      <c r="O2825" t="str">
        <f t="shared" si="306"/>
        <v>yes</v>
      </c>
      <c r="P2825" s="7">
        <f t="shared" si="307"/>
        <v>2008</v>
      </c>
      <c r="Q2825" s="7">
        <f t="shared" si="308"/>
        <v>2009</v>
      </c>
      <c r="R2825" s="7">
        <f t="shared" si="309"/>
        <v>2010</v>
      </c>
      <c r="S2825" s="7">
        <f t="shared" si="310"/>
        <v>194</v>
      </c>
    </row>
    <row r="2826" spans="11:19" x14ac:dyDescent="0.35">
      <c r="K2826" t="s">
        <v>104</v>
      </c>
      <c r="L2826">
        <v>-123.320182383816</v>
      </c>
      <c r="M2826">
        <v>39.263281627554697</v>
      </c>
      <c r="N2826" s="2">
        <v>39641</v>
      </c>
      <c r="O2826" t="str">
        <f t="shared" si="306"/>
        <v>yes</v>
      </c>
      <c r="P2826" s="7">
        <f t="shared" si="307"/>
        <v>2008</v>
      </c>
      <c r="Q2826" s="7">
        <f t="shared" si="308"/>
        <v>2009</v>
      </c>
      <c r="R2826" s="7">
        <f t="shared" si="309"/>
        <v>2010</v>
      </c>
      <c r="S2826" s="7">
        <f t="shared" si="310"/>
        <v>194</v>
      </c>
    </row>
    <row r="2827" spans="11:19" x14ac:dyDescent="0.35">
      <c r="K2827" t="s">
        <v>104</v>
      </c>
      <c r="L2827">
        <v>-123.394364156847</v>
      </c>
      <c r="M2827">
        <v>39.219738909413202</v>
      </c>
      <c r="N2827" s="2">
        <v>39641</v>
      </c>
      <c r="O2827" t="str">
        <f t="shared" si="306"/>
        <v>yes</v>
      </c>
      <c r="P2827" s="7">
        <f t="shared" si="307"/>
        <v>2008</v>
      </c>
      <c r="Q2827" s="7">
        <f t="shared" si="308"/>
        <v>2009</v>
      </c>
      <c r="R2827" s="7">
        <f t="shared" si="309"/>
        <v>2010</v>
      </c>
      <c r="S2827" s="7">
        <f t="shared" si="310"/>
        <v>194</v>
      </c>
    </row>
    <row r="2828" spans="11:19" x14ac:dyDescent="0.35">
      <c r="K2828" t="s">
        <v>104</v>
      </c>
      <c r="L2828">
        <v>-123.44446605</v>
      </c>
      <c r="M2828">
        <v>39.130698861559601</v>
      </c>
      <c r="N2828" s="2">
        <v>39641</v>
      </c>
      <c r="O2828" t="str">
        <f t="shared" si="306"/>
        <v>yes</v>
      </c>
      <c r="P2828" s="7">
        <f t="shared" si="307"/>
        <v>2008</v>
      </c>
      <c r="Q2828" s="7">
        <f t="shared" si="308"/>
        <v>2009</v>
      </c>
      <c r="R2828" s="7">
        <f t="shared" si="309"/>
        <v>2010</v>
      </c>
      <c r="S2828" s="7">
        <f t="shared" si="310"/>
        <v>194</v>
      </c>
    </row>
    <row r="2829" spans="11:19" x14ac:dyDescent="0.35">
      <c r="K2829" t="s">
        <v>104</v>
      </c>
      <c r="L2829">
        <v>-123.23741028672499</v>
      </c>
      <c r="M2829">
        <v>39.690080704033598</v>
      </c>
      <c r="N2829" s="2">
        <v>39641</v>
      </c>
      <c r="O2829" t="str">
        <f t="shared" si="306"/>
        <v>yes</v>
      </c>
      <c r="P2829" s="7">
        <f t="shared" si="307"/>
        <v>2008</v>
      </c>
      <c r="Q2829" s="7">
        <f t="shared" si="308"/>
        <v>2009</v>
      </c>
      <c r="R2829" s="7">
        <f t="shared" si="309"/>
        <v>2010</v>
      </c>
      <c r="S2829" s="7">
        <f t="shared" si="310"/>
        <v>194</v>
      </c>
    </row>
    <row r="2830" spans="11:19" x14ac:dyDescent="0.35">
      <c r="K2830" t="s">
        <v>104</v>
      </c>
      <c r="L2830">
        <v>-123.360637285001</v>
      </c>
      <c r="M2830">
        <v>39.655052518969001</v>
      </c>
      <c r="N2830" s="2">
        <v>39641</v>
      </c>
      <c r="O2830" t="str">
        <f t="shared" si="306"/>
        <v>yes</v>
      </c>
      <c r="P2830" s="7">
        <f t="shared" si="307"/>
        <v>2008</v>
      </c>
      <c r="Q2830" s="7">
        <f t="shared" si="308"/>
        <v>2009</v>
      </c>
      <c r="R2830" s="7">
        <f t="shared" si="309"/>
        <v>2010</v>
      </c>
      <c r="S2830" s="7">
        <f t="shared" si="310"/>
        <v>194</v>
      </c>
    </row>
    <row r="2831" spans="11:19" x14ac:dyDescent="0.35">
      <c r="K2831" t="s">
        <v>104</v>
      </c>
      <c r="L2831">
        <v>-123.38350973601401</v>
      </c>
      <c r="M2831">
        <v>39.722376373016999</v>
      </c>
      <c r="N2831" s="2">
        <v>39641</v>
      </c>
      <c r="O2831" t="str">
        <f t="shared" si="306"/>
        <v>yes</v>
      </c>
      <c r="P2831" s="7">
        <f t="shared" si="307"/>
        <v>2008</v>
      </c>
      <c r="Q2831" s="7">
        <f t="shared" si="308"/>
        <v>2009</v>
      </c>
      <c r="R2831" s="7">
        <f t="shared" si="309"/>
        <v>2010</v>
      </c>
      <c r="S2831" s="7">
        <f t="shared" si="310"/>
        <v>194</v>
      </c>
    </row>
    <row r="2832" spans="11:19" x14ac:dyDescent="0.35">
      <c r="K2832" t="s">
        <v>104</v>
      </c>
      <c r="L2832">
        <v>-123.43046205103801</v>
      </c>
      <c r="M2832">
        <v>39.669398204454197</v>
      </c>
      <c r="N2832" s="2">
        <v>39641</v>
      </c>
      <c r="O2832" t="str">
        <f t="shared" si="306"/>
        <v>yes</v>
      </c>
      <c r="P2832" s="7">
        <f t="shared" si="307"/>
        <v>2008</v>
      </c>
      <c r="Q2832" s="7">
        <f t="shared" si="308"/>
        <v>2009</v>
      </c>
      <c r="R2832" s="7">
        <f t="shared" si="309"/>
        <v>2010</v>
      </c>
      <c r="S2832" s="7">
        <f t="shared" si="310"/>
        <v>194</v>
      </c>
    </row>
    <row r="2833" spans="11:19" x14ac:dyDescent="0.35">
      <c r="K2833" t="s">
        <v>104</v>
      </c>
      <c r="L2833">
        <v>-123.760244725558</v>
      </c>
      <c r="M2833">
        <v>39.725844092536498</v>
      </c>
      <c r="N2833" s="2">
        <v>39640</v>
      </c>
      <c r="O2833" t="str">
        <f t="shared" si="306"/>
        <v>yes</v>
      </c>
      <c r="P2833" s="7">
        <f t="shared" si="307"/>
        <v>2008</v>
      </c>
      <c r="Q2833" s="7">
        <f t="shared" si="308"/>
        <v>2009</v>
      </c>
      <c r="R2833" s="7">
        <f t="shared" si="309"/>
        <v>2010</v>
      </c>
      <c r="S2833" s="7">
        <f t="shared" si="310"/>
        <v>193</v>
      </c>
    </row>
    <row r="2834" spans="11:19" x14ac:dyDescent="0.35">
      <c r="K2834" t="s">
        <v>104</v>
      </c>
      <c r="L2834">
        <v>-123.225442082501</v>
      </c>
      <c r="M2834">
        <v>39.629881702908001</v>
      </c>
      <c r="N2834" s="2">
        <v>39639</v>
      </c>
      <c r="O2834" t="str">
        <f t="shared" si="306"/>
        <v>yes</v>
      </c>
      <c r="P2834" s="7">
        <f t="shared" si="307"/>
        <v>2008</v>
      </c>
      <c r="Q2834" s="7">
        <f t="shared" si="308"/>
        <v>2009</v>
      </c>
      <c r="R2834" s="7">
        <f t="shared" si="309"/>
        <v>2010</v>
      </c>
      <c r="S2834" s="7">
        <f t="shared" si="310"/>
        <v>192</v>
      </c>
    </row>
    <row r="2835" spans="11:19" x14ac:dyDescent="0.35">
      <c r="K2835" t="s">
        <v>104</v>
      </c>
      <c r="L2835">
        <v>-123.244671907258</v>
      </c>
      <c r="M2835">
        <v>39.652120003865001</v>
      </c>
      <c r="N2835" s="2">
        <v>39639</v>
      </c>
      <c r="O2835" t="str">
        <f t="shared" si="306"/>
        <v>yes</v>
      </c>
      <c r="P2835" s="7">
        <f t="shared" si="307"/>
        <v>2008</v>
      </c>
      <c r="Q2835" s="7">
        <f t="shared" si="308"/>
        <v>2009</v>
      </c>
      <c r="R2835" s="7">
        <f t="shared" si="309"/>
        <v>2010</v>
      </c>
      <c r="S2835" s="7">
        <f t="shared" si="310"/>
        <v>192</v>
      </c>
    </row>
    <row r="2836" spans="11:19" x14ac:dyDescent="0.35">
      <c r="K2836" t="s">
        <v>104</v>
      </c>
      <c r="L2836">
        <v>-123.505593330748</v>
      </c>
      <c r="M2836">
        <v>38.998192749089</v>
      </c>
      <c r="N2836" s="2">
        <v>39638</v>
      </c>
      <c r="O2836" t="str">
        <f t="shared" si="306"/>
        <v>yes</v>
      </c>
      <c r="P2836" s="7">
        <f t="shared" si="307"/>
        <v>2008</v>
      </c>
      <c r="Q2836" s="7">
        <f t="shared" si="308"/>
        <v>2009</v>
      </c>
      <c r="R2836" s="7">
        <f t="shared" si="309"/>
        <v>2010</v>
      </c>
      <c r="S2836" s="7">
        <f t="shared" si="310"/>
        <v>191</v>
      </c>
    </row>
    <row r="2837" spans="11:19" x14ac:dyDescent="0.35">
      <c r="K2837" t="s">
        <v>104</v>
      </c>
      <c r="L2837">
        <v>-123.72572393254499</v>
      </c>
      <c r="M2837">
        <v>39.154105818991901</v>
      </c>
      <c r="N2837" s="2">
        <v>39638</v>
      </c>
      <c r="O2837" t="str">
        <f t="shared" si="306"/>
        <v>yes</v>
      </c>
      <c r="P2837" s="7">
        <f t="shared" si="307"/>
        <v>2008</v>
      </c>
      <c r="Q2837" s="7">
        <f t="shared" si="308"/>
        <v>2009</v>
      </c>
      <c r="R2837" s="7">
        <f t="shared" si="309"/>
        <v>2010</v>
      </c>
      <c r="S2837" s="7">
        <f t="shared" si="310"/>
        <v>191</v>
      </c>
    </row>
    <row r="2838" spans="11:19" x14ac:dyDescent="0.35">
      <c r="K2838" t="s">
        <v>104</v>
      </c>
      <c r="L2838">
        <v>-123.35973198531499</v>
      </c>
      <c r="M2838">
        <v>39.849171535712898</v>
      </c>
      <c r="N2838" s="2">
        <v>39638</v>
      </c>
      <c r="O2838" t="str">
        <f t="shared" si="306"/>
        <v>yes</v>
      </c>
      <c r="P2838" s="7">
        <f t="shared" si="307"/>
        <v>2008</v>
      </c>
      <c r="Q2838" s="7">
        <f t="shared" si="308"/>
        <v>2009</v>
      </c>
      <c r="R2838" s="7">
        <f t="shared" si="309"/>
        <v>2010</v>
      </c>
      <c r="S2838" s="7">
        <f t="shared" si="310"/>
        <v>191</v>
      </c>
    </row>
    <row r="2839" spans="11:19" x14ac:dyDescent="0.35">
      <c r="K2839" t="s">
        <v>104</v>
      </c>
      <c r="L2839">
        <v>-123.310730057071</v>
      </c>
      <c r="M2839">
        <v>39.6859458061354</v>
      </c>
      <c r="N2839" s="2">
        <v>39637</v>
      </c>
      <c r="O2839" t="str">
        <f t="shared" si="306"/>
        <v>yes</v>
      </c>
      <c r="P2839" s="7">
        <f t="shared" si="307"/>
        <v>2008</v>
      </c>
      <c r="Q2839" s="7">
        <f t="shared" si="308"/>
        <v>2009</v>
      </c>
      <c r="R2839" s="7">
        <f t="shared" si="309"/>
        <v>2010</v>
      </c>
      <c r="S2839" s="7">
        <f t="shared" si="310"/>
        <v>190</v>
      </c>
    </row>
    <row r="2840" spans="11:19" x14ac:dyDescent="0.35">
      <c r="K2840" t="s">
        <v>104</v>
      </c>
      <c r="L2840">
        <v>-123.213300922041</v>
      </c>
      <c r="M2840">
        <v>39.511298405147997</v>
      </c>
      <c r="N2840" s="2">
        <v>39637</v>
      </c>
      <c r="O2840" t="str">
        <f t="shared" si="306"/>
        <v>yes</v>
      </c>
      <c r="P2840" s="7">
        <f t="shared" si="307"/>
        <v>2008</v>
      </c>
      <c r="Q2840" s="7">
        <f t="shared" si="308"/>
        <v>2009</v>
      </c>
      <c r="R2840" s="7">
        <f t="shared" si="309"/>
        <v>2010</v>
      </c>
      <c r="S2840" s="7">
        <f t="shared" si="310"/>
        <v>190</v>
      </c>
    </row>
    <row r="2841" spans="11:19" x14ac:dyDescent="0.35">
      <c r="K2841" t="s">
        <v>104</v>
      </c>
      <c r="L2841">
        <v>-123.299024639712</v>
      </c>
      <c r="M2841">
        <v>39.285374855786102</v>
      </c>
      <c r="N2841" s="2">
        <v>39637</v>
      </c>
      <c r="O2841" t="str">
        <f t="shared" si="306"/>
        <v>yes</v>
      </c>
      <c r="P2841" s="7">
        <f t="shared" si="307"/>
        <v>2008</v>
      </c>
      <c r="Q2841" s="7">
        <f t="shared" si="308"/>
        <v>2009</v>
      </c>
      <c r="R2841" s="7">
        <f t="shared" si="309"/>
        <v>2010</v>
      </c>
      <c r="S2841" s="7">
        <f t="shared" si="310"/>
        <v>190</v>
      </c>
    </row>
    <row r="2842" spans="11:19" x14ac:dyDescent="0.35">
      <c r="K2842" t="s">
        <v>104</v>
      </c>
      <c r="L2842">
        <v>-123.337363462227</v>
      </c>
      <c r="M2842">
        <v>39.7658576114463</v>
      </c>
      <c r="N2842" s="2">
        <v>39637</v>
      </c>
      <c r="O2842" t="str">
        <f t="shared" si="306"/>
        <v>yes</v>
      </c>
      <c r="P2842" s="7">
        <f t="shared" si="307"/>
        <v>2008</v>
      </c>
      <c r="Q2842" s="7">
        <f t="shared" si="308"/>
        <v>2009</v>
      </c>
      <c r="R2842" s="7">
        <f t="shared" si="309"/>
        <v>2010</v>
      </c>
      <c r="S2842" s="7">
        <f t="shared" si="310"/>
        <v>190</v>
      </c>
    </row>
    <row r="2843" spans="11:19" x14ac:dyDescent="0.35">
      <c r="K2843" t="s">
        <v>104</v>
      </c>
      <c r="L2843">
        <v>-123.12379126269001</v>
      </c>
      <c r="M2843">
        <v>39.031903295168497</v>
      </c>
      <c r="N2843" s="2">
        <v>39635</v>
      </c>
      <c r="O2843" t="str">
        <f t="shared" si="306"/>
        <v>yes</v>
      </c>
      <c r="P2843" s="7">
        <f t="shared" si="307"/>
        <v>2008</v>
      </c>
      <c r="Q2843" s="7">
        <f t="shared" si="308"/>
        <v>2009</v>
      </c>
      <c r="R2843" s="7">
        <f t="shared" si="309"/>
        <v>2010</v>
      </c>
      <c r="S2843" s="7">
        <f t="shared" si="310"/>
        <v>188</v>
      </c>
    </row>
    <row r="2844" spans="11:19" x14ac:dyDescent="0.35">
      <c r="K2844" t="s">
        <v>104</v>
      </c>
      <c r="L2844">
        <v>-123.120078892134</v>
      </c>
      <c r="M2844">
        <v>39.016261921065201</v>
      </c>
      <c r="N2844" s="2">
        <v>39635</v>
      </c>
      <c r="O2844" t="str">
        <f t="shared" si="306"/>
        <v>yes</v>
      </c>
      <c r="P2844" s="7">
        <f t="shared" si="307"/>
        <v>2008</v>
      </c>
      <c r="Q2844" s="7">
        <f t="shared" si="308"/>
        <v>2009</v>
      </c>
      <c r="R2844" s="7">
        <f t="shared" si="309"/>
        <v>2010</v>
      </c>
      <c r="S2844" s="7">
        <f t="shared" si="310"/>
        <v>188</v>
      </c>
    </row>
    <row r="2845" spans="11:19" x14ac:dyDescent="0.35">
      <c r="K2845" t="s">
        <v>104</v>
      </c>
      <c r="L2845">
        <v>-123.57033384338099</v>
      </c>
      <c r="M2845">
        <v>39.313445219859197</v>
      </c>
      <c r="N2845" s="2">
        <v>39635</v>
      </c>
      <c r="O2845" t="str">
        <f t="shared" si="306"/>
        <v>yes</v>
      </c>
      <c r="P2845" s="7">
        <f t="shared" si="307"/>
        <v>2008</v>
      </c>
      <c r="Q2845" s="7">
        <f t="shared" si="308"/>
        <v>2009</v>
      </c>
      <c r="R2845" s="7">
        <f t="shared" si="309"/>
        <v>2010</v>
      </c>
      <c r="S2845" s="7">
        <f t="shared" si="310"/>
        <v>188</v>
      </c>
    </row>
    <row r="2846" spans="11:19" x14ac:dyDescent="0.35">
      <c r="K2846" t="s">
        <v>104</v>
      </c>
      <c r="L2846">
        <v>-123.07715696475201</v>
      </c>
      <c r="M2846">
        <v>39.417001958634799</v>
      </c>
      <c r="N2846" s="2">
        <v>39634</v>
      </c>
      <c r="O2846" t="str">
        <f t="shared" si="306"/>
        <v>yes</v>
      </c>
      <c r="P2846" s="7">
        <f t="shared" si="307"/>
        <v>2008</v>
      </c>
      <c r="Q2846" s="7">
        <f t="shared" si="308"/>
        <v>2009</v>
      </c>
      <c r="R2846" s="7">
        <f t="shared" si="309"/>
        <v>2010</v>
      </c>
      <c r="S2846" s="7">
        <f t="shared" si="310"/>
        <v>187</v>
      </c>
    </row>
    <row r="2847" spans="11:19" x14ac:dyDescent="0.35">
      <c r="K2847" t="s">
        <v>104</v>
      </c>
      <c r="L2847">
        <v>-123.414264639541</v>
      </c>
      <c r="M2847">
        <v>39.195471590744603</v>
      </c>
      <c r="N2847" s="2">
        <v>39633</v>
      </c>
      <c r="O2847" t="str">
        <f t="shared" si="306"/>
        <v>yes</v>
      </c>
      <c r="P2847" s="7">
        <f t="shared" si="307"/>
        <v>2008</v>
      </c>
      <c r="Q2847" s="7">
        <f t="shared" si="308"/>
        <v>2009</v>
      </c>
      <c r="R2847" s="7">
        <f t="shared" si="309"/>
        <v>2010</v>
      </c>
      <c r="S2847" s="7">
        <f t="shared" si="310"/>
        <v>186</v>
      </c>
    </row>
    <row r="2848" spans="11:19" x14ac:dyDescent="0.35">
      <c r="K2848" t="s">
        <v>104</v>
      </c>
      <c r="L2848">
        <v>-123.173006721376</v>
      </c>
      <c r="M2848">
        <v>39.709862726396203</v>
      </c>
      <c r="N2848" s="2">
        <v>39633</v>
      </c>
      <c r="O2848" t="str">
        <f t="shared" si="306"/>
        <v>yes</v>
      </c>
      <c r="P2848" s="7">
        <f t="shared" si="307"/>
        <v>2008</v>
      </c>
      <c r="Q2848" s="7">
        <f t="shared" si="308"/>
        <v>2009</v>
      </c>
      <c r="R2848" s="7">
        <f t="shared" si="309"/>
        <v>2010</v>
      </c>
      <c r="S2848" s="7">
        <f t="shared" si="310"/>
        <v>186</v>
      </c>
    </row>
    <row r="2849" spans="11:19" x14ac:dyDescent="0.35">
      <c r="K2849" t="s">
        <v>104</v>
      </c>
      <c r="L2849">
        <v>-123.347252836425</v>
      </c>
      <c r="M2849">
        <v>39.259998673684002</v>
      </c>
      <c r="N2849" s="2">
        <v>39633</v>
      </c>
      <c r="O2849" t="str">
        <f t="shared" si="306"/>
        <v>yes</v>
      </c>
      <c r="P2849" s="7">
        <f t="shared" si="307"/>
        <v>2008</v>
      </c>
      <c r="Q2849" s="7">
        <f t="shared" si="308"/>
        <v>2009</v>
      </c>
      <c r="R2849" s="7">
        <f t="shared" si="309"/>
        <v>2010</v>
      </c>
      <c r="S2849" s="7">
        <f t="shared" si="310"/>
        <v>186</v>
      </c>
    </row>
    <row r="2850" spans="11:19" x14ac:dyDescent="0.35">
      <c r="K2850" t="s">
        <v>104</v>
      </c>
      <c r="L2850">
        <v>-123.341184477729</v>
      </c>
      <c r="M2850">
        <v>39.750949179892999</v>
      </c>
      <c r="N2850" s="2">
        <v>39633</v>
      </c>
      <c r="O2850" t="str">
        <f t="shared" si="306"/>
        <v>yes</v>
      </c>
      <c r="P2850" s="7">
        <f t="shared" si="307"/>
        <v>2008</v>
      </c>
      <c r="Q2850" s="7">
        <f t="shared" si="308"/>
        <v>2009</v>
      </c>
      <c r="R2850" s="7">
        <f t="shared" si="309"/>
        <v>2010</v>
      </c>
      <c r="S2850" s="7">
        <f t="shared" si="310"/>
        <v>186</v>
      </c>
    </row>
    <row r="2851" spans="11:19" x14ac:dyDescent="0.35">
      <c r="K2851" t="s">
        <v>104</v>
      </c>
      <c r="L2851">
        <v>-123.43356576088701</v>
      </c>
      <c r="M2851">
        <v>39.0865183616067</v>
      </c>
      <c r="N2851" s="2">
        <v>39629</v>
      </c>
      <c r="O2851" t="str">
        <f t="shared" si="306"/>
        <v>yes</v>
      </c>
      <c r="P2851" s="7">
        <f t="shared" si="307"/>
        <v>2008</v>
      </c>
      <c r="Q2851" s="7">
        <f t="shared" si="308"/>
        <v>2009</v>
      </c>
      <c r="R2851" s="7">
        <f t="shared" si="309"/>
        <v>2010</v>
      </c>
      <c r="S2851" s="7">
        <f t="shared" si="310"/>
        <v>182</v>
      </c>
    </row>
    <row r="2852" spans="11:19" x14ac:dyDescent="0.35">
      <c r="K2852" t="s">
        <v>104</v>
      </c>
      <c r="L2852">
        <v>-123.529478210036</v>
      </c>
      <c r="M2852">
        <v>39.7685570379194</v>
      </c>
      <c r="N2852" s="2">
        <v>39629</v>
      </c>
      <c r="O2852" t="str">
        <f t="shared" si="306"/>
        <v>yes</v>
      </c>
      <c r="P2852" s="7">
        <f t="shared" si="307"/>
        <v>2008</v>
      </c>
      <c r="Q2852" s="7">
        <f t="shared" si="308"/>
        <v>2009</v>
      </c>
      <c r="R2852" s="7">
        <f t="shared" si="309"/>
        <v>2010</v>
      </c>
      <c r="S2852" s="7">
        <f t="shared" si="310"/>
        <v>182</v>
      </c>
    </row>
    <row r="2853" spans="11:19" x14ac:dyDescent="0.35">
      <c r="K2853" t="s">
        <v>104</v>
      </c>
      <c r="L2853">
        <v>-122.97631365402501</v>
      </c>
      <c r="M2853">
        <v>39.370393081935603</v>
      </c>
      <c r="N2853" s="2">
        <v>39628</v>
      </c>
      <c r="O2853" t="str">
        <f t="shared" si="306"/>
        <v>yes</v>
      </c>
      <c r="P2853" s="7">
        <f t="shared" si="307"/>
        <v>2008</v>
      </c>
      <c r="Q2853" s="7">
        <f t="shared" si="308"/>
        <v>2009</v>
      </c>
      <c r="R2853" s="7">
        <f t="shared" si="309"/>
        <v>2010</v>
      </c>
      <c r="S2853" s="7">
        <f t="shared" si="310"/>
        <v>181</v>
      </c>
    </row>
    <row r="2854" spans="11:19" x14ac:dyDescent="0.35">
      <c r="K2854" t="s">
        <v>104</v>
      </c>
      <c r="L2854">
        <v>-123.405709948954</v>
      </c>
      <c r="M2854">
        <v>39.287786888884902</v>
      </c>
      <c r="N2854" s="2">
        <v>39626</v>
      </c>
      <c r="O2854" t="str">
        <f t="shared" si="306"/>
        <v>yes</v>
      </c>
      <c r="P2854" s="7">
        <f t="shared" si="307"/>
        <v>2008</v>
      </c>
      <c r="Q2854" s="7">
        <f t="shared" si="308"/>
        <v>2009</v>
      </c>
      <c r="R2854" s="7">
        <f t="shared" si="309"/>
        <v>2010</v>
      </c>
      <c r="S2854" s="7">
        <f t="shared" si="310"/>
        <v>179</v>
      </c>
    </row>
    <row r="2855" spans="11:19" x14ac:dyDescent="0.35">
      <c r="K2855" t="s">
        <v>104</v>
      </c>
      <c r="L2855">
        <v>-123.706644244119</v>
      </c>
      <c r="M2855">
        <v>39.230085490999997</v>
      </c>
      <c r="N2855" s="2">
        <v>39625</v>
      </c>
      <c r="O2855" t="str">
        <f t="shared" si="306"/>
        <v>yes</v>
      </c>
      <c r="P2855" s="7">
        <f t="shared" si="307"/>
        <v>2008</v>
      </c>
      <c r="Q2855" s="7">
        <f t="shared" si="308"/>
        <v>2009</v>
      </c>
      <c r="R2855" s="7">
        <f t="shared" si="309"/>
        <v>2010</v>
      </c>
      <c r="S2855" s="7">
        <f t="shared" si="310"/>
        <v>178</v>
      </c>
    </row>
    <row r="2856" spans="11:19" x14ac:dyDescent="0.35">
      <c r="K2856" t="s">
        <v>104</v>
      </c>
      <c r="L2856">
        <v>-123.62456183038501</v>
      </c>
      <c r="M2856">
        <v>39.2043429550992</v>
      </c>
      <c r="N2856" s="2">
        <v>39625</v>
      </c>
      <c r="O2856" t="str">
        <f t="shared" si="306"/>
        <v>yes</v>
      </c>
      <c r="P2856" s="7">
        <f t="shared" si="307"/>
        <v>2008</v>
      </c>
      <c r="Q2856" s="7">
        <f t="shared" si="308"/>
        <v>2009</v>
      </c>
      <c r="R2856" s="7">
        <f t="shared" si="309"/>
        <v>2010</v>
      </c>
      <c r="S2856" s="7">
        <f t="shared" si="310"/>
        <v>178</v>
      </c>
    </row>
    <row r="2857" spans="11:19" x14ac:dyDescent="0.35">
      <c r="K2857" t="s">
        <v>104</v>
      </c>
      <c r="L2857">
        <v>-123.344657988048</v>
      </c>
      <c r="M2857">
        <v>39.682591794343701</v>
      </c>
      <c r="N2857" s="2">
        <v>39625</v>
      </c>
      <c r="O2857" t="str">
        <f t="shared" si="306"/>
        <v>yes</v>
      </c>
      <c r="P2857" s="7">
        <f t="shared" si="307"/>
        <v>2008</v>
      </c>
      <c r="Q2857" s="7">
        <f t="shared" si="308"/>
        <v>2009</v>
      </c>
      <c r="R2857" s="7">
        <f t="shared" si="309"/>
        <v>2010</v>
      </c>
      <c r="S2857" s="7">
        <f t="shared" si="310"/>
        <v>178</v>
      </c>
    </row>
    <row r="2858" spans="11:19" x14ac:dyDescent="0.35">
      <c r="K2858" t="s">
        <v>104</v>
      </c>
      <c r="L2858">
        <v>-123.263666362631</v>
      </c>
      <c r="M2858">
        <v>39.639972552668802</v>
      </c>
      <c r="N2858" s="2">
        <v>39624</v>
      </c>
      <c r="O2858" t="str">
        <f t="shared" si="306"/>
        <v>yes</v>
      </c>
      <c r="P2858" s="7">
        <f t="shared" si="307"/>
        <v>2008</v>
      </c>
      <c r="Q2858" s="7">
        <f t="shared" si="308"/>
        <v>2009</v>
      </c>
      <c r="R2858" s="7">
        <f t="shared" si="309"/>
        <v>2010</v>
      </c>
      <c r="S2858" s="7">
        <f t="shared" si="310"/>
        <v>177</v>
      </c>
    </row>
    <row r="2859" spans="11:19" x14ac:dyDescent="0.35">
      <c r="K2859" t="s">
        <v>104</v>
      </c>
      <c r="L2859">
        <v>-123.406670195891</v>
      </c>
      <c r="M2859">
        <v>39.679968505132997</v>
      </c>
      <c r="N2859" s="2">
        <v>39624</v>
      </c>
      <c r="O2859" t="str">
        <f t="shared" si="306"/>
        <v>yes</v>
      </c>
      <c r="P2859" s="7">
        <f t="shared" si="307"/>
        <v>2008</v>
      </c>
      <c r="Q2859" s="7">
        <f t="shared" si="308"/>
        <v>2009</v>
      </c>
      <c r="R2859" s="7">
        <f t="shared" si="309"/>
        <v>2010</v>
      </c>
      <c r="S2859" s="7">
        <f t="shared" si="310"/>
        <v>177</v>
      </c>
    </row>
    <row r="2860" spans="11:19" x14ac:dyDescent="0.35">
      <c r="K2860" t="s">
        <v>104</v>
      </c>
      <c r="L2860">
        <v>-123.214622656438</v>
      </c>
      <c r="M2860">
        <v>39.660237538313403</v>
      </c>
      <c r="N2860" s="2">
        <v>39624</v>
      </c>
      <c r="O2860" t="str">
        <f t="shared" si="306"/>
        <v>yes</v>
      </c>
      <c r="P2860" s="7">
        <f t="shared" si="307"/>
        <v>2008</v>
      </c>
      <c r="Q2860" s="7">
        <f t="shared" si="308"/>
        <v>2009</v>
      </c>
      <c r="R2860" s="7">
        <f t="shared" si="309"/>
        <v>2010</v>
      </c>
      <c r="S2860" s="7">
        <f t="shared" si="310"/>
        <v>177</v>
      </c>
    </row>
    <row r="2861" spans="11:19" x14ac:dyDescent="0.35">
      <c r="K2861" t="s">
        <v>104</v>
      </c>
      <c r="L2861">
        <v>-123.713369640496</v>
      </c>
      <c r="M2861">
        <v>39.703163679176299</v>
      </c>
      <c r="N2861" s="2">
        <v>39621</v>
      </c>
      <c r="O2861" t="str">
        <f t="shared" si="306"/>
        <v>yes</v>
      </c>
      <c r="P2861" s="7">
        <f t="shared" si="307"/>
        <v>2008</v>
      </c>
      <c r="Q2861" s="7">
        <f t="shared" si="308"/>
        <v>2009</v>
      </c>
      <c r="R2861" s="7">
        <f t="shared" si="309"/>
        <v>2010</v>
      </c>
      <c r="S2861" s="7">
        <f t="shared" si="310"/>
        <v>174</v>
      </c>
    </row>
    <row r="2862" spans="11:19" x14ac:dyDescent="0.35">
      <c r="K2862" t="s">
        <v>104</v>
      </c>
      <c r="L2862">
        <v>-123.448991731557</v>
      </c>
      <c r="M2862">
        <v>39.367839417946598</v>
      </c>
      <c r="N2862" s="2">
        <v>39620</v>
      </c>
      <c r="O2862" t="str">
        <f t="shared" si="306"/>
        <v>yes</v>
      </c>
      <c r="P2862" s="7">
        <f t="shared" si="307"/>
        <v>2008</v>
      </c>
      <c r="Q2862" s="7">
        <f t="shared" si="308"/>
        <v>2009</v>
      </c>
      <c r="R2862" s="7">
        <f t="shared" si="309"/>
        <v>2010</v>
      </c>
      <c r="S2862" s="7">
        <f t="shared" si="310"/>
        <v>173</v>
      </c>
    </row>
    <row r="2863" spans="11:19" x14ac:dyDescent="0.35">
      <c r="K2863" t="s">
        <v>104</v>
      </c>
      <c r="L2863">
        <v>-123.72415811600401</v>
      </c>
      <c r="M2863">
        <v>39.238758378161698</v>
      </c>
      <c r="N2863" s="2">
        <v>39620</v>
      </c>
      <c r="O2863" t="str">
        <f t="shared" si="306"/>
        <v>yes</v>
      </c>
      <c r="P2863" s="7">
        <f t="shared" si="307"/>
        <v>2008</v>
      </c>
      <c r="Q2863" s="7">
        <f t="shared" si="308"/>
        <v>2009</v>
      </c>
      <c r="R2863" s="7">
        <f t="shared" si="309"/>
        <v>2010</v>
      </c>
      <c r="S2863" s="7">
        <f t="shared" si="310"/>
        <v>173</v>
      </c>
    </row>
    <row r="2864" spans="11:19" x14ac:dyDescent="0.35">
      <c r="K2864" t="s">
        <v>104</v>
      </c>
      <c r="L2864">
        <v>-123.35744170175199</v>
      </c>
      <c r="M2864">
        <v>39.221819657034501</v>
      </c>
      <c r="N2864" s="2">
        <v>39620</v>
      </c>
      <c r="O2864" t="str">
        <f t="shared" si="306"/>
        <v>yes</v>
      </c>
      <c r="P2864" s="7">
        <f t="shared" si="307"/>
        <v>2008</v>
      </c>
      <c r="Q2864" s="7">
        <f t="shared" si="308"/>
        <v>2009</v>
      </c>
      <c r="R2864" s="7">
        <f t="shared" si="309"/>
        <v>2010</v>
      </c>
      <c r="S2864" s="7">
        <f t="shared" si="310"/>
        <v>173</v>
      </c>
    </row>
    <row r="2865" spans="11:19" x14ac:dyDescent="0.35">
      <c r="K2865" t="s">
        <v>104</v>
      </c>
      <c r="L2865">
        <v>-122.89636120422</v>
      </c>
      <c r="M2865">
        <v>38.8341682305403</v>
      </c>
      <c r="N2865" s="2">
        <v>39610</v>
      </c>
      <c r="O2865" t="str">
        <f t="shared" si="306"/>
        <v>yes</v>
      </c>
      <c r="P2865" s="7">
        <f t="shared" si="307"/>
        <v>2008</v>
      </c>
      <c r="Q2865" s="7">
        <f t="shared" si="308"/>
        <v>2009</v>
      </c>
      <c r="R2865" s="7">
        <f t="shared" si="309"/>
        <v>2010</v>
      </c>
      <c r="S2865" s="7">
        <f t="shared" si="310"/>
        <v>163</v>
      </c>
    </row>
    <row r="2866" spans="11:19" x14ac:dyDescent="0.35">
      <c r="K2866" t="s">
        <v>104</v>
      </c>
      <c r="L2866">
        <v>-122.894946440293</v>
      </c>
      <c r="M2866">
        <v>38.831511579164101</v>
      </c>
      <c r="N2866" s="2">
        <v>39600</v>
      </c>
      <c r="O2866" t="str">
        <f t="shared" si="306"/>
        <v>yes</v>
      </c>
      <c r="P2866" s="7">
        <f t="shared" si="307"/>
        <v>2008</v>
      </c>
      <c r="Q2866" s="7">
        <f t="shared" si="308"/>
        <v>2009</v>
      </c>
      <c r="R2866" s="7">
        <f t="shared" si="309"/>
        <v>2010</v>
      </c>
      <c r="S2866" s="7">
        <f t="shared" si="310"/>
        <v>153</v>
      </c>
    </row>
    <row r="2867" spans="11:19" x14ac:dyDescent="0.35">
      <c r="K2867" t="s">
        <v>104</v>
      </c>
      <c r="L2867">
        <v>-122.700656687924</v>
      </c>
      <c r="M2867">
        <v>39.182858341320397</v>
      </c>
      <c r="N2867" s="2">
        <v>39336</v>
      </c>
      <c r="O2867" t="str">
        <f t="shared" si="306"/>
        <v>yes</v>
      </c>
      <c r="P2867" s="7">
        <f t="shared" si="307"/>
        <v>2007</v>
      </c>
      <c r="Q2867" s="7">
        <f t="shared" si="308"/>
        <v>2008</v>
      </c>
      <c r="R2867" s="7">
        <f t="shared" si="309"/>
        <v>2009</v>
      </c>
      <c r="S2867" s="7">
        <f t="shared" si="310"/>
        <v>254</v>
      </c>
    </row>
    <row r="2868" spans="11:19" x14ac:dyDescent="0.35">
      <c r="K2868" t="s">
        <v>104</v>
      </c>
      <c r="L2868">
        <v>-122.86857618582</v>
      </c>
      <c r="M2868">
        <v>39.140015684090002</v>
      </c>
      <c r="N2868" s="2">
        <v>39293</v>
      </c>
      <c r="O2868" t="str">
        <f t="shared" si="306"/>
        <v>yes</v>
      </c>
      <c r="P2868" s="7">
        <f t="shared" si="307"/>
        <v>2007</v>
      </c>
      <c r="Q2868" s="7">
        <f t="shared" si="308"/>
        <v>2008</v>
      </c>
      <c r="R2868" s="7">
        <f t="shared" si="309"/>
        <v>2009</v>
      </c>
      <c r="S2868" s="7">
        <f t="shared" si="310"/>
        <v>211</v>
      </c>
    </row>
    <row r="2869" spans="11:19" x14ac:dyDescent="0.35">
      <c r="K2869" t="s">
        <v>104</v>
      </c>
      <c r="L2869">
        <v>-123.549179481434</v>
      </c>
      <c r="M2869">
        <v>39.595067966889701</v>
      </c>
      <c r="N2869" s="2">
        <v>39291</v>
      </c>
      <c r="O2869" t="str">
        <f t="shared" si="306"/>
        <v>yes</v>
      </c>
      <c r="P2869" s="7">
        <f t="shared" si="307"/>
        <v>2007</v>
      </c>
      <c r="Q2869" s="7">
        <f t="shared" si="308"/>
        <v>2008</v>
      </c>
      <c r="R2869" s="7">
        <f t="shared" si="309"/>
        <v>2009</v>
      </c>
      <c r="S2869" s="7">
        <f t="shared" si="310"/>
        <v>209</v>
      </c>
    </row>
    <row r="2870" spans="11:19" x14ac:dyDescent="0.35">
      <c r="K2870" t="s">
        <v>104</v>
      </c>
      <c r="L2870">
        <v>-123.026751547336</v>
      </c>
      <c r="M2870">
        <v>38.840574641658797</v>
      </c>
      <c r="N2870" s="2">
        <v>39285</v>
      </c>
      <c r="O2870" t="str">
        <f t="shared" si="306"/>
        <v>yes</v>
      </c>
      <c r="P2870" s="7">
        <f t="shared" si="307"/>
        <v>2007</v>
      </c>
      <c r="Q2870" s="7">
        <f t="shared" si="308"/>
        <v>2008</v>
      </c>
      <c r="R2870" s="7">
        <f t="shared" si="309"/>
        <v>2009</v>
      </c>
      <c r="S2870" s="7">
        <f t="shared" si="310"/>
        <v>203</v>
      </c>
    </row>
    <row r="2871" spans="11:19" x14ac:dyDescent="0.35">
      <c r="K2871" t="s">
        <v>104</v>
      </c>
      <c r="L2871">
        <v>-123.021017590996</v>
      </c>
      <c r="M2871">
        <v>39.429765952041699</v>
      </c>
      <c r="N2871" s="2">
        <v>39277</v>
      </c>
      <c r="O2871" t="str">
        <f t="shared" si="306"/>
        <v>yes</v>
      </c>
      <c r="P2871" s="7">
        <f t="shared" si="307"/>
        <v>2007</v>
      </c>
      <c r="Q2871" s="7">
        <f t="shared" si="308"/>
        <v>2008</v>
      </c>
      <c r="R2871" s="7">
        <f t="shared" si="309"/>
        <v>2009</v>
      </c>
      <c r="S2871" s="7">
        <f t="shared" si="310"/>
        <v>195</v>
      </c>
    </row>
    <row r="2872" spans="11:19" x14ac:dyDescent="0.35">
      <c r="K2872" t="s">
        <v>104</v>
      </c>
      <c r="L2872">
        <v>-123.018615057548</v>
      </c>
      <c r="M2872">
        <v>39.4257074429607</v>
      </c>
      <c r="N2872" s="2">
        <v>39252</v>
      </c>
      <c r="O2872" t="str">
        <f t="shared" si="306"/>
        <v>yes</v>
      </c>
      <c r="P2872" s="7">
        <f t="shared" si="307"/>
        <v>2007</v>
      </c>
      <c r="Q2872" s="7">
        <f t="shared" si="308"/>
        <v>2008</v>
      </c>
      <c r="R2872" s="7">
        <f t="shared" si="309"/>
        <v>2009</v>
      </c>
      <c r="S2872" s="7">
        <f t="shared" si="310"/>
        <v>170</v>
      </c>
    </row>
    <row r="2873" spans="11:19" x14ac:dyDescent="0.35">
      <c r="K2873" t="s">
        <v>104</v>
      </c>
      <c r="L2873">
        <v>-123.01705009171199</v>
      </c>
      <c r="M2873">
        <v>38.830549848225999</v>
      </c>
      <c r="N2873" s="2">
        <v>39232</v>
      </c>
      <c r="O2873" t="str">
        <f t="shared" si="306"/>
        <v>yes</v>
      </c>
      <c r="P2873" s="7">
        <f t="shared" si="307"/>
        <v>2007</v>
      </c>
      <c r="Q2873" s="7">
        <f t="shared" si="308"/>
        <v>2008</v>
      </c>
      <c r="R2873" s="7">
        <f t="shared" si="309"/>
        <v>2009</v>
      </c>
      <c r="S2873" s="7">
        <f t="shared" si="310"/>
        <v>150</v>
      </c>
    </row>
    <row r="2874" spans="11:19" x14ac:dyDescent="0.35">
      <c r="K2874" t="s">
        <v>105</v>
      </c>
      <c r="L2874">
        <v>-119.70301054597699</v>
      </c>
      <c r="M2874">
        <v>34.518451127907099</v>
      </c>
      <c r="N2874" s="2">
        <v>44343</v>
      </c>
      <c r="O2874" t="str">
        <f t="shared" si="306"/>
        <v>yes</v>
      </c>
      <c r="P2874" s="7">
        <f t="shared" si="307"/>
        <v>2021</v>
      </c>
      <c r="Q2874" s="7">
        <f t="shared" si="308"/>
        <v>2022</v>
      </c>
      <c r="R2874" s="7">
        <f t="shared" si="309"/>
        <v>2023</v>
      </c>
      <c r="S2874" s="7">
        <f t="shared" si="310"/>
        <v>147</v>
      </c>
    </row>
    <row r="2875" spans="11:19" x14ac:dyDescent="0.35">
      <c r="K2875" t="s">
        <v>105</v>
      </c>
      <c r="L2875">
        <v>-119.791253359791</v>
      </c>
      <c r="M2875">
        <v>34.424202380060102</v>
      </c>
      <c r="N2875" s="2">
        <v>43994</v>
      </c>
      <c r="O2875" t="str">
        <f t="shared" si="306"/>
        <v>yes</v>
      </c>
      <c r="P2875" s="7">
        <f t="shared" si="307"/>
        <v>2020</v>
      </c>
      <c r="Q2875" s="7">
        <f t="shared" si="308"/>
        <v>2021</v>
      </c>
      <c r="R2875" s="7">
        <f t="shared" si="309"/>
        <v>2022</v>
      </c>
      <c r="S2875" s="7">
        <f t="shared" si="310"/>
        <v>164</v>
      </c>
    </row>
    <row r="2876" spans="11:19" x14ac:dyDescent="0.35">
      <c r="K2876" t="s">
        <v>105</v>
      </c>
      <c r="L2876">
        <v>-119.54221812973</v>
      </c>
      <c r="M2876">
        <v>34.036221738219098</v>
      </c>
      <c r="N2876" s="2">
        <v>43987</v>
      </c>
      <c r="O2876" t="str">
        <f t="shared" si="306"/>
        <v>yes</v>
      </c>
      <c r="P2876" s="7">
        <f t="shared" si="307"/>
        <v>2020</v>
      </c>
      <c r="Q2876" s="7">
        <f t="shared" si="308"/>
        <v>2021</v>
      </c>
      <c r="R2876" s="7">
        <f t="shared" si="309"/>
        <v>2022</v>
      </c>
      <c r="S2876" s="7">
        <f t="shared" si="310"/>
        <v>157</v>
      </c>
    </row>
    <row r="2877" spans="11:19" x14ac:dyDescent="0.35">
      <c r="K2877" t="s">
        <v>105</v>
      </c>
      <c r="L2877">
        <v>-119.766004306998</v>
      </c>
      <c r="M2877">
        <v>34.487901145795497</v>
      </c>
      <c r="N2877" s="2">
        <v>43813</v>
      </c>
      <c r="O2877" t="str">
        <f t="shared" ref="O2877:O2940" si="311">IF(N2877&gt;VLOOKUP(K2877, $A$2:$C$147,3), "yes", "no")</f>
        <v>yes</v>
      </c>
      <c r="P2877" s="7">
        <f t="shared" si="307"/>
        <v>2019</v>
      </c>
      <c r="Q2877" s="7">
        <f t="shared" si="308"/>
        <v>2020</v>
      </c>
      <c r="R2877" s="7">
        <f t="shared" si="309"/>
        <v>2021</v>
      </c>
      <c r="S2877" s="7">
        <f t="shared" si="310"/>
        <v>348</v>
      </c>
    </row>
    <row r="2878" spans="11:19" x14ac:dyDescent="0.35">
      <c r="K2878" t="s">
        <v>105</v>
      </c>
      <c r="L2878">
        <v>-119.619822126465</v>
      </c>
      <c r="M2878">
        <v>34.5851676719995</v>
      </c>
      <c r="N2878" s="2">
        <v>43389</v>
      </c>
      <c r="O2878" t="str">
        <f t="shared" si="311"/>
        <v>yes</v>
      </c>
      <c r="P2878" s="7">
        <f t="shared" ref="P2878:P2941" si="312">YEAR(N2878)</f>
        <v>2018</v>
      </c>
      <c r="Q2878" s="7">
        <f t="shared" ref="Q2878:Q2941" si="313">P2878+1</f>
        <v>2019</v>
      </c>
      <c r="R2878" s="7">
        <f t="shared" ref="R2878:R2941" si="314">P2878+2</f>
        <v>2020</v>
      </c>
      <c r="S2878" s="7">
        <f t="shared" ref="S2878:S2941" si="315">N2878-DATE(YEAR(N2878),1,0)</f>
        <v>289</v>
      </c>
    </row>
    <row r="2879" spans="11:19" x14ac:dyDescent="0.35">
      <c r="K2879" t="s">
        <v>105</v>
      </c>
      <c r="L2879">
        <v>-119.829881458693</v>
      </c>
      <c r="M2879">
        <v>34.4613867864594</v>
      </c>
      <c r="N2879" s="2">
        <v>43290</v>
      </c>
      <c r="O2879" t="str">
        <f t="shared" si="311"/>
        <v>yes</v>
      </c>
      <c r="P2879" s="7">
        <f t="shared" si="312"/>
        <v>2018</v>
      </c>
      <c r="Q2879" s="7">
        <f t="shared" si="313"/>
        <v>2019</v>
      </c>
      <c r="R2879" s="7">
        <f t="shared" si="314"/>
        <v>2020</v>
      </c>
      <c r="S2879" s="7">
        <f t="shared" si="315"/>
        <v>190</v>
      </c>
    </row>
    <row r="2880" spans="11:19" x14ac:dyDescent="0.35">
      <c r="K2880" t="s">
        <v>105</v>
      </c>
      <c r="L2880">
        <v>-119.70320257793701</v>
      </c>
      <c r="M2880">
        <v>33.992974255414403</v>
      </c>
      <c r="N2880" s="2">
        <v>43195</v>
      </c>
      <c r="O2880" t="str">
        <f t="shared" si="311"/>
        <v>yes</v>
      </c>
      <c r="P2880" s="7">
        <f t="shared" si="312"/>
        <v>2018</v>
      </c>
      <c r="Q2880" s="7">
        <f t="shared" si="313"/>
        <v>2019</v>
      </c>
      <c r="R2880" s="7">
        <f t="shared" si="314"/>
        <v>2020</v>
      </c>
      <c r="S2880" s="7">
        <f t="shared" si="315"/>
        <v>95</v>
      </c>
    </row>
    <row r="2881" spans="11:19" x14ac:dyDescent="0.35">
      <c r="K2881" t="s">
        <v>105</v>
      </c>
      <c r="L2881">
        <v>-119.443688119201</v>
      </c>
      <c r="M2881">
        <v>34.371383991913497</v>
      </c>
      <c r="N2881" s="2">
        <v>42628</v>
      </c>
      <c r="O2881" t="str">
        <f t="shared" si="311"/>
        <v>yes</v>
      </c>
      <c r="P2881" s="7">
        <f t="shared" si="312"/>
        <v>2016</v>
      </c>
      <c r="Q2881" s="7">
        <f t="shared" si="313"/>
        <v>2017</v>
      </c>
      <c r="R2881" s="7">
        <f t="shared" si="314"/>
        <v>2018</v>
      </c>
      <c r="S2881" s="7">
        <f t="shared" si="315"/>
        <v>259</v>
      </c>
    </row>
    <row r="2882" spans="11:19" x14ac:dyDescent="0.35">
      <c r="K2882" t="s">
        <v>105</v>
      </c>
      <c r="L2882">
        <v>-119.745736756509</v>
      </c>
      <c r="M2882">
        <v>34.580868312922199</v>
      </c>
      <c r="N2882" s="2">
        <v>42628</v>
      </c>
      <c r="O2882" t="str">
        <f t="shared" si="311"/>
        <v>yes</v>
      </c>
      <c r="P2882" s="7">
        <f t="shared" si="312"/>
        <v>2016</v>
      </c>
      <c r="Q2882" s="7">
        <f t="shared" si="313"/>
        <v>2017</v>
      </c>
      <c r="R2882" s="7">
        <f t="shared" si="314"/>
        <v>2018</v>
      </c>
      <c r="S2882" s="7">
        <f t="shared" si="315"/>
        <v>259</v>
      </c>
    </row>
    <row r="2883" spans="11:19" x14ac:dyDescent="0.35">
      <c r="K2883" t="s">
        <v>105</v>
      </c>
      <c r="L2883">
        <v>-119.638205470526</v>
      </c>
      <c r="M2883">
        <v>34.479497494662702</v>
      </c>
      <c r="N2883" s="2">
        <v>42312</v>
      </c>
      <c r="O2883" t="str">
        <f t="shared" si="311"/>
        <v>yes</v>
      </c>
      <c r="P2883" s="7">
        <f t="shared" si="312"/>
        <v>2015</v>
      </c>
      <c r="Q2883" s="7">
        <f t="shared" si="313"/>
        <v>2016</v>
      </c>
      <c r="R2883" s="7">
        <f t="shared" si="314"/>
        <v>2017</v>
      </c>
      <c r="S2883" s="7">
        <f t="shared" si="315"/>
        <v>308</v>
      </c>
    </row>
    <row r="2884" spans="11:19" x14ac:dyDescent="0.35">
      <c r="K2884" t="s">
        <v>105</v>
      </c>
      <c r="L2884">
        <v>-119.77293306758099</v>
      </c>
      <c r="M2884">
        <v>34.551044587959097</v>
      </c>
      <c r="N2884" s="2">
        <v>41487</v>
      </c>
      <c r="O2884" t="str">
        <f t="shared" si="311"/>
        <v>yes</v>
      </c>
      <c r="P2884" s="7">
        <f t="shared" si="312"/>
        <v>2013</v>
      </c>
      <c r="Q2884" s="7">
        <f t="shared" si="313"/>
        <v>2014</v>
      </c>
      <c r="R2884" s="7">
        <f t="shared" si="314"/>
        <v>2015</v>
      </c>
      <c r="S2884" s="7">
        <f t="shared" si="315"/>
        <v>213</v>
      </c>
    </row>
    <row r="2885" spans="11:19" x14ac:dyDescent="0.35">
      <c r="K2885" t="s">
        <v>105</v>
      </c>
      <c r="L2885">
        <v>-119.79552822753099</v>
      </c>
      <c r="M2885">
        <v>34.504138113166803</v>
      </c>
      <c r="N2885" s="2">
        <v>41209</v>
      </c>
      <c r="O2885" t="str">
        <f t="shared" si="311"/>
        <v>yes</v>
      </c>
      <c r="P2885" s="7">
        <f t="shared" si="312"/>
        <v>2012</v>
      </c>
      <c r="Q2885" s="7">
        <f t="shared" si="313"/>
        <v>2013</v>
      </c>
      <c r="R2885" s="7">
        <f t="shared" si="314"/>
        <v>2014</v>
      </c>
      <c r="S2885" s="7">
        <f t="shared" si="315"/>
        <v>301</v>
      </c>
    </row>
    <row r="2886" spans="11:19" x14ac:dyDescent="0.35">
      <c r="K2886" t="s">
        <v>105</v>
      </c>
      <c r="L2886">
        <v>-119.75462600216601</v>
      </c>
      <c r="M2886">
        <v>34.535402583266603</v>
      </c>
      <c r="N2886" s="2">
        <v>40980</v>
      </c>
      <c r="O2886" t="str">
        <f t="shared" si="311"/>
        <v>yes</v>
      </c>
      <c r="P2886" s="7">
        <f t="shared" si="312"/>
        <v>2012</v>
      </c>
      <c r="Q2886" s="7">
        <f t="shared" si="313"/>
        <v>2013</v>
      </c>
      <c r="R2886" s="7">
        <f t="shared" si="314"/>
        <v>2014</v>
      </c>
      <c r="S2886" s="7">
        <f t="shared" si="315"/>
        <v>72</v>
      </c>
    </row>
    <row r="2887" spans="11:19" x14ac:dyDescent="0.35">
      <c r="K2887" t="s">
        <v>105</v>
      </c>
      <c r="L2887">
        <v>-119.750170290084</v>
      </c>
      <c r="M2887">
        <v>34.508062217797303</v>
      </c>
      <c r="N2887" s="2">
        <v>40843</v>
      </c>
      <c r="O2887" t="str">
        <f t="shared" si="311"/>
        <v>yes</v>
      </c>
      <c r="P2887" s="7">
        <f t="shared" si="312"/>
        <v>2011</v>
      </c>
      <c r="Q2887" s="7">
        <f t="shared" si="313"/>
        <v>2012</v>
      </c>
      <c r="R2887" s="7">
        <f t="shared" si="314"/>
        <v>2013</v>
      </c>
      <c r="S2887" s="7">
        <f t="shared" si="315"/>
        <v>300</v>
      </c>
    </row>
    <row r="2888" spans="11:19" x14ac:dyDescent="0.35">
      <c r="K2888" t="s">
        <v>105</v>
      </c>
      <c r="L2888">
        <v>-119.725105971337</v>
      </c>
      <c r="M2888">
        <v>34.473684974374699</v>
      </c>
      <c r="N2888" s="2">
        <v>39950</v>
      </c>
      <c r="O2888" t="str">
        <f t="shared" si="311"/>
        <v>yes</v>
      </c>
      <c r="P2888" s="7">
        <f t="shared" si="312"/>
        <v>2009</v>
      </c>
      <c r="Q2888" s="7">
        <f t="shared" si="313"/>
        <v>2010</v>
      </c>
      <c r="R2888" s="7">
        <f t="shared" si="314"/>
        <v>2011</v>
      </c>
      <c r="S2888" s="7">
        <f t="shared" si="315"/>
        <v>137</v>
      </c>
    </row>
    <row r="2889" spans="11:19" x14ac:dyDescent="0.35">
      <c r="K2889" t="s">
        <v>105</v>
      </c>
      <c r="L2889">
        <v>-119.67632265799899</v>
      </c>
      <c r="M2889">
        <v>34.454022471978398</v>
      </c>
      <c r="N2889" s="2">
        <v>39770</v>
      </c>
      <c r="O2889" t="str">
        <f t="shared" si="311"/>
        <v>yes</v>
      </c>
      <c r="P2889" s="7">
        <f t="shared" si="312"/>
        <v>2008</v>
      </c>
      <c r="Q2889" s="7">
        <f t="shared" si="313"/>
        <v>2009</v>
      </c>
      <c r="R2889" s="7">
        <f t="shared" si="314"/>
        <v>2010</v>
      </c>
      <c r="S2889" s="7">
        <f t="shared" si="315"/>
        <v>323</v>
      </c>
    </row>
    <row r="2890" spans="11:19" x14ac:dyDescent="0.35">
      <c r="K2890" t="s">
        <v>105</v>
      </c>
      <c r="L2890">
        <v>-119.867199724976</v>
      </c>
      <c r="M2890">
        <v>34.4855222989544</v>
      </c>
      <c r="N2890" s="2">
        <v>39646</v>
      </c>
      <c r="O2890" t="str">
        <f t="shared" si="311"/>
        <v>yes</v>
      </c>
      <c r="P2890" s="7">
        <f t="shared" si="312"/>
        <v>2008</v>
      </c>
      <c r="Q2890" s="7">
        <f t="shared" si="313"/>
        <v>2009</v>
      </c>
      <c r="R2890" s="7">
        <f t="shared" si="314"/>
        <v>2010</v>
      </c>
      <c r="S2890" s="7">
        <f t="shared" si="315"/>
        <v>199</v>
      </c>
    </row>
    <row r="2891" spans="11:19" x14ac:dyDescent="0.35">
      <c r="K2891" t="s">
        <v>105</v>
      </c>
      <c r="L2891">
        <v>-119.75394801487499</v>
      </c>
      <c r="M2891">
        <v>34.544602903638598</v>
      </c>
      <c r="N2891" s="2">
        <v>39264</v>
      </c>
      <c r="O2891" t="str">
        <f t="shared" si="311"/>
        <v>yes</v>
      </c>
      <c r="P2891" s="7">
        <f t="shared" si="312"/>
        <v>2007</v>
      </c>
      <c r="Q2891" s="7">
        <f t="shared" si="313"/>
        <v>2008</v>
      </c>
      <c r="R2891" s="7">
        <f t="shared" si="314"/>
        <v>2009</v>
      </c>
      <c r="S2891" s="7">
        <f t="shared" si="315"/>
        <v>182</v>
      </c>
    </row>
    <row r="2892" spans="11:19" x14ac:dyDescent="0.35">
      <c r="K2892" t="s">
        <v>106</v>
      </c>
      <c r="L2892">
        <v>-118.579506751549</v>
      </c>
      <c r="M2892">
        <v>34.469474101376498</v>
      </c>
      <c r="N2892" s="2">
        <v>44316</v>
      </c>
      <c r="O2892" t="str">
        <f t="shared" si="311"/>
        <v>yes</v>
      </c>
      <c r="P2892" s="7">
        <f t="shared" si="312"/>
        <v>2021</v>
      </c>
      <c r="Q2892" s="7">
        <f t="shared" si="313"/>
        <v>2022</v>
      </c>
      <c r="R2892" s="7">
        <f t="shared" si="314"/>
        <v>2023</v>
      </c>
      <c r="S2892" s="7">
        <f t="shared" si="315"/>
        <v>120</v>
      </c>
    </row>
    <row r="2893" spans="11:19" x14ac:dyDescent="0.35">
      <c r="K2893" t="s">
        <v>106</v>
      </c>
      <c r="L2893">
        <v>-118.57614510304199</v>
      </c>
      <c r="M2893">
        <v>34.455967842141902</v>
      </c>
      <c r="N2893" s="2">
        <v>44229</v>
      </c>
      <c r="O2893" t="str">
        <f t="shared" si="311"/>
        <v>yes</v>
      </c>
      <c r="P2893" s="7">
        <f t="shared" si="312"/>
        <v>2021</v>
      </c>
      <c r="Q2893" s="7">
        <f t="shared" si="313"/>
        <v>2022</v>
      </c>
      <c r="R2893" s="7">
        <f t="shared" si="314"/>
        <v>2023</v>
      </c>
      <c r="S2893" s="7">
        <f t="shared" si="315"/>
        <v>33</v>
      </c>
    </row>
    <row r="2894" spans="11:19" x14ac:dyDescent="0.35">
      <c r="K2894" t="s">
        <v>106</v>
      </c>
      <c r="L2894">
        <v>-118.766058298381</v>
      </c>
      <c r="M2894">
        <v>34.762291197177497</v>
      </c>
      <c r="N2894" s="2">
        <v>44113</v>
      </c>
      <c r="O2894" t="str">
        <f t="shared" si="311"/>
        <v>yes</v>
      </c>
      <c r="P2894" s="7">
        <f t="shared" si="312"/>
        <v>2020</v>
      </c>
      <c r="Q2894" s="7">
        <f t="shared" si="313"/>
        <v>2021</v>
      </c>
      <c r="R2894" s="7">
        <f t="shared" si="314"/>
        <v>2022</v>
      </c>
      <c r="S2894" s="7">
        <f t="shared" si="315"/>
        <v>283</v>
      </c>
    </row>
    <row r="2895" spans="11:19" x14ac:dyDescent="0.35">
      <c r="K2895" t="s">
        <v>106</v>
      </c>
      <c r="L2895">
        <v>-118.401207154969</v>
      </c>
      <c r="M2895">
        <v>34.553570445967999</v>
      </c>
      <c r="N2895" s="2">
        <v>44103</v>
      </c>
      <c r="O2895" t="str">
        <f t="shared" si="311"/>
        <v>yes</v>
      </c>
      <c r="P2895" s="7">
        <f t="shared" si="312"/>
        <v>2020</v>
      </c>
      <c r="Q2895" s="7">
        <f t="shared" si="313"/>
        <v>2021</v>
      </c>
      <c r="R2895" s="7">
        <f t="shared" si="314"/>
        <v>2022</v>
      </c>
      <c r="S2895" s="7">
        <f t="shared" si="315"/>
        <v>273</v>
      </c>
    </row>
    <row r="2896" spans="11:19" x14ac:dyDescent="0.35">
      <c r="K2896" t="s">
        <v>106</v>
      </c>
      <c r="L2896">
        <v>-118.51257157742199</v>
      </c>
      <c r="M2896">
        <v>34.760660205870003</v>
      </c>
      <c r="N2896" s="2">
        <v>44100</v>
      </c>
      <c r="O2896" t="str">
        <f t="shared" si="311"/>
        <v>yes</v>
      </c>
      <c r="P2896" s="7">
        <f t="shared" si="312"/>
        <v>2020</v>
      </c>
      <c r="Q2896" s="7">
        <f t="shared" si="313"/>
        <v>2021</v>
      </c>
      <c r="R2896" s="7">
        <f t="shared" si="314"/>
        <v>2022</v>
      </c>
      <c r="S2896" s="7">
        <f t="shared" si="315"/>
        <v>270</v>
      </c>
    </row>
    <row r="2897" spans="11:19" x14ac:dyDescent="0.35">
      <c r="K2897" t="s">
        <v>106</v>
      </c>
      <c r="L2897">
        <v>-118.55505365550501</v>
      </c>
      <c r="M2897">
        <v>34.6764311511321</v>
      </c>
      <c r="N2897" s="2">
        <v>44073</v>
      </c>
      <c r="O2897" t="str">
        <f t="shared" si="311"/>
        <v>yes</v>
      </c>
      <c r="P2897" s="7">
        <f t="shared" si="312"/>
        <v>2020</v>
      </c>
      <c r="Q2897" s="7">
        <f t="shared" si="313"/>
        <v>2021</v>
      </c>
      <c r="R2897" s="7">
        <f t="shared" si="314"/>
        <v>2022</v>
      </c>
      <c r="S2897" s="7">
        <f t="shared" si="315"/>
        <v>243</v>
      </c>
    </row>
    <row r="2898" spans="11:19" x14ac:dyDescent="0.35">
      <c r="K2898" t="s">
        <v>106</v>
      </c>
      <c r="L2898">
        <v>-118.732454548729</v>
      </c>
      <c r="M2898">
        <v>34.457586735244803</v>
      </c>
      <c r="N2898" s="2">
        <v>44065</v>
      </c>
      <c r="O2898" t="str">
        <f t="shared" si="311"/>
        <v>yes</v>
      </c>
      <c r="P2898" s="7">
        <f t="shared" si="312"/>
        <v>2020</v>
      </c>
      <c r="Q2898" s="7">
        <f t="shared" si="313"/>
        <v>2021</v>
      </c>
      <c r="R2898" s="7">
        <f t="shared" si="314"/>
        <v>2022</v>
      </c>
      <c r="S2898" s="7">
        <f t="shared" si="315"/>
        <v>235</v>
      </c>
    </row>
    <row r="2899" spans="11:19" x14ac:dyDescent="0.35">
      <c r="K2899" t="s">
        <v>106</v>
      </c>
      <c r="L2899">
        <v>-118.448321026606</v>
      </c>
      <c r="M2899">
        <v>34.500012973847603</v>
      </c>
      <c r="N2899" s="2">
        <v>44054</v>
      </c>
      <c r="O2899" t="str">
        <f t="shared" si="311"/>
        <v>yes</v>
      </c>
      <c r="P2899" s="7">
        <f t="shared" si="312"/>
        <v>2020</v>
      </c>
      <c r="Q2899" s="7">
        <f t="shared" si="313"/>
        <v>2021</v>
      </c>
      <c r="R2899" s="7">
        <f t="shared" si="314"/>
        <v>2022</v>
      </c>
      <c r="S2899" s="7">
        <f t="shared" si="315"/>
        <v>224</v>
      </c>
    </row>
    <row r="2900" spans="11:19" x14ac:dyDescent="0.35">
      <c r="K2900" t="s">
        <v>106</v>
      </c>
      <c r="L2900">
        <v>-118.497599606313</v>
      </c>
      <c r="M2900">
        <v>34.370452236777503</v>
      </c>
      <c r="N2900" s="2">
        <v>44046</v>
      </c>
      <c r="O2900" t="str">
        <f t="shared" si="311"/>
        <v>yes</v>
      </c>
      <c r="P2900" s="7">
        <f t="shared" si="312"/>
        <v>2020</v>
      </c>
      <c r="Q2900" s="7">
        <f t="shared" si="313"/>
        <v>2021</v>
      </c>
      <c r="R2900" s="7">
        <f t="shared" si="314"/>
        <v>2022</v>
      </c>
      <c r="S2900" s="7">
        <f t="shared" si="315"/>
        <v>216</v>
      </c>
    </row>
    <row r="2901" spans="11:19" x14ac:dyDescent="0.35">
      <c r="K2901" t="s">
        <v>106</v>
      </c>
      <c r="L2901">
        <v>-118.600330325961</v>
      </c>
      <c r="M2901">
        <v>34.538531534310302</v>
      </c>
      <c r="N2901" s="2">
        <v>44044</v>
      </c>
      <c r="O2901" t="str">
        <f t="shared" si="311"/>
        <v>yes</v>
      </c>
      <c r="P2901" s="7">
        <f t="shared" si="312"/>
        <v>2020</v>
      </c>
      <c r="Q2901" s="7">
        <f t="shared" si="313"/>
        <v>2021</v>
      </c>
      <c r="R2901" s="7">
        <f t="shared" si="314"/>
        <v>2022</v>
      </c>
      <c r="S2901" s="7">
        <f t="shared" si="315"/>
        <v>214</v>
      </c>
    </row>
    <row r="2902" spans="11:19" x14ac:dyDescent="0.35">
      <c r="K2902" t="s">
        <v>106</v>
      </c>
      <c r="L2902">
        <v>-118.717685666943</v>
      </c>
      <c r="M2902">
        <v>34.769050425411102</v>
      </c>
      <c r="N2902" s="2">
        <v>44040</v>
      </c>
      <c r="O2902" t="str">
        <f t="shared" si="311"/>
        <v>yes</v>
      </c>
      <c r="P2902" s="7">
        <f t="shared" si="312"/>
        <v>2020</v>
      </c>
      <c r="Q2902" s="7">
        <f t="shared" si="313"/>
        <v>2021</v>
      </c>
      <c r="R2902" s="7">
        <f t="shared" si="314"/>
        <v>2022</v>
      </c>
      <c r="S2902" s="7">
        <f t="shared" si="315"/>
        <v>210</v>
      </c>
    </row>
    <row r="2903" spans="11:19" x14ac:dyDescent="0.35">
      <c r="K2903" t="s">
        <v>106</v>
      </c>
      <c r="L2903">
        <v>-118.336279002239</v>
      </c>
      <c r="M2903">
        <v>34.454706384449999</v>
      </c>
      <c r="N2903" s="2">
        <v>44019</v>
      </c>
      <c r="O2903" t="str">
        <f t="shared" si="311"/>
        <v>yes</v>
      </c>
      <c r="P2903" s="7">
        <f t="shared" si="312"/>
        <v>2020</v>
      </c>
      <c r="Q2903" s="7">
        <f t="shared" si="313"/>
        <v>2021</v>
      </c>
      <c r="R2903" s="7">
        <f t="shared" si="314"/>
        <v>2022</v>
      </c>
      <c r="S2903" s="7">
        <f t="shared" si="315"/>
        <v>189</v>
      </c>
    </row>
    <row r="2904" spans="11:19" x14ac:dyDescent="0.35">
      <c r="K2904" t="s">
        <v>106</v>
      </c>
      <c r="L2904">
        <v>-118.499040668421</v>
      </c>
      <c r="M2904">
        <v>34.760346004303102</v>
      </c>
      <c r="N2904" s="2">
        <v>44017</v>
      </c>
      <c r="O2904" t="str">
        <f t="shared" si="311"/>
        <v>yes</v>
      </c>
      <c r="P2904" s="7">
        <f t="shared" si="312"/>
        <v>2020</v>
      </c>
      <c r="Q2904" s="7">
        <f t="shared" si="313"/>
        <v>2021</v>
      </c>
      <c r="R2904" s="7">
        <f t="shared" si="314"/>
        <v>2022</v>
      </c>
      <c r="S2904" s="7">
        <f t="shared" si="315"/>
        <v>187</v>
      </c>
    </row>
    <row r="2905" spans="11:19" x14ac:dyDescent="0.35">
      <c r="K2905" t="s">
        <v>106</v>
      </c>
      <c r="L2905">
        <v>-118.598236254219</v>
      </c>
      <c r="M2905">
        <v>34.7404247947293</v>
      </c>
      <c r="N2905" s="2">
        <v>44017</v>
      </c>
      <c r="O2905" t="str">
        <f t="shared" si="311"/>
        <v>yes</v>
      </c>
      <c r="P2905" s="7">
        <f t="shared" si="312"/>
        <v>2020</v>
      </c>
      <c r="Q2905" s="7">
        <f t="shared" si="313"/>
        <v>2021</v>
      </c>
      <c r="R2905" s="7">
        <f t="shared" si="314"/>
        <v>2022</v>
      </c>
      <c r="S2905" s="7">
        <f t="shared" si="315"/>
        <v>187</v>
      </c>
    </row>
    <row r="2906" spans="11:19" x14ac:dyDescent="0.35">
      <c r="K2906" t="s">
        <v>106</v>
      </c>
      <c r="L2906">
        <v>-118.56201354181501</v>
      </c>
      <c r="M2906">
        <v>34.764910801715999</v>
      </c>
      <c r="N2906" s="2">
        <v>44003</v>
      </c>
      <c r="O2906" t="str">
        <f t="shared" si="311"/>
        <v>yes</v>
      </c>
      <c r="P2906" s="7">
        <f t="shared" si="312"/>
        <v>2020</v>
      </c>
      <c r="Q2906" s="7">
        <f t="shared" si="313"/>
        <v>2021</v>
      </c>
      <c r="R2906" s="7">
        <f t="shared" si="314"/>
        <v>2022</v>
      </c>
      <c r="S2906" s="7">
        <f t="shared" si="315"/>
        <v>173</v>
      </c>
    </row>
    <row r="2907" spans="11:19" x14ac:dyDescent="0.35">
      <c r="K2907" t="s">
        <v>106</v>
      </c>
      <c r="L2907">
        <v>-118.645067968619</v>
      </c>
      <c r="M2907">
        <v>34.4606628923041</v>
      </c>
      <c r="N2907" s="2">
        <v>43993</v>
      </c>
      <c r="O2907" t="str">
        <f t="shared" si="311"/>
        <v>yes</v>
      </c>
      <c r="P2907" s="7">
        <f t="shared" si="312"/>
        <v>2020</v>
      </c>
      <c r="Q2907" s="7">
        <f t="shared" si="313"/>
        <v>2021</v>
      </c>
      <c r="R2907" s="7">
        <f t="shared" si="314"/>
        <v>2022</v>
      </c>
      <c r="S2907" s="7">
        <f t="shared" si="315"/>
        <v>163</v>
      </c>
    </row>
    <row r="2908" spans="11:19" x14ac:dyDescent="0.35">
      <c r="K2908" t="s">
        <v>106</v>
      </c>
      <c r="L2908">
        <v>-118.604455075335</v>
      </c>
      <c r="M2908">
        <v>34.474465197519301</v>
      </c>
      <c r="N2908" s="2">
        <v>43991</v>
      </c>
      <c r="O2908" t="str">
        <f t="shared" si="311"/>
        <v>yes</v>
      </c>
      <c r="P2908" s="7">
        <f t="shared" si="312"/>
        <v>2020</v>
      </c>
      <c r="Q2908" s="7">
        <f t="shared" si="313"/>
        <v>2021</v>
      </c>
      <c r="R2908" s="7">
        <f t="shared" si="314"/>
        <v>2022</v>
      </c>
      <c r="S2908" s="7">
        <f t="shared" si="315"/>
        <v>161</v>
      </c>
    </row>
    <row r="2909" spans="11:19" x14ac:dyDescent="0.35">
      <c r="K2909" t="s">
        <v>106</v>
      </c>
      <c r="L2909">
        <v>-118.762746991463</v>
      </c>
      <c r="M2909">
        <v>34.666787519896801</v>
      </c>
      <c r="N2909" s="2">
        <v>43960</v>
      </c>
      <c r="O2909" t="str">
        <f t="shared" si="311"/>
        <v>yes</v>
      </c>
      <c r="P2909" s="7">
        <f t="shared" si="312"/>
        <v>2020</v>
      </c>
      <c r="Q2909" s="7">
        <f t="shared" si="313"/>
        <v>2021</v>
      </c>
      <c r="R2909" s="7">
        <f t="shared" si="314"/>
        <v>2022</v>
      </c>
      <c r="S2909" s="7">
        <f t="shared" si="315"/>
        <v>130</v>
      </c>
    </row>
    <row r="2910" spans="11:19" x14ac:dyDescent="0.35">
      <c r="K2910" t="s">
        <v>106</v>
      </c>
      <c r="L2910">
        <v>-118.38854780493099</v>
      </c>
      <c r="M2910">
        <v>34.4540370140516</v>
      </c>
      <c r="N2910" s="2">
        <v>43769</v>
      </c>
      <c r="O2910" t="str">
        <f t="shared" si="311"/>
        <v>yes</v>
      </c>
      <c r="P2910" s="7">
        <f t="shared" si="312"/>
        <v>2019</v>
      </c>
      <c r="Q2910" s="7">
        <f t="shared" si="313"/>
        <v>2020</v>
      </c>
      <c r="R2910" s="7">
        <f t="shared" si="314"/>
        <v>2021</v>
      </c>
      <c r="S2910" s="7">
        <f t="shared" si="315"/>
        <v>304</v>
      </c>
    </row>
    <row r="2911" spans="11:19" x14ac:dyDescent="0.35">
      <c r="K2911" t="s">
        <v>106</v>
      </c>
      <c r="L2911">
        <v>-118.71085284194</v>
      </c>
      <c r="M2911">
        <v>34.617218767972901</v>
      </c>
      <c r="N2911" s="2">
        <v>43686</v>
      </c>
      <c r="O2911" t="str">
        <f t="shared" si="311"/>
        <v>yes</v>
      </c>
      <c r="P2911" s="7">
        <f t="shared" si="312"/>
        <v>2019</v>
      </c>
      <c r="Q2911" s="7">
        <f t="shared" si="313"/>
        <v>2020</v>
      </c>
      <c r="R2911" s="7">
        <f t="shared" si="314"/>
        <v>2021</v>
      </c>
      <c r="S2911" s="7">
        <f t="shared" si="315"/>
        <v>221</v>
      </c>
    </row>
    <row r="2912" spans="11:19" x14ac:dyDescent="0.35">
      <c r="K2912" t="s">
        <v>106</v>
      </c>
      <c r="L2912">
        <v>-118.692821714725</v>
      </c>
      <c r="M2912">
        <v>34.473472458918401</v>
      </c>
      <c r="N2912" s="2">
        <v>43459</v>
      </c>
      <c r="O2912" t="str">
        <f t="shared" si="311"/>
        <v>yes</v>
      </c>
      <c r="P2912" s="7">
        <f t="shared" si="312"/>
        <v>2018</v>
      </c>
      <c r="Q2912" s="7">
        <f t="shared" si="313"/>
        <v>2019</v>
      </c>
      <c r="R2912" s="7">
        <f t="shared" si="314"/>
        <v>2020</v>
      </c>
      <c r="S2912" s="7">
        <f t="shared" si="315"/>
        <v>359</v>
      </c>
    </row>
    <row r="2913" spans="11:19" x14ac:dyDescent="0.35">
      <c r="K2913" t="s">
        <v>106</v>
      </c>
      <c r="L2913">
        <v>-118.797421071199</v>
      </c>
      <c r="M2913">
        <v>34.720095471116203</v>
      </c>
      <c r="N2913" s="2">
        <v>43418</v>
      </c>
      <c r="O2913" t="str">
        <f t="shared" si="311"/>
        <v>yes</v>
      </c>
      <c r="P2913" s="7">
        <f t="shared" si="312"/>
        <v>2018</v>
      </c>
      <c r="Q2913" s="7">
        <f t="shared" si="313"/>
        <v>2019</v>
      </c>
      <c r="R2913" s="7">
        <f t="shared" si="314"/>
        <v>2020</v>
      </c>
      <c r="S2913" s="7">
        <f t="shared" si="315"/>
        <v>318</v>
      </c>
    </row>
    <row r="2914" spans="11:19" x14ac:dyDescent="0.35">
      <c r="K2914" t="s">
        <v>106</v>
      </c>
      <c r="L2914">
        <v>-118.767820027604</v>
      </c>
      <c r="M2914">
        <v>34.773447240234198</v>
      </c>
      <c r="N2914" s="2">
        <v>43389</v>
      </c>
      <c r="O2914" t="str">
        <f t="shared" si="311"/>
        <v>yes</v>
      </c>
      <c r="P2914" s="7">
        <f t="shared" si="312"/>
        <v>2018</v>
      </c>
      <c r="Q2914" s="7">
        <f t="shared" si="313"/>
        <v>2019</v>
      </c>
      <c r="R2914" s="7">
        <f t="shared" si="314"/>
        <v>2020</v>
      </c>
      <c r="S2914" s="7">
        <f t="shared" si="315"/>
        <v>289</v>
      </c>
    </row>
    <row r="2915" spans="11:19" x14ac:dyDescent="0.35">
      <c r="K2915" t="s">
        <v>106</v>
      </c>
      <c r="L2915">
        <v>-118.556747287937</v>
      </c>
      <c r="M2915">
        <v>34.518525232079199</v>
      </c>
      <c r="N2915" s="2">
        <v>43366</v>
      </c>
      <c r="O2915" t="str">
        <f t="shared" si="311"/>
        <v>yes</v>
      </c>
      <c r="P2915" s="7">
        <f t="shared" si="312"/>
        <v>2018</v>
      </c>
      <c r="Q2915" s="7">
        <f t="shared" si="313"/>
        <v>2019</v>
      </c>
      <c r="R2915" s="7">
        <f t="shared" si="314"/>
        <v>2020</v>
      </c>
      <c r="S2915" s="7">
        <f t="shared" si="315"/>
        <v>266</v>
      </c>
    </row>
    <row r="2916" spans="11:19" x14ac:dyDescent="0.35">
      <c r="K2916" t="s">
        <v>106</v>
      </c>
      <c r="L2916">
        <v>-118.76065846951199</v>
      </c>
      <c r="M2916">
        <v>34.665666152830198</v>
      </c>
      <c r="N2916" s="2">
        <v>43357</v>
      </c>
      <c r="O2916" t="str">
        <f t="shared" si="311"/>
        <v>yes</v>
      </c>
      <c r="P2916" s="7">
        <f t="shared" si="312"/>
        <v>2018</v>
      </c>
      <c r="Q2916" s="7">
        <f t="shared" si="313"/>
        <v>2019</v>
      </c>
      <c r="R2916" s="7">
        <f t="shared" si="314"/>
        <v>2020</v>
      </c>
      <c r="S2916" s="7">
        <f t="shared" si="315"/>
        <v>257</v>
      </c>
    </row>
    <row r="2917" spans="11:19" x14ac:dyDescent="0.35">
      <c r="K2917" t="s">
        <v>106</v>
      </c>
      <c r="L2917">
        <v>-118.32404419241099</v>
      </c>
      <c r="M2917">
        <v>34.4685572353699</v>
      </c>
      <c r="N2917" s="2">
        <v>43330</v>
      </c>
      <c r="O2917" t="str">
        <f t="shared" si="311"/>
        <v>yes</v>
      </c>
      <c r="P2917" s="7">
        <f t="shared" si="312"/>
        <v>2018</v>
      </c>
      <c r="Q2917" s="7">
        <f t="shared" si="313"/>
        <v>2019</v>
      </c>
      <c r="R2917" s="7">
        <f t="shared" si="314"/>
        <v>2020</v>
      </c>
      <c r="S2917" s="7">
        <f t="shared" si="315"/>
        <v>230</v>
      </c>
    </row>
    <row r="2918" spans="11:19" x14ac:dyDescent="0.35">
      <c r="K2918" t="s">
        <v>106</v>
      </c>
      <c r="L2918">
        <v>-118.61386837566999</v>
      </c>
      <c r="M2918">
        <v>34.389356957872202</v>
      </c>
      <c r="N2918" s="2">
        <v>43305</v>
      </c>
      <c r="O2918" t="str">
        <f t="shared" si="311"/>
        <v>yes</v>
      </c>
      <c r="P2918" s="7">
        <f t="shared" si="312"/>
        <v>2018</v>
      </c>
      <c r="Q2918" s="7">
        <f t="shared" si="313"/>
        <v>2019</v>
      </c>
      <c r="R2918" s="7">
        <f t="shared" si="314"/>
        <v>2020</v>
      </c>
      <c r="S2918" s="7">
        <f t="shared" si="315"/>
        <v>205</v>
      </c>
    </row>
    <row r="2919" spans="11:19" x14ac:dyDescent="0.35">
      <c r="K2919" t="s">
        <v>106</v>
      </c>
      <c r="L2919">
        <v>-118.76726473490901</v>
      </c>
      <c r="M2919">
        <v>34.550278056036497</v>
      </c>
      <c r="N2919" s="2">
        <v>43295</v>
      </c>
      <c r="O2919" t="str">
        <f t="shared" si="311"/>
        <v>yes</v>
      </c>
      <c r="P2919" s="7">
        <f t="shared" si="312"/>
        <v>2018</v>
      </c>
      <c r="Q2919" s="7">
        <f t="shared" si="313"/>
        <v>2019</v>
      </c>
      <c r="R2919" s="7">
        <f t="shared" si="314"/>
        <v>2020</v>
      </c>
      <c r="S2919" s="7">
        <f t="shared" si="315"/>
        <v>195</v>
      </c>
    </row>
    <row r="2920" spans="11:19" x14ac:dyDescent="0.35">
      <c r="K2920" t="s">
        <v>106</v>
      </c>
      <c r="L2920">
        <v>-118.628058822363</v>
      </c>
      <c r="M2920">
        <v>34.431033233529099</v>
      </c>
      <c r="N2920" s="2">
        <v>43226</v>
      </c>
      <c r="O2920" t="str">
        <f t="shared" si="311"/>
        <v>yes</v>
      </c>
      <c r="P2920" s="7">
        <f t="shared" si="312"/>
        <v>2018</v>
      </c>
      <c r="Q2920" s="7">
        <f t="shared" si="313"/>
        <v>2019</v>
      </c>
      <c r="R2920" s="7">
        <f t="shared" si="314"/>
        <v>2020</v>
      </c>
      <c r="S2920" s="7">
        <f t="shared" si="315"/>
        <v>126</v>
      </c>
    </row>
    <row r="2921" spans="11:19" x14ac:dyDescent="0.35">
      <c r="K2921" t="s">
        <v>106</v>
      </c>
      <c r="L2921">
        <v>-118.619156179233</v>
      </c>
      <c r="M2921">
        <v>34.423875528335401</v>
      </c>
      <c r="N2921" s="2">
        <v>43082</v>
      </c>
      <c r="O2921" t="str">
        <f t="shared" si="311"/>
        <v>yes</v>
      </c>
      <c r="P2921" s="7">
        <f t="shared" si="312"/>
        <v>2017</v>
      </c>
      <c r="Q2921" s="7">
        <f t="shared" si="313"/>
        <v>2018</v>
      </c>
      <c r="R2921" s="7">
        <f t="shared" si="314"/>
        <v>2019</v>
      </c>
      <c r="S2921" s="7">
        <f t="shared" si="315"/>
        <v>347</v>
      </c>
    </row>
    <row r="2922" spans="11:19" x14ac:dyDescent="0.35">
      <c r="K2922" t="s">
        <v>106</v>
      </c>
      <c r="L2922">
        <v>-118.67551808904101</v>
      </c>
      <c r="M2922">
        <v>34.448751874783603</v>
      </c>
      <c r="N2922" s="2">
        <v>43014</v>
      </c>
      <c r="O2922" t="str">
        <f t="shared" si="311"/>
        <v>yes</v>
      </c>
      <c r="P2922" s="7">
        <f t="shared" si="312"/>
        <v>2017</v>
      </c>
      <c r="Q2922" s="7">
        <f t="shared" si="313"/>
        <v>2018</v>
      </c>
      <c r="R2922" s="7">
        <f t="shared" si="314"/>
        <v>2019</v>
      </c>
      <c r="S2922" s="7">
        <f t="shared" si="315"/>
        <v>279</v>
      </c>
    </row>
    <row r="2923" spans="11:19" x14ac:dyDescent="0.35">
      <c r="K2923" t="s">
        <v>106</v>
      </c>
      <c r="L2923">
        <v>-118.713650579315</v>
      </c>
      <c r="M2923">
        <v>34.615888340558499</v>
      </c>
      <c r="N2923" s="2">
        <v>42937</v>
      </c>
      <c r="O2923" t="str">
        <f t="shared" si="311"/>
        <v>yes</v>
      </c>
      <c r="P2923" s="7">
        <f t="shared" si="312"/>
        <v>2017</v>
      </c>
      <c r="Q2923" s="7">
        <f t="shared" si="313"/>
        <v>2018</v>
      </c>
      <c r="R2923" s="7">
        <f t="shared" si="314"/>
        <v>2019</v>
      </c>
      <c r="S2923" s="7">
        <f t="shared" si="315"/>
        <v>202</v>
      </c>
    </row>
    <row r="2924" spans="11:19" x14ac:dyDescent="0.35">
      <c r="K2924" t="s">
        <v>106</v>
      </c>
      <c r="L2924">
        <v>-118.710801114251</v>
      </c>
      <c r="M2924">
        <v>34.606242998184499</v>
      </c>
      <c r="N2924" s="2">
        <v>42929</v>
      </c>
      <c r="O2924" t="str">
        <f t="shared" si="311"/>
        <v>yes</v>
      </c>
      <c r="P2924" s="7">
        <f t="shared" si="312"/>
        <v>2017</v>
      </c>
      <c r="Q2924" s="7">
        <f t="shared" si="313"/>
        <v>2018</v>
      </c>
      <c r="R2924" s="7">
        <f t="shared" si="314"/>
        <v>2019</v>
      </c>
      <c r="S2924" s="7">
        <f t="shared" si="315"/>
        <v>194</v>
      </c>
    </row>
    <row r="2925" spans="11:19" x14ac:dyDescent="0.35">
      <c r="K2925" t="s">
        <v>106</v>
      </c>
      <c r="L2925">
        <v>-118.64539570817099</v>
      </c>
      <c r="M2925">
        <v>34.453289331025303</v>
      </c>
      <c r="N2925" s="2">
        <v>42925</v>
      </c>
      <c r="O2925" t="str">
        <f t="shared" si="311"/>
        <v>yes</v>
      </c>
      <c r="P2925" s="7">
        <f t="shared" si="312"/>
        <v>2017</v>
      </c>
      <c r="Q2925" s="7">
        <f t="shared" si="313"/>
        <v>2018</v>
      </c>
      <c r="R2925" s="7">
        <f t="shared" si="314"/>
        <v>2019</v>
      </c>
      <c r="S2925" s="7">
        <f t="shared" si="315"/>
        <v>190</v>
      </c>
    </row>
    <row r="2926" spans="11:19" x14ac:dyDescent="0.35">
      <c r="K2926" t="s">
        <v>106</v>
      </c>
      <c r="L2926">
        <v>-118.593344242082</v>
      </c>
      <c r="M2926">
        <v>34.776467554026297</v>
      </c>
      <c r="N2926" s="2">
        <v>42916</v>
      </c>
      <c r="O2926" t="str">
        <f t="shared" si="311"/>
        <v>yes</v>
      </c>
      <c r="P2926" s="7">
        <f t="shared" si="312"/>
        <v>2017</v>
      </c>
      <c r="Q2926" s="7">
        <f t="shared" si="313"/>
        <v>2018</v>
      </c>
      <c r="R2926" s="7">
        <f t="shared" si="314"/>
        <v>2019</v>
      </c>
      <c r="S2926" s="7">
        <f t="shared" si="315"/>
        <v>181</v>
      </c>
    </row>
    <row r="2927" spans="11:19" x14ac:dyDescent="0.35">
      <c r="K2927" t="s">
        <v>106</v>
      </c>
      <c r="L2927">
        <v>-118.36566918518599</v>
      </c>
      <c r="M2927">
        <v>34.489607127211499</v>
      </c>
      <c r="N2927" s="2">
        <v>42908</v>
      </c>
      <c r="O2927" t="str">
        <f t="shared" si="311"/>
        <v>yes</v>
      </c>
      <c r="P2927" s="7">
        <f t="shared" si="312"/>
        <v>2017</v>
      </c>
      <c r="Q2927" s="7">
        <f t="shared" si="313"/>
        <v>2018</v>
      </c>
      <c r="R2927" s="7">
        <f t="shared" si="314"/>
        <v>2019</v>
      </c>
      <c r="S2927" s="7">
        <f t="shared" si="315"/>
        <v>173</v>
      </c>
    </row>
    <row r="2928" spans="11:19" x14ac:dyDescent="0.35">
      <c r="K2928" t="s">
        <v>106</v>
      </c>
      <c r="L2928">
        <v>-118.592694850862</v>
      </c>
      <c r="M2928">
        <v>34.553098661356202</v>
      </c>
      <c r="N2928" s="2">
        <v>42903</v>
      </c>
      <c r="O2928" t="str">
        <f t="shared" si="311"/>
        <v>yes</v>
      </c>
      <c r="P2928" s="7">
        <f t="shared" si="312"/>
        <v>2017</v>
      </c>
      <c r="Q2928" s="7">
        <f t="shared" si="313"/>
        <v>2018</v>
      </c>
      <c r="R2928" s="7">
        <f t="shared" si="314"/>
        <v>2019</v>
      </c>
      <c r="S2928" s="7">
        <f t="shared" si="315"/>
        <v>168</v>
      </c>
    </row>
    <row r="2929" spans="11:19" x14ac:dyDescent="0.35">
      <c r="K2929" t="s">
        <v>106</v>
      </c>
      <c r="L2929">
        <v>-118.650880170915</v>
      </c>
      <c r="M2929">
        <v>34.537362670721699</v>
      </c>
      <c r="N2929" s="2">
        <v>42889</v>
      </c>
      <c r="O2929" t="str">
        <f t="shared" si="311"/>
        <v>yes</v>
      </c>
      <c r="P2929" s="7">
        <f t="shared" si="312"/>
        <v>2017</v>
      </c>
      <c r="Q2929" s="7">
        <f t="shared" si="313"/>
        <v>2018</v>
      </c>
      <c r="R2929" s="7">
        <f t="shared" si="314"/>
        <v>2019</v>
      </c>
      <c r="S2929" s="7">
        <f t="shared" si="315"/>
        <v>154</v>
      </c>
    </row>
    <row r="2930" spans="11:19" x14ac:dyDescent="0.35">
      <c r="K2930" t="s">
        <v>106</v>
      </c>
      <c r="L2930">
        <v>-118.353910442933</v>
      </c>
      <c r="M2930">
        <v>34.509595034138499</v>
      </c>
      <c r="N2930" s="2">
        <v>42884</v>
      </c>
      <c r="O2930" t="str">
        <f t="shared" si="311"/>
        <v>yes</v>
      </c>
      <c r="P2930" s="7">
        <f t="shared" si="312"/>
        <v>2017</v>
      </c>
      <c r="Q2930" s="7">
        <f t="shared" si="313"/>
        <v>2018</v>
      </c>
      <c r="R2930" s="7">
        <f t="shared" si="314"/>
        <v>2019</v>
      </c>
      <c r="S2930" s="7">
        <f t="shared" si="315"/>
        <v>149</v>
      </c>
    </row>
    <row r="2931" spans="11:19" x14ac:dyDescent="0.35">
      <c r="K2931" t="s">
        <v>106</v>
      </c>
      <c r="L2931">
        <v>-118.643638820867</v>
      </c>
      <c r="M2931">
        <v>34.534701466133001</v>
      </c>
      <c r="N2931" s="2">
        <v>42693</v>
      </c>
      <c r="O2931" t="str">
        <f t="shared" si="311"/>
        <v>yes</v>
      </c>
      <c r="P2931" s="7">
        <f t="shared" si="312"/>
        <v>2016</v>
      </c>
      <c r="Q2931" s="7">
        <f t="shared" si="313"/>
        <v>2017</v>
      </c>
      <c r="R2931" s="7">
        <f t="shared" si="314"/>
        <v>2018</v>
      </c>
      <c r="S2931" s="7">
        <f t="shared" si="315"/>
        <v>324</v>
      </c>
    </row>
    <row r="2932" spans="11:19" x14ac:dyDescent="0.35">
      <c r="K2932" t="s">
        <v>106</v>
      </c>
      <c r="L2932">
        <v>-118.39331008866201</v>
      </c>
      <c r="M2932">
        <v>34.431994643490199</v>
      </c>
      <c r="N2932" s="2">
        <v>42638</v>
      </c>
      <c r="O2932" t="str">
        <f t="shared" si="311"/>
        <v>yes</v>
      </c>
      <c r="P2932" s="7">
        <f t="shared" si="312"/>
        <v>2016</v>
      </c>
      <c r="Q2932" s="7">
        <f t="shared" si="313"/>
        <v>2017</v>
      </c>
      <c r="R2932" s="7">
        <f t="shared" si="314"/>
        <v>2018</v>
      </c>
      <c r="S2932" s="7">
        <f t="shared" si="315"/>
        <v>269</v>
      </c>
    </row>
    <row r="2933" spans="11:19" x14ac:dyDescent="0.35">
      <c r="K2933" t="s">
        <v>106</v>
      </c>
      <c r="L2933">
        <v>-118.62651239506</v>
      </c>
      <c r="M2933">
        <v>34.731170763950097</v>
      </c>
      <c r="N2933" s="2">
        <v>42597</v>
      </c>
      <c r="O2933" t="str">
        <f t="shared" si="311"/>
        <v>yes</v>
      </c>
      <c r="P2933" s="7">
        <f t="shared" si="312"/>
        <v>2016</v>
      </c>
      <c r="Q2933" s="7">
        <f t="shared" si="313"/>
        <v>2017</v>
      </c>
      <c r="R2933" s="7">
        <f t="shared" si="314"/>
        <v>2018</v>
      </c>
      <c r="S2933" s="7">
        <f t="shared" si="315"/>
        <v>228</v>
      </c>
    </row>
    <row r="2934" spans="11:19" x14ac:dyDescent="0.35">
      <c r="K2934" t="s">
        <v>106</v>
      </c>
      <c r="L2934">
        <v>-118.682939179401</v>
      </c>
      <c r="M2934">
        <v>34.4697793308478</v>
      </c>
      <c r="N2934" s="2">
        <v>42587</v>
      </c>
      <c r="O2934" t="str">
        <f t="shared" si="311"/>
        <v>yes</v>
      </c>
      <c r="P2934" s="7">
        <f t="shared" si="312"/>
        <v>2016</v>
      </c>
      <c r="Q2934" s="7">
        <f t="shared" si="313"/>
        <v>2017</v>
      </c>
      <c r="R2934" s="7">
        <f t="shared" si="314"/>
        <v>2018</v>
      </c>
      <c r="S2934" s="7">
        <f t="shared" si="315"/>
        <v>218</v>
      </c>
    </row>
    <row r="2935" spans="11:19" x14ac:dyDescent="0.35">
      <c r="K2935" t="s">
        <v>106</v>
      </c>
      <c r="L2935">
        <v>-118.606140365114</v>
      </c>
      <c r="M2935">
        <v>34.779022968252796</v>
      </c>
      <c r="N2935" s="2">
        <v>42570</v>
      </c>
      <c r="O2935" t="str">
        <f t="shared" si="311"/>
        <v>yes</v>
      </c>
      <c r="P2935" s="7">
        <f t="shared" si="312"/>
        <v>2016</v>
      </c>
      <c r="Q2935" s="7">
        <f t="shared" si="313"/>
        <v>2017</v>
      </c>
      <c r="R2935" s="7">
        <f t="shared" si="314"/>
        <v>2018</v>
      </c>
      <c r="S2935" s="7">
        <f t="shared" si="315"/>
        <v>201</v>
      </c>
    </row>
    <row r="2936" spans="11:19" x14ac:dyDescent="0.35">
      <c r="K2936" t="s">
        <v>106</v>
      </c>
      <c r="L2936">
        <v>-118.602601397255</v>
      </c>
      <c r="M2936">
        <v>34.454772437285698</v>
      </c>
      <c r="N2936" s="2">
        <v>42530</v>
      </c>
      <c r="O2936" t="str">
        <f t="shared" si="311"/>
        <v>yes</v>
      </c>
      <c r="P2936" s="7">
        <f t="shared" si="312"/>
        <v>2016</v>
      </c>
      <c r="Q2936" s="7">
        <f t="shared" si="313"/>
        <v>2017</v>
      </c>
      <c r="R2936" s="7">
        <f t="shared" si="314"/>
        <v>2018</v>
      </c>
      <c r="S2936" s="7">
        <f t="shared" si="315"/>
        <v>161</v>
      </c>
    </row>
    <row r="2937" spans="11:19" x14ac:dyDescent="0.35">
      <c r="K2937" t="s">
        <v>106</v>
      </c>
      <c r="L2937">
        <v>-118.70988935298401</v>
      </c>
      <c r="M2937">
        <v>34.764234400404</v>
      </c>
      <c r="N2937" s="2">
        <v>42489</v>
      </c>
      <c r="O2937" t="str">
        <f t="shared" si="311"/>
        <v>yes</v>
      </c>
      <c r="P2937" s="7">
        <f t="shared" si="312"/>
        <v>2016</v>
      </c>
      <c r="Q2937" s="7">
        <f t="shared" si="313"/>
        <v>2017</v>
      </c>
      <c r="R2937" s="7">
        <f t="shared" si="314"/>
        <v>2018</v>
      </c>
      <c r="S2937" s="7">
        <f t="shared" si="315"/>
        <v>120</v>
      </c>
    </row>
    <row r="2938" spans="11:19" x14ac:dyDescent="0.35">
      <c r="K2938" t="s">
        <v>106</v>
      </c>
      <c r="L2938">
        <v>-118.584838445898</v>
      </c>
      <c r="M2938">
        <v>34.451185480768999</v>
      </c>
      <c r="N2938" s="2">
        <v>42475</v>
      </c>
      <c r="O2938" t="str">
        <f t="shared" si="311"/>
        <v>yes</v>
      </c>
      <c r="P2938" s="7">
        <f t="shared" si="312"/>
        <v>2016</v>
      </c>
      <c r="Q2938" s="7">
        <f t="shared" si="313"/>
        <v>2017</v>
      </c>
      <c r="R2938" s="7">
        <f t="shared" si="314"/>
        <v>2018</v>
      </c>
      <c r="S2938" s="7">
        <f t="shared" si="315"/>
        <v>106</v>
      </c>
    </row>
    <row r="2939" spans="11:19" x14ac:dyDescent="0.35">
      <c r="K2939" t="s">
        <v>106</v>
      </c>
      <c r="L2939">
        <v>-118.721846436964</v>
      </c>
      <c r="M2939">
        <v>34.429871023421803</v>
      </c>
      <c r="N2939" s="2">
        <v>42315</v>
      </c>
      <c r="O2939" t="str">
        <f t="shared" si="311"/>
        <v>yes</v>
      </c>
      <c r="P2939" s="7">
        <f t="shared" si="312"/>
        <v>2015</v>
      </c>
      <c r="Q2939" s="7">
        <f t="shared" si="313"/>
        <v>2016</v>
      </c>
      <c r="R2939" s="7">
        <f t="shared" si="314"/>
        <v>2017</v>
      </c>
      <c r="S2939" s="7">
        <f t="shared" si="315"/>
        <v>311</v>
      </c>
    </row>
    <row r="2940" spans="11:19" x14ac:dyDescent="0.35">
      <c r="K2940" t="s">
        <v>106</v>
      </c>
      <c r="L2940">
        <v>-118.675801626989</v>
      </c>
      <c r="M2940">
        <v>34.559942912089198</v>
      </c>
      <c r="N2940" s="2">
        <v>42286</v>
      </c>
      <c r="O2940" t="str">
        <f t="shared" si="311"/>
        <v>yes</v>
      </c>
      <c r="P2940" s="7">
        <f t="shared" si="312"/>
        <v>2015</v>
      </c>
      <c r="Q2940" s="7">
        <f t="shared" si="313"/>
        <v>2016</v>
      </c>
      <c r="R2940" s="7">
        <f t="shared" si="314"/>
        <v>2017</v>
      </c>
      <c r="S2940" s="7">
        <f t="shared" si="315"/>
        <v>282</v>
      </c>
    </row>
    <row r="2941" spans="11:19" x14ac:dyDescent="0.35">
      <c r="K2941" t="s">
        <v>106</v>
      </c>
      <c r="L2941">
        <v>-118.64173052611601</v>
      </c>
      <c r="M2941">
        <v>34.531110891332297</v>
      </c>
      <c r="N2941" s="2">
        <v>42257</v>
      </c>
      <c r="O2941" t="str">
        <f t="shared" ref="O2941:O3004" si="316">IF(N2941&gt;VLOOKUP(K2941, $A$2:$C$147,3), "yes", "no")</f>
        <v>yes</v>
      </c>
      <c r="P2941" s="7">
        <f t="shared" si="312"/>
        <v>2015</v>
      </c>
      <c r="Q2941" s="7">
        <f t="shared" si="313"/>
        <v>2016</v>
      </c>
      <c r="R2941" s="7">
        <f t="shared" si="314"/>
        <v>2017</v>
      </c>
      <c r="S2941" s="7">
        <f t="shared" si="315"/>
        <v>253</v>
      </c>
    </row>
    <row r="2942" spans="11:19" x14ac:dyDescent="0.35">
      <c r="K2942" t="s">
        <v>106</v>
      </c>
      <c r="L2942">
        <v>-118.63346359915199</v>
      </c>
      <c r="M2942">
        <v>34.556885583061998</v>
      </c>
      <c r="N2942" s="2">
        <v>42257</v>
      </c>
      <c r="O2942" t="str">
        <f t="shared" si="316"/>
        <v>yes</v>
      </c>
      <c r="P2942" s="7">
        <f t="shared" ref="P2942:P3005" si="317">YEAR(N2942)</f>
        <v>2015</v>
      </c>
      <c r="Q2942" s="7">
        <f t="shared" ref="Q2942:Q3005" si="318">P2942+1</f>
        <v>2016</v>
      </c>
      <c r="R2942" s="7">
        <f t="shared" ref="R2942:R3005" si="319">P2942+2</f>
        <v>2017</v>
      </c>
      <c r="S2942" s="7">
        <f t="shared" ref="S2942:S3005" si="320">N2942-DATE(YEAR(N2942),1,0)</f>
        <v>253</v>
      </c>
    </row>
    <row r="2943" spans="11:19" x14ac:dyDescent="0.35">
      <c r="K2943" t="s">
        <v>106</v>
      </c>
      <c r="L2943">
        <v>-118.602159489915</v>
      </c>
      <c r="M2943">
        <v>34.452419746219299</v>
      </c>
      <c r="N2943" s="2">
        <v>42257</v>
      </c>
      <c r="O2943" t="str">
        <f t="shared" si="316"/>
        <v>yes</v>
      </c>
      <c r="P2943" s="7">
        <f t="shared" si="317"/>
        <v>2015</v>
      </c>
      <c r="Q2943" s="7">
        <f t="shared" si="318"/>
        <v>2016</v>
      </c>
      <c r="R2943" s="7">
        <f t="shared" si="319"/>
        <v>2017</v>
      </c>
      <c r="S2943" s="7">
        <f t="shared" si="320"/>
        <v>253</v>
      </c>
    </row>
    <row r="2944" spans="11:19" x14ac:dyDescent="0.35">
      <c r="K2944" t="s">
        <v>106</v>
      </c>
      <c r="L2944">
        <v>-118.567919687228</v>
      </c>
      <c r="M2944">
        <v>34.6071707105895</v>
      </c>
      <c r="N2944" s="2">
        <v>42234</v>
      </c>
      <c r="O2944" t="str">
        <f t="shared" si="316"/>
        <v>yes</v>
      </c>
      <c r="P2944" s="7">
        <f t="shared" si="317"/>
        <v>2015</v>
      </c>
      <c r="Q2944" s="7">
        <f t="shared" si="318"/>
        <v>2016</v>
      </c>
      <c r="R2944" s="7">
        <f t="shared" si="319"/>
        <v>2017</v>
      </c>
      <c r="S2944" s="7">
        <f t="shared" si="320"/>
        <v>230</v>
      </c>
    </row>
    <row r="2945" spans="11:19" x14ac:dyDescent="0.35">
      <c r="K2945" t="s">
        <v>106</v>
      </c>
      <c r="L2945">
        <v>-118.67199614246</v>
      </c>
      <c r="M2945">
        <v>34.558466582536603</v>
      </c>
      <c r="N2945" s="2">
        <v>42222</v>
      </c>
      <c r="O2945" t="str">
        <f t="shared" si="316"/>
        <v>yes</v>
      </c>
      <c r="P2945" s="7">
        <f t="shared" si="317"/>
        <v>2015</v>
      </c>
      <c r="Q2945" s="7">
        <f t="shared" si="318"/>
        <v>2016</v>
      </c>
      <c r="R2945" s="7">
        <f t="shared" si="319"/>
        <v>2017</v>
      </c>
      <c r="S2945" s="7">
        <f t="shared" si="320"/>
        <v>218</v>
      </c>
    </row>
    <row r="2946" spans="11:19" x14ac:dyDescent="0.35">
      <c r="K2946" t="s">
        <v>106</v>
      </c>
      <c r="L2946">
        <v>-118.507159529669</v>
      </c>
      <c r="M2946">
        <v>34.355638964054897</v>
      </c>
      <c r="N2946" s="2">
        <v>42197</v>
      </c>
      <c r="O2946" t="str">
        <f t="shared" si="316"/>
        <v>yes</v>
      </c>
      <c r="P2946" s="7">
        <f t="shared" si="317"/>
        <v>2015</v>
      </c>
      <c r="Q2946" s="7">
        <f t="shared" si="318"/>
        <v>2016</v>
      </c>
      <c r="R2946" s="7">
        <f t="shared" si="319"/>
        <v>2017</v>
      </c>
      <c r="S2946" s="7">
        <f t="shared" si="320"/>
        <v>193</v>
      </c>
    </row>
    <row r="2947" spans="11:19" x14ac:dyDescent="0.35">
      <c r="K2947" t="s">
        <v>106</v>
      </c>
      <c r="L2947">
        <v>-118.635050477593</v>
      </c>
      <c r="M2947">
        <v>34.519154549032301</v>
      </c>
      <c r="N2947" s="2">
        <v>42184</v>
      </c>
      <c r="O2947" t="str">
        <f t="shared" si="316"/>
        <v>yes</v>
      </c>
      <c r="P2947" s="7">
        <f t="shared" si="317"/>
        <v>2015</v>
      </c>
      <c r="Q2947" s="7">
        <f t="shared" si="318"/>
        <v>2016</v>
      </c>
      <c r="R2947" s="7">
        <f t="shared" si="319"/>
        <v>2017</v>
      </c>
      <c r="S2947" s="7">
        <f t="shared" si="320"/>
        <v>180</v>
      </c>
    </row>
    <row r="2948" spans="11:19" x14ac:dyDescent="0.35">
      <c r="K2948" t="s">
        <v>106</v>
      </c>
      <c r="L2948">
        <v>-118.535425223103</v>
      </c>
      <c r="M2948">
        <v>34.3568000651237</v>
      </c>
      <c r="N2948" s="2">
        <v>42181</v>
      </c>
      <c r="O2948" t="str">
        <f t="shared" si="316"/>
        <v>yes</v>
      </c>
      <c r="P2948" s="7">
        <f t="shared" si="317"/>
        <v>2015</v>
      </c>
      <c r="Q2948" s="7">
        <f t="shared" si="318"/>
        <v>2016</v>
      </c>
      <c r="R2948" s="7">
        <f t="shared" si="319"/>
        <v>2017</v>
      </c>
      <c r="S2948" s="7">
        <f t="shared" si="320"/>
        <v>177</v>
      </c>
    </row>
    <row r="2949" spans="11:19" x14ac:dyDescent="0.35">
      <c r="K2949" t="s">
        <v>106</v>
      </c>
      <c r="L2949">
        <v>-118.66734465424101</v>
      </c>
      <c r="M2949">
        <v>34.550697807956801</v>
      </c>
      <c r="N2949" s="2">
        <v>42178</v>
      </c>
      <c r="O2949" t="str">
        <f t="shared" si="316"/>
        <v>yes</v>
      </c>
      <c r="P2949" s="7">
        <f t="shared" si="317"/>
        <v>2015</v>
      </c>
      <c r="Q2949" s="7">
        <f t="shared" si="318"/>
        <v>2016</v>
      </c>
      <c r="R2949" s="7">
        <f t="shared" si="319"/>
        <v>2017</v>
      </c>
      <c r="S2949" s="7">
        <f t="shared" si="320"/>
        <v>174</v>
      </c>
    </row>
    <row r="2950" spans="11:19" x14ac:dyDescent="0.35">
      <c r="K2950" t="s">
        <v>106</v>
      </c>
      <c r="L2950">
        <v>-118.636895583949</v>
      </c>
      <c r="M2950">
        <v>34.515660812384397</v>
      </c>
      <c r="N2950" s="2">
        <v>42168</v>
      </c>
      <c r="O2950" t="str">
        <f t="shared" si="316"/>
        <v>yes</v>
      </c>
      <c r="P2950" s="7">
        <f t="shared" si="317"/>
        <v>2015</v>
      </c>
      <c r="Q2950" s="7">
        <f t="shared" si="318"/>
        <v>2016</v>
      </c>
      <c r="R2950" s="7">
        <f t="shared" si="319"/>
        <v>2017</v>
      </c>
      <c r="S2950" s="7">
        <f t="shared" si="320"/>
        <v>164</v>
      </c>
    </row>
    <row r="2951" spans="11:19" x14ac:dyDescent="0.35">
      <c r="K2951" t="s">
        <v>106</v>
      </c>
      <c r="L2951">
        <v>-118.60613699553301</v>
      </c>
      <c r="M2951">
        <v>34.496412836868302</v>
      </c>
      <c r="N2951" s="2">
        <v>42153</v>
      </c>
      <c r="O2951" t="str">
        <f t="shared" si="316"/>
        <v>yes</v>
      </c>
      <c r="P2951" s="7">
        <f t="shared" si="317"/>
        <v>2015</v>
      </c>
      <c r="Q2951" s="7">
        <f t="shared" si="318"/>
        <v>2016</v>
      </c>
      <c r="R2951" s="7">
        <f t="shared" si="319"/>
        <v>2017</v>
      </c>
      <c r="S2951" s="7">
        <f t="shared" si="320"/>
        <v>149</v>
      </c>
    </row>
    <row r="2952" spans="11:19" x14ac:dyDescent="0.35">
      <c r="K2952" t="s">
        <v>106</v>
      </c>
      <c r="L2952">
        <v>-118.60828802226099</v>
      </c>
      <c r="M2952">
        <v>34.449769072815002</v>
      </c>
      <c r="N2952" s="2">
        <v>42096</v>
      </c>
      <c r="O2952" t="str">
        <f t="shared" si="316"/>
        <v>yes</v>
      </c>
      <c r="P2952" s="7">
        <f t="shared" si="317"/>
        <v>2015</v>
      </c>
      <c r="Q2952" s="7">
        <f t="shared" si="318"/>
        <v>2016</v>
      </c>
      <c r="R2952" s="7">
        <f t="shared" si="319"/>
        <v>2017</v>
      </c>
      <c r="S2952" s="7">
        <f t="shared" si="320"/>
        <v>92</v>
      </c>
    </row>
    <row r="2953" spans="11:19" x14ac:dyDescent="0.35">
      <c r="K2953" t="s">
        <v>106</v>
      </c>
      <c r="L2953">
        <v>-118.719645068647</v>
      </c>
      <c r="M2953">
        <v>34.757844385955899</v>
      </c>
      <c r="N2953" s="2">
        <v>41713</v>
      </c>
      <c r="O2953" t="str">
        <f t="shared" si="316"/>
        <v>yes</v>
      </c>
      <c r="P2953" s="7">
        <f t="shared" si="317"/>
        <v>2014</v>
      </c>
      <c r="Q2953" s="7">
        <f t="shared" si="318"/>
        <v>2015</v>
      </c>
      <c r="R2953" s="7">
        <f t="shared" si="319"/>
        <v>2016</v>
      </c>
      <c r="S2953" s="7">
        <f t="shared" si="320"/>
        <v>74</v>
      </c>
    </row>
    <row r="2954" spans="11:19" x14ac:dyDescent="0.35">
      <c r="K2954" t="s">
        <v>106</v>
      </c>
      <c r="L2954">
        <v>-118.53565364761199</v>
      </c>
      <c r="M2954">
        <v>34.4805210307306</v>
      </c>
      <c r="N2954" s="2">
        <v>41637</v>
      </c>
      <c r="O2954" t="str">
        <f t="shared" si="316"/>
        <v>yes</v>
      </c>
      <c r="P2954" s="7">
        <f t="shared" si="317"/>
        <v>2013</v>
      </c>
      <c r="Q2954" s="7">
        <f t="shared" si="318"/>
        <v>2014</v>
      </c>
      <c r="R2954" s="7">
        <f t="shared" si="319"/>
        <v>2015</v>
      </c>
      <c r="S2954" s="7">
        <f t="shared" si="320"/>
        <v>363</v>
      </c>
    </row>
    <row r="2955" spans="11:19" x14ac:dyDescent="0.35">
      <c r="K2955" t="s">
        <v>106</v>
      </c>
      <c r="L2955">
        <v>-118.653578338126</v>
      </c>
      <c r="M2955">
        <v>34.7126984898605</v>
      </c>
      <c r="N2955" s="2">
        <v>41597</v>
      </c>
      <c r="O2955" t="str">
        <f t="shared" si="316"/>
        <v>yes</v>
      </c>
      <c r="P2955" s="7">
        <f t="shared" si="317"/>
        <v>2013</v>
      </c>
      <c r="Q2955" s="7">
        <f t="shared" si="318"/>
        <v>2014</v>
      </c>
      <c r="R2955" s="7">
        <f t="shared" si="319"/>
        <v>2015</v>
      </c>
      <c r="S2955" s="7">
        <f t="shared" si="320"/>
        <v>323</v>
      </c>
    </row>
    <row r="2956" spans="11:19" x14ac:dyDescent="0.35">
      <c r="K2956" t="s">
        <v>106</v>
      </c>
      <c r="L2956">
        <v>-118.679305706978</v>
      </c>
      <c r="M2956">
        <v>34.4875348270796</v>
      </c>
      <c r="N2956" s="2">
        <v>41538</v>
      </c>
      <c r="O2956" t="str">
        <f t="shared" si="316"/>
        <v>yes</v>
      </c>
      <c r="P2956" s="7">
        <f t="shared" si="317"/>
        <v>2013</v>
      </c>
      <c r="Q2956" s="7">
        <f t="shared" si="318"/>
        <v>2014</v>
      </c>
      <c r="R2956" s="7">
        <f t="shared" si="319"/>
        <v>2015</v>
      </c>
      <c r="S2956" s="7">
        <f t="shared" si="320"/>
        <v>264</v>
      </c>
    </row>
    <row r="2957" spans="11:19" x14ac:dyDescent="0.35">
      <c r="K2957" t="s">
        <v>106</v>
      </c>
      <c r="L2957">
        <v>-118.498321398152</v>
      </c>
      <c r="M2957">
        <v>34.558160711585998</v>
      </c>
      <c r="N2957" s="2">
        <v>41526</v>
      </c>
      <c r="O2957" t="str">
        <f t="shared" si="316"/>
        <v>yes</v>
      </c>
      <c r="P2957" s="7">
        <f t="shared" si="317"/>
        <v>2013</v>
      </c>
      <c r="Q2957" s="7">
        <f t="shared" si="318"/>
        <v>2014</v>
      </c>
      <c r="R2957" s="7">
        <f t="shared" si="319"/>
        <v>2015</v>
      </c>
      <c r="S2957" s="7">
        <f t="shared" si="320"/>
        <v>252</v>
      </c>
    </row>
    <row r="2958" spans="11:19" x14ac:dyDescent="0.35">
      <c r="K2958" t="s">
        <v>106</v>
      </c>
      <c r="L2958">
        <v>-118.656790536614</v>
      </c>
      <c r="M2958">
        <v>34.539642286232201</v>
      </c>
      <c r="N2958" s="2">
        <v>41525</v>
      </c>
      <c r="O2958" t="str">
        <f t="shared" si="316"/>
        <v>yes</v>
      </c>
      <c r="P2958" s="7">
        <f t="shared" si="317"/>
        <v>2013</v>
      </c>
      <c r="Q2958" s="7">
        <f t="shared" si="318"/>
        <v>2014</v>
      </c>
      <c r="R2958" s="7">
        <f t="shared" si="319"/>
        <v>2015</v>
      </c>
      <c r="S2958" s="7">
        <f t="shared" si="320"/>
        <v>251</v>
      </c>
    </row>
    <row r="2959" spans="11:19" x14ac:dyDescent="0.35">
      <c r="K2959" t="s">
        <v>106</v>
      </c>
      <c r="L2959">
        <v>-118.45999844258</v>
      </c>
      <c r="M2959">
        <v>34.5705852467715</v>
      </c>
      <c r="N2959" s="2">
        <v>41495</v>
      </c>
      <c r="O2959" t="str">
        <f t="shared" si="316"/>
        <v>yes</v>
      </c>
      <c r="P2959" s="7">
        <f t="shared" si="317"/>
        <v>2013</v>
      </c>
      <c r="Q2959" s="7">
        <f t="shared" si="318"/>
        <v>2014</v>
      </c>
      <c r="R2959" s="7">
        <f t="shared" si="319"/>
        <v>2015</v>
      </c>
      <c r="S2959" s="7">
        <f t="shared" si="320"/>
        <v>221</v>
      </c>
    </row>
    <row r="2960" spans="11:19" x14ac:dyDescent="0.35">
      <c r="K2960" t="s">
        <v>106</v>
      </c>
      <c r="L2960">
        <v>-118.710841365064</v>
      </c>
      <c r="M2960">
        <v>34.606150627340298</v>
      </c>
      <c r="N2960" s="2">
        <v>41464</v>
      </c>
      <c r="O2960" t="str">
        <f t="shared" si="316"/>
        <v>yes</v>
      </c>
      <c r="P2960" s="7">
        <f t="shared" si="317"/>
        <v>2013</v>
      </c>
      <c r="Q2960" s="7">
        <f t="shared" si="318"/>
        <v>2014</v>
      </c>
      <c r="R2960" s="7">
        <f t="shared" si="319"/>
        <v>2015</v>
      </c>
      <c r="S2960" s="7">
        <f t="shared" si="320"/>
        <v>190</v>
      </c>
    </row>
    <row r="2961" spans="11:19" x14ac:dyDescent="0.35">
      <c r="K2961" t="s">
        <v>106</v>
      </c>
      <c r="L2961">
        <v>-118.684417250302</v>
      </c>
      <c r="M2961">
        <v>34.567288204238899</v>
      </c>
      <c r="N2961" s="2">
        <v>41447</v>
      </c>
      <c r="O2961" t="str">
        <f t="shared" si="316"/>
        <v>yes</v>
      </c>
      <c r="P2961" s="7">
        <f t="shared" si="317"/>
        <v>2013</v>
      </c>
      <c r="Q2961" s="7">
        <f t="shared" si="318"/>
        <v>2014</v>
      </c>
      <c r="R2961" s="7">
        <f t="shared" si="319"/>
        <v>2015</v>
      </c>
      <c r="S2961" s="7">
        <f t="shared" si="320"/>
        <v>173</v>
      </c>
    </row>
    <row r="2962" spans="11:19" x14ac:dyDescent="0.35">
      <c r="K2962" t="s">
        <v>106</v>
      </c>
      <c r="L2962">
        <v>-118.749296680207</v>
      </c>
      <c r="M2962">
        <v>34.644651961245103</v>
      </c>
      <c r="N2962" s="2">
        <v>41434</v>
      </c>
      <c r="O2962" t="str">
        <f t="shared" si="316"/>
        <v>yes</v>
      </c>
      <c r="P2962" s="7">
        <f t="shared" si="317"/>
        <v>2013</v>
      </c>
      <c r="Q2962" s="7">
        <f t="shared" si="318"/>
        <v>2014</v>
      </c>
      <c r="R2962" s="7">
        <f t="shared" si="319"/>
        <v>2015</v>
      </c>
      <c r="S2962" s="7">
        <f t="shared" si="320"/>
        <v>160</v>
      </c>
    </row>
    <row r="2963" spans="11:19" x14ac:dyDescent="0.35">
      <c r="K2963" t="s">
        <v>106</v>
      </c>
      <c r="L2963">
        <v>-118.604311098751</v>
      </c>
      <c r="M2963">
        <v>34.413070635917499</v>
      </c>
      <c r="N2963" s="2">
        <v>41422</v>
      </c>
      <c r="O2963" t="str">
        <f t="shared" si="316"/>
        <v>yes</v>
      </c>
      <c r="P2963" s="7">
        <f t="shared" si="317"/>
        <v>2013</v>
      </c>
      <c r="Q2963" s="7">
        <f t="shared" si="318"/>
        <v>2014</v>
      </c>
      <c r="R2963" s="7">
        <f t="shared" si="319"/>
        <v>2015</v>
      </c>
      <c r="S2963" s="7">
        <f t="shared" si="320"/>
        <v>148</v>
      </c>
    </row>
    <row r="2964" spans="11:19" x14ac:dyDescent="0.35">
      <c r="K2964" t="s">
        <v>106</v>
      </c>
      <c r="L2964">
        <v>-118.658432532088</v>
      </c>
      <c r="M2964">
        <v>34.443694621359001</v>
      </c>
      <c r="N2964" s="2">
        <v>41421</v>
      </c>
      <c r="O2964" t="str">
        <f t="shared" si="316"/>
        <v>yes</v>
      </c>
      <c r="P2964" s="7">
        <f t="shared" si="317"/>
        <v>2013</v>
      </c>
      <c r="Q2964" s="7">
        <f t="shared" si="318"/>
        <v>2014</v>
      </c>
      <c r="R2964" s="7">
        <f t="shared" si="319"/>
        <v>2015</v>
      </c>
      <c r="S2964" s="7">
        <f t="shared" si="320"/>
        <v>147</v>
      </c>
    </row>
    <row r="2965" spans="11:19" x14ac:dyDescent="0.35">
      <c r="K2965" t="s">
        <v>106</v>
      </c>
      <c r="L2965">
        <v>-118.62537918649799</v>
      </c>
      <c r="M2965">
        <v>34.523266706575697</v>
      </c>
      <c r="N2965" s="2">
        <v>41412</v>
      </c>
      <c r="O2965" t="str">
        <f t="shared" si="316"/>
        <v>yes</v>
      </c>
      <c r="P2965" s="7">
        <f t="shared" si="317"/>
        <v>2013</v>
      </c>
      <c r="Q2965" s="7">
        <f t="shared" si="318"/>
        <v>2014</v>
      </c>
      <c r="R2965" s="7">
        <f t="shared" si="319"/>
        <v>2015</v>
      </c>
      <c r="S2965" s="7">
        <f t="shared" si="320"/>
        <v>138</v>
      </c>
    </row>
    <row r="2966" spans="11:19" x14ac:dyDescent="0.35">
      <c r="K2966" t="s">
        <v>106</v>
      </c>
      <c r="L2966">
        <v>-118.69711341599501</v>
      </c>
      <c r="M2966">
        <v>34.578387160158996</v>
      </c>
      <c r="N2966" s="2">
        <v>41408</v>
      </c>
      <c r="O2966" t="str">
        <f t="shared" si="316"/>
        <v>yes</v>
      </c>
      <c r="P2966" s="7">
        <f t="shared" si="317"/>
        <v>2013</v>
      </c>
      <c r="Q2966" s="7">
        <f t="shared" si="318"/>
        <v>2014</v>
      </c>
      <c r="R2966" s="7">
        <f t="shared" si="319"/>
        <v>2015</v>
      </c>
      <c r="S2966" s="7">
        <f t="shared" si="320"/>
        <v>134</v>
      </c>
    </row>
    <row r="2967" spans="11:19" x14ac:dyDescent="0.35">
      <c r="K2967" t="s">
        <v>106</v>
      </c>
      <c r="L2967">
        <v>-118.471675853164</v>
      </c>
      <c r="M2967">
        <v>34.464040401777403</v>
      </c>
      <c r="N2967" s="2">
        <v>41372</v>
      </c>
      <c r="O2967" t="str">
        <f t="shared" si="316"/>
        <v>yes</v>
      </c>
      <c r="P2967" s="7">
        <f t="shared" si="317"/>
        <v>2013</v>
      </c>
      <c r="Q2967" s="7">
        <f t="shared" si="318"/>
        <v>2014</v>
      </c>
      <c r="R2967" s="7">
        <f t="shared" si="319"/>
        <v>2015</v>
      </c>
      <c r="S2967" s="7">
        <f t="shared" si="320"/>
        <v>98</v>
      </c>
    </row>
    <row r="2968" spans="11:19" x14ac:dyDescent="0.35">
      <c r="K2968" t="s">
        <v>106</v>
      </c>
      <c r="L2968">
        <v>-118.453306813875</v>
      </c>
      <c r="M2968">
        <v>34.596062117588502</v>
      </c>
      <c r="N2968" s="2">
        <v>41200</v>
      </c>
      <c r="O2968" t="str">
        <f t="shared" si="316"/>
        <v>yes</v>
      </c>
      <c r="P2968" s="7">
        <f t="shared" si="317"/>
        <v>2012</v>
      </c>
      <c r="Q2968" s="7">
        <f t="shared" si="318"/>
        <v>2013</v>
      </c>
      <c r="R2968" s="7">
        <f t="shared" si="319"/>
        <v>2014</v>
      </c>
      <c r="S2968" s="7">
        <f t="shared" si="320"/>
        <v>292</v>
      </c>
    </row>
    <row r="2969" spans="11:19" x14ac:dyDescent="0.35">
      <c r="K2969" t="s">
        <v>106</v>
      </c>
      <c r="L2969">
        <v>-118.716436039416</v>
      </c>
      <c r="M2969">
        <v>34.411608781107098</v>
      </c>
      <c r="N2969" s="2">
        <v>41147</v>
      </c>
      <c r="O2969" t="str">
        <f t="shared" si="316"/>
        <v>yes</v>
      </c>
      <c r="P2969" s="7">
        <f t="shared" si="317"/>
        <v>2012</v>
      </c>
      <c r="Q2969" s="7">
        <f t="shared" si="318"/>
        <v>2013</v>
      </c>
      <c r="R2969" s="7">
        <f t="shared" si="319"/>
        <v>2014</v>
      </c>
      <c r="S2969" s="7">
        <f t="shared" si="320"/>
        <v>239</v>
      </c>
    </row>
    <row r="2970" spans="11:19" x14ac:dyDescent="0.35">
      <c r="K2970" t="s">
        <v>106</v>
      </c>
      <c r="L2970">
        <v>-118.788654272204</v>
      </c>
      <c r="M2970">
        <v>34.514351233107099</v>
      </c>
      <c r="N2970" s="2">
        <v>41141</v>
      </c>
      <c r="O2970" t="str">
        <f t="shared" si="316"/>
        <v>yes</v>
      </c>
      <c r="P2970" s="7">
        <f t="shared" si="317"/>
        <v>2012</v>
      </c>
      <c r="Q2970" s="7">
        <f t="shared" si="318"/>
        <v>2013</v>
      </c>
      <c r="R2970" s="7">
        <f t="shared" si="319"/>
        <v>2014</v>
      </c>
      <c r="S2970" s="7">
        <f t="shared" si="320"/>
        <v>233</v>
      </c>
    </row>
    <row r="2971" spans="11:19" x14ac:dyDescent="0.35">
      <c r="K2971" t="s">
        <v>106</v>
      </c>
      <c r="L2971">
        <v>-118.762699647552</v>
      </c>
      <c r="M2971">
        <v>34.748797111976003</v>
      </c>
      <c r="N2971" s="2">
        <v>41139</v>
      </c>
      <c r="O2971" t="str">
        <f t="shared" si="316"/>
        <v>yes</v>
      </c>
      <c r="P2971" s="7">
        <f t="shared" si="317"/>
        <v>2012</v>
      </c>
      <c r="Q2971" s="7">
        <f t="shared" si="318"/>
        <v>2013</v>
      </c>
      <c r="R2971" s="7">
        <f t="shared" si="319"/>
        <v>2014</v>
      </c>
      <c r="S2971" s="7">
        <f t="shared" si="320"/>
        <v>231</v>
      </c>
    </row>
    <row r="2972" spans="11:19" x14ac:dyDescent="0.35">
      <c r="K2972" t="s">
        <v>106</v>
      </c>
      <c r="L2972">
        <v>-118.34106718979</v>
      </c>
      <c r="M2972">
        <v>34.462727646760101</v>
      </c>
      <c r="N2972" s="2">
        <v>41125</v>
      </c>
      <c r="O2972" t="str">
        <f t="shared" si="316"/>
        <v>yes</v>
      </c>
      <c r="P2972" s="7">
        <f t="shared" si="317"/>
        <v>2012</v>
      </c>
      <c r="Q2972" s="7">
        <f t="shared" si="318"/>
        <v>2013</v>
      </c>
      <c r="R2972" s="7">
        <f t="shared" si="319"/>
        <v>2014</v>
      </c>
      <c r="S2972" s="7">
        <f t="shared" si="320"/>
        <v>217</v>
      </c>
    </row>
    <row r="2973" spans="11:19" x14ac:dyDescent="0.35">
      <c r="K2973" t="s">
        <v>106</v>
      </c>
      <c r="L2973">
        <v>-118.604667067861</v>
      </c>
      <c r="M2973">
        <v>34.498056610891702</v>
      </c>
      <c r="N2973" s="2">
        <v>41120</v>
      </c>
      <c r="O2973" t="str">
        <f t="shared" si="316"/>
        <v>yes</v>
      </c>
      <c r="P2973" s="7">
        <f t="shared" si="317"/>
        <v>2012</v>
      </c>
      <c r="Q2973" s="7">
        <f t="shared" si="318"/>
        <v>2013</v>
      </c>
      <c r="R2973" s="7">
        <f t="shared" si="319"/>
        <v>2014</v>
      </c>
      <c r="S2973" s="7">
        <f t="shared" si="320"/>
        <v>212</v>
      </c>
    </row>
    <row r="2974" spans="11:19" x14ac:dyDescent="0.35">
      <c r="K2974" t="s">
        <v>106</v>
      </c>
      <c r="L2974">
        <v>-118.88478505868</v>
      </c>
      <c r="M2974">
        <v>34.718068127405701</v>
      </c>
      <c r="N2974" s="2">
        <v>41097</v>
      </c>
      <c r="O2974" t="str">
        <f t="shared" si="316"/>
        <v>yes</v>
      </c>
      <c r="P2974" s="7">
        <f t="shared" si="317"/>
        <v>2012</v>
      </c>
      <c r="Q2974" s="7">
        <f t="shared" si="318"/>
        <v>2013</v>
      </c>
      <c r="R2974" s="7">
        <f t="shared" si="319"/>
        <v>2014</v>
      </c>
      <c r="S2974" s="7">
        <f t="shared" si="320"/>
        <v>189</v>
      </c>
    </row>
    <row r="2975" spans="11:19" x14ac:dyDescent="0.35">
      <c r="K2975" t="s">
        <v>106</v>
      </c>
      <c r="L2975">
        <v>-118.55155139280799</v>
      </c>
      <c r="M2975">
        <v>34.756315295350703</v>
      </c>
      <c r="N2975" s="2">
        <v>41085</v>
      </c>
      <c r="O2975" t="str">
        <f t="shared" si="316"/>
        <v>yes</v>
      </c>
      <c r="P2975" s="7">
        <f t="shared" si="317"/>
        <v>2012</v>
      </c>
      <c r="Q2975" s="7">
        <f t="shared" si="318"/>
        <v>2013</v>
      </c>
      <c r="R2975" s="7">
        <f t="shared" si="319"/>
        <v>2014</v>
      </c>
      <c r="S2975" s="7">
        <f t="shared" si="320"/>
        <v>177</v>
      </c>
    </row>
    <row r="2976" spans="11:19" x14ac:dyDescent="0.35">
      <c r="K2976" t="s">
        <v>106</v>
      </c>
      <c r="L2976">
        <v>-118.66006049408</v>
      </c>
      <c r="M2976">
        <v>34.535289747110902</v>
      </c>
      <c r="N2976" s="2">
        <v>41068</v>
      </c>
      <c r="O2976" t="str">
        <f t="shared" si="316"/>
        <v>yes</v>
      </c>
      <c r="P2976" s="7">
        <f t="shared" si="317"/>
        <v>2012</v>
      </c>
      <c r="Q2976" s="7">
        <f t="shared" si="318"/>
        <v>2013</v>
      </c>
      <c r="R2976" s="7">
        <f t="shared" si="319"/>
        <v>2014</v>
      </c>
      <c r="S2976" s="7">
        <f t="shared" si="320"/>
        <v>160</v>
      </c>
    </row>
    <row r="2977" spans="11:19" x14ac:dyDescent="0.35">
      <c r="K2977" t="s">
        <v>106</v>
      </c>
      <c r="L2977">
        <v>-118.70326643282201</v>
      </c>
      <c r="M2977">
        <v>34.436543123775799</v>
      </c>
      <c r="N2977" s="2">
        <v>40948</v>
      </c>
      <c r="O2977" t="str">
        <f t="shared" si="316"/>
        <v>yes</v>
      </c>
      <c r="P2977" s="7">
        <f t="shared" si="317"/>
        <v>2012</v>
      </c>
      <c r="Q2977" s="7">
        <f t="shared" si="318"/>
        <v>2013</v>
      </c>
      <c r="R2977" s="7">
        <f t="shared" si="319"/>
        <v>2014</v>
      </c>
      <c r="S2977" s="7">
        <f t="shared" si="320"/>
        <v>40</v>
      </c>
    </row>
    <row r="2978" spans="11:19" x14ac:dyDescent="0.35">
      <c r="K2978" t="s">
        <v>106</v>
      </c>
      <c r="L2978">
        <v>-118.35551525264501</v>
      </c>
      <c r="M2978">
        <v>34.560396710623003</v>
      </c>
      <c r="N2978" s="2">
        <v>40845</v>
      </c>
      <c r="O2978" t="str">
        <f t="shared" si="316"/>
        <v>yes</v>
      </c>
      <c r="P2978" s="7">
        <f t="shared" si="317"/>
        <v>2011</v>
      </c>
      <c r="Q2978" s="7">
        <f t="shared" si="318"/>
        <v>2012</v>
      </c>
      <c r="R2978" s="7">
        <f t="shared" si="319"/>
        <v>2013</v>
      </c>
      <c r="S2978" s="7">
        <f t="shared" si="320"/>
        <v>302</v>
      </c>
    </row>
    <row r="2979" spans="11:19" x14ac:dyDescent="0.35">
      <c r="K2979" t="s">
        <v>106</v>
      </c>
      <c r="L2979">
        <v>-118.67175749332699</v>
      </c>
      <c r="M2979">
        <v>34.558318872088101</v>
      </c>
      <c r="N2979" s="2">
        <v>40814</v>
      </c>
      <c r="O2979" t="str">
        <f t="shared" si="316"/>
        <v>yes</v>
      </c>
      <c r="P2979" s="7">
        <f t="shared" si="317"/>
        <v>2011</v>
      </c>
      <c r="Q2979" s="7">
        <f t="shared" si="318"/>
        <v>2012</v>
      </c>
      <c r="R2979" s="7">
        <f t="shared" si="319"/>
        <v>2013</v>
      </c>
      <c r="S2979" s="7">
        <f t="shared" si="320"/>
        <v>271</v>
      </c>
    </row>
    <row r="2980" spans="11:19" x14ac:dyDescent="0.35">
      <c r="K2980" t="s">
        <v>106</v>
      </c>
      <c r="L2980">
        <v>-118.551618128651</v>
      </c>
      <c r="M2980">
        <v>34.790820747132898</v>
      </c>
      <c r="N2980" s="2">
        <v>40794</v>
      </c>
      <c r="O2980" t="str">
        <f t="shared" si="316"/>
        <v>yes</v>
      </c>
      <c r="P2980" s="7">
        <f t="shared" si="317"/>
        <v>2011</v>
      </c>
      <c r="Q2980" s="7">
        <f t="shared" si="318"/>
        <v>2012</v>
      </c>
      <c r="R2980" s="7">
        <f t="shared" si="319"/>
        <v>2013</v>
      </c>
      <c r="S2980" s="7">
        <f t="shared" si="320"/>
        <v>251</v>
      </c>
    </row>
    <row r="2981" spans="11:19" x14ac:dyDescent="0.35">
      <c r="K2981" t="s">
        <v>106</v>
      </c>
      <c r="L2981">
        <v>-118.34957532788199</v>
      </c>
      <c r="M2981">
        <v>34.490926294824</v>
      </c>
      <c r="N2981" s="2">
        <v>40791</v>
      </c>
      <c r="O2981" t="str">
        <f t="shared" si="316"/>
        <v>yes</v>
      </c>
      <c r="P2981" s="7">
        <f t="shared" si="317"/>
        <v>2011</v>
      </c>
      <c r="Q2981" s="7">
        <f t="shared" si="318"/>
        <v>2012</v>
      </c>
      <c r="R2981" s="7">
        <f t="shared" si="319"/>
        <v>2013</v>
      </c>
      <c r="S2981" s="7">
        <f t="shared" si="320"/>
        <v>248</v>
      </c>
    </row>
    <row r="2982" spans="11:19" x14ac:dyDescent="0.35">
      <c r="K2982" t="s">
        <v>106</v>
      </c>
      <c r="L2982">
        <v>-118.737069785435</v>
      </c>
      <c r="M2982">
        <v>34.6344718128693</v>
      </c>
      <c r="N2982" s="2">
        <v>40778</v>
      </c>
      <c r="O2982" t="str">
        <f t="shared" si="316"/>
        <v>yes</v>
      </c>
      <c r="P2982" s="7">
        <f t="shared" si="317"/>
        <v>2011</v>
      </c>
      <c r="Q2982" s="7">
        <f t="shared" si="318"/>
        <v>2012</v>
      </c>
      <c r="R2982" s="7">
        <f t="shared" si="319"/>
        <v>2013</v>
      </c>
      <c r="S2982" s="7">
        <f t="shared" si="320"/>
        <v>235</v>
      </c>
    </row>
    <row r="2983" spans="11:19" x14ac:dyDescent="0.35">
      <c r="K2983" t="s">
        <v>106</v>
      </c>
      <c r="L2983">
        <v>-118.33010163118701</v>
      </c>
      <c r="M2983">
        <v>34.464970664403999</v>
      </c>
      <c r="N2983" s="2">
        <v>40733</v>
      </c>
      <c r="O2983" t="str">
        <f t="shared" si="316"/>
        <v>yes</v>
      </c>
      <c r="P2983" s="7">
        <f t="shared" si="317"/>
        <v>2011</v>
      </c>
      <c r="Q2983" s="7">
        <f t="shared" si="318"/>
        <v>2012</v>
      </c>
      <c r="R2983" s="7">
        <f t="shared" si="319"/>
        <v>2013</v>
      </c>
      <c r="S2983" s="7">
        <f t="shared" si="320"/>
        <v>190</v>
      </c>
    </row>
    <row r="2984" spans="11:19" x14ac:dyDescent="0.35">
      <c r="K2984" t="s">
        <v>106</v>
      </c>
      <c r="L2984">
        <v>-118.559477997518</v>
      </c>
      <c r="M2984">
        <v>34.769256896589098</v>
      </c>
      <c r="N2984" s="2">
        <v>40691</v>
      </c>
      <c r="O2984" t="str">
        <f t="shared" si="316"/>
        <v>yes</v>
      </c>
      <c r="P2984" s="7">
        <f t="shared" si="317"/>
        <v>2011</v>
      </c>
      <c r="Q2984" s="7">
        <f t="shared" si="318"/>
        <v>2012</v>
      </c>
      <c r="R2984" s="7">
        <f t="shared" si="319"/>
        <v>2013</v>
      </c>
      <c r="S2984" s="7">
        <f t="shared" si="320"/>
        <v>148</v>
      </c>
    </row>
    <row r="2985" spans="11:19" x14ac:dyDescent="0.35">
      <c r="K2985" t="s">
        <v>106</v>
      </c>
      <c r="L2985">
        <v>-118.68397786004201</v>
      </c>
      <c r="M2985">
        <v>34.566408645581298</v>
      </c>
      <c r="N2985" s="2">
        <v>40437</v>
      </c>
      <c r="O2985" t="str">
        <f t="shared" si="316"/>
        <v>yes</v>
      </c>
      <c r="P2985" s="7">
        <f t="shared" si="317"/>
        <v>2010</v>
      </c>
      <c r="Q2985" s="7">
        <f t="shared" si="318"/>
        <v>2011</v>
      </c>
      <c r="R2985" s="7">
        <f t="shared" si="319"/>
        <v>2012</v>
      </c>
      <c r="S2985" s="7">
        <f t="shared" si="320"/>
        <v>259</v>
      </c>
    </row>
    <row r="2986" spans="11:19" x14ac:dyDescent="0.35">
      <c r="K2986" t="s">
        <v>106</v>
      </c>
      <c r="L2986">
        <v>-118.58966767747501</v>
      </c>
      <c r="M2986">
        <v>34.378797136470801</v>
      </c>
      <c r="N2986" s="2">
        <v>40421</v>
      </c>
      <c r="O2986" t="str">
        <f t="shared" si="316"/>
        <v>yes</v>
      </c>
      <c r="P2986" s="7">
        <f t="shared" si="317"/>
        <v>2010</v>
      </c>
      <c r="Q2986" s="7">
        <f t="shared" si="318"/>
        <v>2011</v>
      </c>
      <c r="R2986" s="7">
        <f t="shared" si="319"/>
        <v>2012</v>
      </c>
      <c r="S2986" s="7">
        <f t="shared" si="320"/>
        <v>243</v>
      </c>
    </row>
    <row r="2987" spans="11:19" x14ac:dyDescent="0.35">
      <c r="K2987" t="s">
        <v>106</v>
      </c>
      <c r="L2987">
        <v>-118.50689641941101</v>
      </c>
      <c r="M2987">
        <v>34.457598462031697</v>
      </c>
      <c r="N2987" s="2">
        <v>40398</v>
      </c>
      <c r="O2987" t="str">
        <f t="shared" si="316"/>
        <v>yes</v>
      </c>
      <c r="P2987" s="7">
        <f t="shared" si="317"/>
        <v>2010</v>
      </c>
      <c r="Q2987" s="7">
        <f t="shared" si="318"/>
        <v>2011</v>
      </c>
      <c r="R2987" s="7">
        <f t="shared" si="319"/>
        <v>2012</v>
      </c>
      <c r="S2987" s="7">
        <f t="shared" si="320"/>
        <v>220</v>
      </c>
    </row>
    <row r="2988" spans="11:19" x14ac:dyDescent="0.35">
      <c r="K2988" t="s">
        <v>106</v>
      </c>
      <c r="L2988">
        <v>-118.498646606252</v>
      </c>
      <c r="M2988">
        <v>34.746688211656398</v>
      </c>
      <c r="N2988" s="2">
        <v>40388</v>
      </c>
      <c r="O2988" t="str">
        <f t="shared" si="316"/>
        <v>yes</v>
      </c>
      <c r="P2988" s="7">
        <f t="shared" si="317"/>
        <v>2010</v>
      </c>
      <c r="Q2988" s="7">
        <f t="shared" si="318"/>
        <v>2011</v>
      </c>
      <c r="R2988" s="7">
        <f t="shared" si="319"/>
        <v>2012</v>
      </c>
      <c r="S2988" s="7">
        <f t="shared" si="320"/>
        <v>210</v>
      </c>
    </row>
    <row r="2989" spans="11:19" x14ac:dyDescent="0.35">
      <c r="K2989" t="s">
        <v>106</v>
      </c>
      <c r="L2989">
        <v>-118.521659737032</v>
      </c>
      <c r="M2989">
        <v>34.648748105777997</v>
      </c>
      <c r="N2989" s="2">
        <v>40376</v>
      </c>
      <c r="O2989" t="str">
        <f t="shared" si="316"/>
        <v>yes</v>
      </c>
      <c r="P2989" s="7">
        <f t="shared" si="317"/>
        <v>2010</v>
      </c>
      <c r="Q2989" s="7">
        <f t="shared" si="318"/>
        <v>2011</v>
      </c>
      <c r="R2989" s="7">
        <f t="shared" si="319"/>
        <v>2012</v>
      </c>
      <c r="S2989" s="7">
        <f t="shared" si="320"/>
        <v>198</v>
      </c>
    </row>
    <row r="2990" spans="11:19" x14ac:dyDescent="0.35">
      <c r="K2990" t="s">
        <v>106</v>
      </c>
      <c r="L2990">
        <v>-118.543630487909</v>
      </c>
      <c r="M2990">
        <v>34.776969764571803</v>
      </c>
      <c r="N2990" s="2">
        <v>40376</v>
      </c>
      <c r="O2990" t="str">
        <f t="shared" si="316"/>
        <v>yes</v>
      </c>
      <c r="P2990" s="7">
        <f t="shared" si="317"/>
        <v>2010</v>
      </c>
      <c r="Q2990" s="7">
        <f t="shared" si="318"/>
        <v>2011</v>
      </c>
      <c r="R2990" s="7">
        <f t="shared" si="319"/>
        <v>2012</v>
      </c>
      <c r="S2990" s="7">
        <f t="shared" si="320"/>
        <v>198</v>
      </c>
    </row>
    <row r="2991" spans="11:19" x14ac:dyDescent="0.35">
      <c r="K2991" t="s">
        <v>106</v>
      </c>
      <c r="L2991">
        <v>-118.74171435662601</v>
      </c>
      <c r="M2991">
        <v>34.637380873601799</v>
      </c>
      <c r="N2991" s="2">
        <v>40364</v>
      </c>
      <c r="O2991" t="str">
        <f t="shared" si="316"/>
        <v>yes</v>
      </c>
      <c r="P2991" s="7">
        <f t="shared" si="317"/>
        <v>2010</v>
      </c>
      <c r="Q2991" s="7">
        <f t="shared" si="318"/>
        <v>2011</v>
      </c>
      <c r="R2991" s="7">
        <f t="shared" si="319"/>
        <v>2012</v>
      </c>
      <c r="S2991" s="7">
        <f t="shared" si="320"/>
        <v>186</v>
      </c>
    </row>
    <row r="2992" spans="11:19" x14ac:dyDescent="0.35">
      <c r="K2992" t="s">
        <v>106</v>
      </c>
      <c r="L2992">
        <v>-118.61243924049499</v>
      </c>
      <c r="M2992">
        <v>34.496201264038</v>
      </c>
      <c r="N2992" s="2">
        <v>40348</v>
      </c>
      <c r="O2992" t="str">
        <f t="shared" si="316"/>
        <v>yes</v>
      </c>
      <c r="P2992" s="7">
        <f t="shared" si="317"/>
        <v>2010</v>
      </c>
      <c r="Q2992" s="7">
        <f t="shared" si="318"/>
        <v>2011</v>
      </c>
      <c r="R2992" s="7">
        <f t="shared" si="319"/>
        <v>2012</v>
      </c>
      <c r="S2992" s="7">
        <f t="shared" si="320"/>
        <v>170</v>
      </c>
    </row>
    <row r="2993" spans="11:19" x14ac:dyDescent="0.35">
      <c r="K2993" t="s">
        <v>106</v>
      </c>
      <c r="L2993">
        <v>-118.773803927595</v>
      </c>
      <c r="M2993">
        <v>34.765024652621101</v>
      </c>
      <c r="N2993" s="2">
        <v>40348</v>
      </c>
      <c r="O2993" t="str">
        <f t="shared" si="316"/>
        <v>yes</v>
      </c>
      <c r="P2993" s="7">
        <f t="shared" si="317"/>
        <v>2010</v>
      </c>
      <c r="Q2993" s="7">
        <f t="shared" si="318"/>
        <v>2011</v>
      </c>
      <c r="R2993" s="7">
        <f t="shared" si="319"/>
        <v>2012</v>
      </c>
      <c r="S2993" s="7">
        <f t="shared" si="320"/>
        <v>170</v>
      </c>
    </row>
    <row r="2994" spans="11:19" x14ac:dyDescent="0.35">
      <c r="K2994" t="s">
        <v>106</v>
      </c>
      <c r="L2994">
        <v>-118.793023390285</v>
      </c>
      <c r="M2994">
        <v>34.706342906555598</v>
      </c>
      <c r="N2994" s="2">
        <v>40096</v>
      </c>
      <c r="O2994" t="str">
        <f t="shared" si="316"/>
        <v>yes</v>
      </c>
      <c r="P2994" s="7">
        <f t="shared" si="317"/>
        <v>2009</v>
      </c>
      <c r="Q2994" s="7">
        <f t="shared" si="318"/>
        <v>2010</v>
      </c>
      <c r="R2994" s="7">
        <f t="shared" si="319"/>
        <v>2011</v>
      </c>
      <c r="S2994" s="7">
        <f t="shared" si="320"/>
        <v>283</v>
      </c>
    </row>
    <row r="2995" spans="11:19" x14ac:dyDescent="0.35">
      <c r="K2995" t="s">
        <v>106</v>
      </c>
      <c r="L2995">
        <v>-118.657179503539</v>
      </c>
      <c r="M2995">
        <v>34.537729927055402</v>
      </c>
      <c r="N2995" s="2">
        <v>40013</v>
      </c>
      <c r="O2995" t="str">
        <f t="shared" si="316"/>
        <v>yes</v>
      </c>
      <c r="P2995" s="7">
        <f t="shared" si="317"/>
        <v>2009</v>
      </c>
      <c r="Q2995" s="7">
        <f t="shared" si="318"/>
        <v>2010</v>
      </c>
      <c r="R2995" s="7">
        <f t="shared" si="319"/>
        <v>2011</v>
      </c>
      <c r="S2995" s="7">
        <f t="shared" si="320"/>
        <v>200</v>
      </c>
    </row>
    <row r="2996" spans="11:19" x14ac:dyDescent="0.35">
      <c r="K2996" t="s">
        <v>106</v>
      </c>
      <c r="L2996">
        <v>-118.69714923991</v>
      </c>
      <c r="M2996">
        <v>34.576044675363804</v>
      </c>
      <c r="N2996" s="2">
        <v>40011</v>
      </c>
      <c r="O2996" t="str">
        <f t="shared" si="316"/>
        <v>yes</v>
      </c>
      <c r="P2996" s="7">
        <f t="shared" si="317"/>
        <v>2009</v>
      </c>
      <c r="Q2996" s="7">
        <f t="shared" si="318"/>
        <v>2010</v>
      </c>
      <c r="R2996" s="7">
        <f t="shared" si="319"/>
        <v>2011</v>
      </c>
      <c r="S2996" s="7">
        <f t="shared" si="320"/>
        <v>198</v>
      </c>
    </row>
    <row r="2997" spans="11:19" x14ac:dyDescent="0.35">
      <c r="K2997" t="s">
        <v>106</v>
      </c>
      <c r="L2997">
        <v>-118.640672650274</v>
      </c>
      <c r="M2997">
        <v>34.497083074188801</v>
      </c>
      <c r="N2997" s="2">
        <v>40011</v>
      </c>
      <c r="O2997" t="str">
        <f t="shared" si="316"/>
        <v>yes</v>
      </c>
      <c r="P2997" s="7">
        <f t="shared" si="317"/>
        <v>2009</v>
      </c>
      <c r="Q2997" s="7">
        <f t="shared" si="318"/>
        <v>2010</v>
      </c>
      <c r="R2997" s="7">
        <f t="shared" si="319"/>
        <v>2011</v>
      </c>
      <c r="S2997" s="7">
        <f t="shared" si="320"/>
        <v>198</v>
      </c>
    </row>
    <row r="2998" spans="11:19" x14ac:dyDescent="0.35">
      <c r="K2998" t="s">
        <v>106</v>
      </c>
      <c r="L2998">
        <v>-118.71611488002399</v>
      </c>
      <c r="M2998">
        <v>34.629013957671901</v>
      </c>
      <c r="N2998" s="2">
        <v>40007</v>
      </c>
      <c r="O2998" t="str">
        <f t="shared" si="316"/>
        <v>yes</v>
      </c>
      <c r="P2998" s="7">
        <f t="shared" si="317"/>
        <v>2009</v>
      </c>
      <c r="Q2998" s="7">
        <f t="shared" si="318"/>
        <v>2010</v>
      </c>
      <c r="R2998" s="7">
        <f t="shared" si="319"/>
        <v>2011</v>
      </c>
      <c r="S2998" s="7">
        <f t="shared" si="320"/>
        <v>194</v>
      </c>
    </row>
    <row r="2999" spans="11:19" x14ac:dyDescent="0.35">
      <c r="K2999" t="s">
        <v>106</v>
      </c>
      <c r="L2999">
        <v>-118.709293368403</v>
      </c>
      <c r="M2999">
        <v>34.602504241487303</v>
      </c>
      <c r="N2999" s="2">
        <v>39995</v>
      </c>
      <c r="O2999" t="str">
        <f t="shared" si="316"/>
        <v>yes</v>
      </c>
      <c r="P2999" s="7">
        <f t="shared" si="317"/>
        <v>2009</v>
      </c>
      <c r="Q2999" s="7">
        <f t="shared" si="318"/>
        <v>2010</v>
      </c>
      <c r="R2999" s="7">
        <f t="shared" si="319"/>
        <v>2011</v>
      </c>
      <c r="S2999" s="7">
        <f t="shared" si="320"/>
        <v>182</v>
      </c>
    </row>
    <row r="3000" spans="11:19" x14ac:dyDescent="0.35">
      <c r="K3000" t="s">
        <v>106</v>
      </c>
      <c r="L3000">
        <v>-118.78458710304299</v>
      </c>
      <c r="M3000">
        <v>34.684619772204002</v>
      </c>
      <c r="N3000" s="2">
        <v>39943</v>
      </c>
      <c r="O3000" t="str">
        <f t="shared" si="316"/>
        <v>yes</v>
      </c>
      <c r="P3000" s="7">
        <f t="shared" si="317"/>
        <v>2009</v>
      </c>
      <c r="Q3000" s="7">
        <f t="shared" si="318"/>
        <v>2010</v>
      </c>
      <c r="R3000" s="7">
        <f t="shared" si="319"/>
        <v>2011</v>
      </c>
      <c r="S3000" s="7">
        <f t="shared" si="320"/>
        <v>130</v>
      </c>
    </row>
    <row r="3001" spans="11:19" x14ac:dyDescent="0.35">
      <c r="K3001" t="s">
        <v>106</v>
      </c>
      <c r="L3001">
        <v>-118.464713371621</v>
      </c>
      <c r="M3001">
        <v>34.338842830624102</v>
      </c>
      <c r="N3001" s="2">
        <v>39787</v>
      </c>
      <c r="O3001" t="str">
        <f t="shared" si="316"/>
        <v>yes</v>
      </c>
      <c r="P3001" s="7">
        <f t="shared" si="317"/>
        <v>2008</v>
      </c>
      <c r="Q3001" s="7">
        <f t="shared" si="318"/>
        <v>2009</v>
      </c>
      <c r="R3001" s="7">
        <f t="shared" si="319"/>
        <v>2010</v>
      </c>
      <c r="S3001" s="7">
        <f t="shared" si="320"/>
        <v>340</v>
      </c>
    </row>
    <row r="3002" spans="11:19" x14ac:dyDescent="0.35">
      <c r="K3002" t="s">
        <v>106</v>
      </c>
      <c r="L3002">
        <v>-118.671564730138</v>
      </c>
      <c r="M3002">
        <v>34.558405544116901</v>
      </c>
      <c r="N3002" s="2">
        <v>39726</v>
      </c>
      <c r="O3002" t="str">
        <f t="shared" si="316"/>
        <v>yes</v>
      </c>
      <c r="P3002" s="7">
        <f t="shared" si="317"/>
        <v>2008</v>
      </c>
      <c r="Q3002" s="7">
        <f t="shared" si="318"/>
        <v>2009</v>
      </c>
      <c r="R3002" s="7">
        <f t="shared" si="319"/>
        <v>2010</v>
      </c>
      <c r="S3002" s="7">
        <f t="shared" si="320"/>
        <v>279</v>
      </c>
    </row>
    <row r="3003" spans="11:19" x14ac:dyDescent="0.35">
      <c r="K3003" t="s">
        <v>106</v>
      </c>
      <c r="L3003">
        <v>-118.66320579952</v>
      </c>
      <c r="M3003">
        <v>34.546050542573603</v>
      </c>
      <c r="N3003" s="2">
        <v>39697</v>
      </c>
      <c r="O3003" t="str">
        <f t="shared" si="316"/>
        <v>yes</v>
      </c>
      <c r="P3003" s="7">
        <f t="shared" si="317"/>
        <v>2008</v>
      </c>
      <c r="Q3003" s="7">
        <f t="shared" si="318"/>
        <v>2009</v>
      </c>
      <c r="R3003" s="7">
        <f t="shared" si="319"/>
        <v>2010</v>
      </c>
      <c r="S3003" s="7">
        <f t="shared" si="320"/>
        <v>250</v>
      </c>
    </row>
    <row r="3004" spans="11:19" x14ac:dyDescent="0.35">
      <c r="K3004" t="s">
        <v>106</v>
      </c>
      <c r="L3004">
        <v>-118.432661773338</v>
      </c>
      <c r="M3004">
        <v>34.6223556675195</v>
      </c>
      <c r="N3004" s="2">
        <v>39686</v>
      </c>
      <c r="O3004" t="str">
        <f t="shared" si="316"/>
        <v>yes</v>
      </c>
      <c r="P3004" s="7">
        <f t="shared" si="317"/>
        <v>2008</v>
      </c>
      <c r="Q3004" s="7">
        <f t="shared" si="318"/>
        <v>2009</v>
      </c>
      <c r="R3004" s="7">
        <f t="shared" si="319"/>
        <v>2010</v>
      </c>
      <c r="S3004" s="7">
        <f t="shared" si="320"/>
        <v>239</v>
      </c>
    </row>
    <row r="3005" spans="11:19" x14ac:dyDescent="0.35">
      <c r="K3005" t="s">
        <v>106</v>
      </c>
      <c r="L3005">
        <v>-118.45414072714</v>
      </c>
      <c r="M3005">
        <v>34.591565625244499</v>
      </c>
      <c r="N3005" s="2">
        <v>39591</v>
      </c>
      <c r="O3005" t="str">
        <f t="shared" ref="O3005:O3067" si="321">IF(N3005&gt;VLOOKUP(K3005, $A$2:$C$147,3), "yes", "no")</f>
        <v>yes</v>
      </c>
      <c r="P3005" s="7">
        <f t="shared" si="317"/>
        <v>2008</v>
      </c>
      <c r="Q3005" s="7">
        <f t="shared" si="318"/>
        <v>2009</v>
      </c>
      <c r="R3005" s="7">
        <f t="shared" si="319"/>
        <v>2010</v>
      </c>
      <c r="S3005" s="7">
        <f t="shared" si="320"/>
        <v>144</v>
      </c>
    </row>
    <row r="3006" spans="11:19" x14ac:dyDescent="0.35">
      <c r="K3006" t="s">
        <v>106</v>
      </c>
      <c r="L3006">
        <v>-118.757055242466</v>
      </c>
      <c r="M3006">
        <v>34.499211944232798</v>
      </c>
      <c r="N3006" s="2">
        <v>39401</v>
      </c>
      <c r="O3006" t="str">
        <f t="shared" si="321"/>
        <v>yes</v>
      </c>
      <c r="P3006" s="7">
        <f t="shared" ref="P3006:P3068" si="322">YEAR(N3006)</f>
        <v>2007</v>
      </c>
      <c r="Q3006" s="7">
        <f t="shared" ref="Q3006:Q3068" si="323">P3006+1</f>
        <v>2008</v>
      </c>
      <c r="R3006" s="7">
        <f t="shared" ref="R3006:R3068" si="324">P3006+2</f>
        <v>2009</v>
      </c>
      <c r="S3006" s="7">
        <f t="shared" ref="S3006:S3068" si="325">N3006-DATE(YEAR(N3006),1,0)</f>
        <v>319</v>
      </c>
    </row>
    <row r="3007" spans="11:19" x14ac:dyDescent="0.35">
      <c r="K3007" t="s">
        <v>106</v>
      </c>
      <c r="L3007">
        <v>-118.619640837397</v>
      </c>
      <c r="M3007">
        <v>34.405073383186902</v>
      </c>
      <c r="N3007" s="2">
        <v>39380</v>
      </c>
      <c r="O3007" t="str">
        <f t="shared" si="321"/>
        <v>yes</v>
      </c>
      <c r="P3007" s="7">
        <f t="shared" si="322"/>
        <v>2007</v>
      </c>
      <c r="Q3007" s="7">
        <f t="shared" si="323"/>
        <v>2008</v>
      </c>
      <c r="R3007" s="7">
        <f t="shared" si="324"/>
        <v>2009</v>
      </c>
      <c r="S3007" s="7">
        <f t="shared" si="325"/>
        <v>298</v>
      </c>
    </row>
    <row r="3008" spans="11:19" x14ac:dyDescent="0.35">
      <c r="K3008" t="s">
        <v>106</v>
      </c>
      <c r="L3008">
        <v>-118.51524102998501</v>
      </c>
      <c r="M3008">
        <v>34.361738962055803</v>
      </c>
      <c r="N3008" s="2">
        <v>39380</v>
      </c>
      <c r="O3008" t="str">
        <f t="shared" si="321"/>
        <v>yes</v>
      </c>
      <c r="P3008" s="7">
        <f t="shared" si="322"/>
        <v>2007</v>
      </c>
      <c r="Q3008" s="7">
        <f t="shared" si="323"/>
        <v>2008</v>
      </c>
      <c r="R3008" s="7">
        <f t="shared" si="324"/>
        <v>2009</v>
      </c>
      <c r="S3008" s="7">
        <f t="shared" si="325"/>
        <v>298</v>
      </c>
    </row>
    <row r="3009" spans="11:19" x14ac:dyDescent="0.35">
      <c r="K3009" t="s">
        <v>106</v>
      </c>
      <c r="L3009">
        <v>-118.49661934491201</v>
      </c>
      <c r="M3009">
        <v>34.381644927860101</v>
      </c>
      <c r="N3009" s="2">
        <v>39378</v>
      </c>
      <c r="O3009" t="str">
        <f t="shared" si="321"/>
        <v>yes</v>
      </c>
      <c r="P3009" s="7">
        <f t="shared" si="322"/>
        <v>2007</v>
      </c>
      <c r="Q3009" s="7">
        <f t="shared" si="323"/>
        <v>2008</v>
      </c>
      <c r="R3009" s="7">
        <f t="shared" si="324"/>
        <v>2009</v>
      </c>
      <c r="S3009" s="7">
        <f t="shared" si="325"/>
        <v>296</v>
      </c>
    </row>
    <row r="3010" spans="11:19" x14ac:dyDescent="0.35">
      <c r="K3010" t="s">
        <v>106</v>
      </c>
      <c r="L3010">
        <v>-118.41954463105201</v>
      </c>
      <c r="M3010">
        <v>34.429156910853699</v>
      </c>
      <c r="N3010" s="2">
        <v>39378</v>
      </c>
      <c r="O3010" t="str">
        <f t="shared" si="321"/>
        <v>yes</v>
      </c>
      <c r="P3010" s="7">
        <f t="shared" si="322"/>
        <v>2007</v>
      </c>
      <c r="Q3010" s="7">
        <f t="shared" si="323"/>
        <v>2008</v>
      </c>
      <c r="R3010" s="7">
        <f t="shared" si="324"/>
        <v>2009</v>
      </c>
      <c r="S3010" s="7">
        <f t="shared" si="325"/>
        <v>296</v>
      </c>
    </row>
    <row r="3011" spans="11:19" x14ac:dyDescent="0.35">
      <c r="K3011" t="s">
        <v>106</v>
      </c>
      <c r="L3011">
        <v>-118.699170218432</v>
      </c>
      <c r="M3011">
        <v>34.578047741798898</v>
      </c>
      <c r="N3011" s="2">
        <v>39297</v>
      </c>
      <c r="O3011" t="str">
        <f t="shared" si="321"/>
        <v>yes</v>
      </c>
      <c r="P3011" s="7">
        <f t="shared" si="322"/>
        <v>2007</v>
      </c>
      <c r="Q3011" s="7">
        <f t="shared" si="323"/>
        <v>2008</v>
      </c>
      <c r="R3011" s="7">
        <f t="shared" si="324"/>
        <v>2009</v>
      </c>
      <c r="S3011" s="7">
        <f t="shared" si="325"/>
        <v>215</v>
      </c>
    </row>
    <row r="3012" spans="11:19" x14ac:dyDescent="0.35">
      <c r="K3012" t="s">
        <v>106</v>
      </c>
      <c r="L3012">
        <v>-118.35592441</v>
      </c>
      <c r="M3012">
        <v>34.426886141438203</v>
      </c>
      <c r="N3012" s="2">
        <v>39278</v>
      </c>
      <c r="O3012" t="str">
        <f t="shared" si="321"/>
        <v>yes</v>
      </c>
      <c r="P3012" s="7">
        <f t="shared" si="322"/>
        <v>2007</v>
      </c>
      <c r="Q3012" s="7">
        <f t="shared" si="323"/>
        <v>2008</v>
      </c>
      <c r="R3012" s="7">
        <f t="shared" si="324"/>
        <v>2009</v>
      </c>
      <c r="S3012" s="7">
        <f t="shared" si="325"/>
        <v>196</v>
      </c>
    </row>
    <row r="3013" spans="11:19" x14ac:dyDescent="0.35">
      <c r="K3013" t="s">
        <v>106</v>
      </c>
      <c r="L3013">
        <v>-118.76456680754799</v>
      </c>
      <c r="M3013">
        <v>34.666270153827497</v>
      </c>
      <c r="N3013" s="2">
        <v>39264</v>
      </c>
      <c r="O3013" t="str">
        <f t="shared" si="321"/>
        <v>yes</v>
      </c>
      <c r="P3013" s="7">
        <f t="shared" si="322"/>
        <v>2007</v>
      </c>
      <c r="Q3013" s="7">
        <f t="shared" si="323"/>
        <v>2008</v>
      </c>
      <c r="R3013" s="7">
        <f t="shared" si="324"/>
        <v>2009</v>
      </c>
      <c r="S3013" s="7">
        <f t="shared" si="325"/>
        <v>182</v>
      </c>
    </row>
    <row r="3014" spans="11:19" x14ac:dyDescent="0.35">
      <c r="K3014" t="s">
        <v>106</v>
      </c>
      <c r="L3014">
        <v>-118.81255520528499</v>
      </c>
      <c r="M3014">
        <v>34.758873628073403</v>
      </c>
      <c r="N3014" s="2">
        <v>39224</v>
      </c>
      <c r="O3014" t="str">
        <f t="shared" si="321"/>
        <v>yes</v>
      </c>
      <c r="P3014" s="7">
        <f t="shared" si="322"/>
        <v>2007</v>
      </c>
      <c r="Q3014" s="7">
        <f t="shared" si="323"/>
        <v>2008</v>
      </c>
      <c r="R3014" s="7">
        <f t="shared" si="324"/>
        <v>2009</v>
      </c>
      <c r="S3014" s="7">
        <f t="shared" si="325"/>
        <v>142</v>
      </c>
    </row>
    <row r="3015" spans="11:19" x14ac:dyDescent="0.35">
      <c r="K3015" t="s">
        <v>106</v>
      </c>
      <c r="L3015">
        <v>-118.676402110333</v>
      </c>
      <c r="M3015">
        <v>34.718656025324499</v>
      </c>
      <c r="N3015" s="2">
        <v>39178</v>
      </c>
      <c r="O3015" t="str">
        <f t="shared" si="321"/>
        <v>yes</v>
      </c>
      <c r="P3015" s="7">
        <f t="shared" si="322"/>
        <v>2007</v>
      </c>
      <c r="Q3015" s="7">
        <f t="shared" si="323"/>
        <v>2008</v>
      </c>
      <c r="R3015" s="7">
        <f t="shared" si="324"/>
        <v>2009</v>
      </c>
      <c r="S3015" s="7">
        <f t="shared" si="325"/>
        <v>96</v>
      </c>
    </row>
    <row r="3016" spans="11:19" x14ac:dyDescent="0.35">
      <c r="K3016" t="s">
        <v>107</v>
      </c>
      <c r="L3016">
        <v>-120.46665126688001</v>
      </c>
      <c r="M3016">
        <v>34.863063587973002</v>
      </c>
      <c r="N3016" s="2">
        <v>44181</v>
      </c>
      <c r="O3016" t="str">
        <f t="shared" si="321"/>
        <v>yes</v>
      </c>
      <c r="P3016" s="7">
        <f t="shared" si="322"/>
        <v>2020</v>
      </c>
      <c r="Q3016" s="7">
        <f t="shared" si="323"/>
        <v>2021</v>
      </c>
      <c r="R3016" s="7">
        <f t="shared" si="324"/>
        <v>2022</v>
      </c>
      <c r="S3016" s="7">
        <f t="shared" si="325"/>
        <v>351</v>
      </c>
    </row>
    <row r="3017" spans="11:19" x14ac:dyDescent="0.35">
      <c r="K3017" t="s">
        <v>107</v>
      </c>
      <c r="L3017">
        <v>-120.453086834549</v>
      </c>
      <c r="M3017">
        <v>34.993069697388201</v>
      </c>
      <c r="N3017" s="2">
        <v>44172</v>
      </c>
      <c r="O3017" t="str">
        <f t="shared" si="321"/>
        <v>yes</v>
      </c>
      <c r="P3017" s="7">
        <f t="shared" si="322"/>
        <v>2020</v>
      </c>
      <c r="Q3017" s="7">
        <f t="shared" si="323"/>
        <v>2021</v>
      </c>
      <c r="R3017" s="7">
        <f t="shared" si="324"/>
        <v>2022</v>
      </c>
      <c r="S3017" s="7">
        <f t="shared" si="325"/>
        <v>342</v>
      </c>
    </row>
    <row r="3018" spans="11:19" x14ac:dyDescent="0.35">
      <c r="K3018" t="s">
        <v>107</v>
      </c>
      <c r="L3018">
        <v>-120.48882537208399</v>
      </c>
      <c r="M3018">
        <v>34.887357088203302</v>
      </c>
      <c r="N3018" s="2">
        <v>44158</v>
      </c>
      <c r="O3018" t="str">
        <f t="shared" si="321"/>
        <v>yes</v>
      </c>
      <c r="P3018" s="7">
        <f t="shared" si="322"/>
        <v>2020</v>
      </c>
      <c r="Q3018" s="7">
        <f t="shared" si="323"/>
        <v>2021</v>
      </c>
      <c r="R3018" s="7">
        <f t="shared" si="324"/>
        <v>2022</v>
      </c>
      <c r="S3018" s="7">
        <f t="shared" si="325"/>
        <v>328</v>
      </c>
    </row>
    <row r="3019" spans="11:19" x14ac:dyDescent="0.35">
      <c r="K3019" t="s">
        <v>107</v>
      </c>
      <c r="L3019">
        <v>-120.421973003761</v>
      </c>
      <c r="M3019">
        <v>34.990286889680704</v>
      </c>
      <c r="N3019" s="2">
        <v>43670</v>
      </c>
      <c r="O3019" t="str">
        <f t="shared" si="321"/>
        <v>yes</v>
      </c>
      <c r="P3019" s="7">
        <f t="shared" si="322"/>
        <v>2019</v>
      </c>
      <c r="Q3019" s="7">
        <f t="shared" si="323"/>
        <v>2020</v>
      </c>
      <c r="R3019" s="7">
        <f t="shared" si="324"/>
        <v>2021</v>
      </c>
      <c r="S3019" s="7">
        <f t="shared" si="325"/>
        <v>205</v>
      </c>
    </row>
    <row r="3020" spans="11:19" x14ac:dyDescent="0.35">
      <c r="K3020" t="s">
        <v>107</v>
      </c>
      <c r="L3020">
        <v>-120.38342765676499</v>
      </c>
      <c r="M3020">
        <v>34.835040163630502</v>
      </c>
      <c r="N3020" s="2">
        <v>42174</v>
      </c>
      <c r="O3020" t="str">
        <f t="shared" si="321"/>
        <v>yes</v>
      </c>
      <c r="P3020" s="7">
        <f t="shared" si="322"/>
        <v>2015</v>
      </c>
      <c r="Q3020" s="7">
        <f t="shared" si="323"/>
        <v>2016</v>
      </c>
      <c r="R3020" s="7">
        <f t="shared" si="324"/>
        <v>2017</v>
      </c>
      <c r="S3020" s="7">
        <f t="shared" si="325"/>
        <v>170</v>
      </c>
    </row>
    <row r="3021" spans="11:19" x14ac:dyDescent="0.35">
      <c r="K3021" t="s">
        <v>107</v>
      </c>
      <c r="L3021">
        <v>-120.34672976881301</v>
      </c>
      <c r="M3021">
        <v>34.991485754510798</v>
      </c>
      <c r="N3021" s="2">
        <v>41651</v>
      </c>
      <c r="O3021" t="str">
        <f t="shared" si="321"/>
        <v>yes</v>
      </c>
      <c r="P3021" s="7">
        <f t="shared" si="322"/>
        <v>2014</v>
      </c>
      <c r="Q3021" s="7">
        <f t="shared" si="323"/>
        <v>2015</v>
      </c>
      <c r="R3021" s="7">
        <f t="shared" si="324"/>
        <v>2016</v>
      </c>
      <c r="S3021" s="7">
        <f t="shared" si="325"/>
        <v>12</v>
      </c>
    </row>
    <row r="3022" spans="11:19" x14ac:dyDescent="0.35">
      <c r="K3022" t="s">
        <v>108</v>
      </c>
      <c r="L3022">
        <v>-118.569341621508</v>
      </c>
      <c r="M3022">
        <v>34.096601640695098</v>
      </c>
      <c r="N3022" s="2">
        <v>44337</v>
      </c>
      <c r="O3022" t="str">
        <f t="shared" si="321"/>
        <v>yes</v>
      </c>
      <c r="P3022" s="7">
        <f t="shared" si="322"/>
        <v>2021</v>
      </c>
      <c r="Q3022" s="7">
        <f t="shared" si="323"/>
        <v>2022</v>
      </c>
      <c r="R3022" s="7">
        <f t="shared" si="324"/>
        <v>2023</v>
      </c>
      <c r="S3022" s="7">
        <f t="shared" si="325"/>
        <v>141</v>
      </c>
    </row>
    <row r="3023" spans="11:19" x14ac:dyDescent="0.35">
      <c r="K3023" t="s">
        <v>108</v>
      </c>
      <c r="L3023">
        <v>-118.65173772065199</v>
      </c>
      <c r="M3023">
        <v>34.0584113799204</v>
      </c>
      <c r="N3023" s="2">
        <v>44213</v>
      </c>
      <c r="O3023" t="str">
        <f t="shared" si="321"/>
        <v>yes</v>
      </c>
      <c r="P3023" s="7">
        <f t="shared" si="322"/>
        <v>2021</v>
      </c>
      <c r="Q3023" s="7">
        <f t="shared" si="323"/>
        <v>2022</v>
      </c>
      <c r="R3023" s="7">
        <f t="shared" si="324"/>
        <v>2023</v>
      </c>
      <c r="S3023" s="7">
        <f t="shared" si="325"/>
        <v>17</v>
      </c>
    </row>
    <row r="3024" spans="11:19" x14ac:dyDescent="0.35">
      <c r="K3024" t="s">
        <v>108</v>
      </c>
      <c r="L3024">
        <v>-118.580268556148</v>
      </c>
      <c r="M3024">
        <v>34.054697236634503</v>
      </c>
      <c r="N3024" s="2">
        <v>44082</v>
      </c>
      <c r="O3024" t="str">
        <f t="shared" si="321"/>
        <v>yes</v>
      </c>
      <c r="P3024" s="7">
        <f t="shared" si="322"/>
        <v>2020</v>
      </c>
      <c r="Q3024" s="7">
        <f t="shared" si="323"/>
        <v>2021</v>
      </c>
      <c r="R3024" s="7">
        <f t="shared" si="324"/>
        <v>2022</v>
      </c>
      <c r="S3024" s="7">
        <f t="shared" si="325"/>
        <v>252</v>
      </c>
    </row>
    <row r="3025" spans="11:19" x14ac:dyDescent="0.35">
      <c r="K3025" t="s">
        <v>108</v>
      </c>
      <c r="L3025">
        <v>-118.65336801466999</v>
      </c>
      <c r="M3025">
        <v>34.045720420029099</v>
      </c>
      <c r="N3025" s="2">
        <v>44025</v>
      </c>
      <c r="O3025" t="str">
        <f t="shared" si="321"/>
        <v>yes</v>
      </c>
      <c r="P3025" s="7">
        <f t="shared" si="322"/>
        <v>2020</v>
      </c>
      <c r="Q3025" s="7">
        <f t="shared" si="323"/>
        <v>2021</v>
      </c>
      <c r="R3025" s="7">
        <f t="shared" si="324"/>
        <v>2022</v>
      </c>
      <c r="S3025" s="7">
        <f t="shared" si="325"/>
        <v>195</v>
      </c>
    </row>
    <row r="3026" spans="11:19" x14ac:dyDescent="0.35">
      <c r="K3026" t="s">
        <v>108</v>
      </c>
      <c r="L3026">
        <v>-118.589492822201</v>
      </c>
      <c r="M3026">
        <v>34.106669218855203</v>
      </c>
      <c r="N3026" s="2">
        <v>43785</v>
      </c>
      <c r="O3026" t="str">
        <f t="shared" si="321"/>
        <v>yes</v>
      </c>
      <c r="P3026" s="7">
        <f t="shared" si="322"/>
        <v>2019</v>
      </c>
      <c r="Q3026" s="7">
        <f t="shared" si="323"/>
        <v>2020</v>
      </c>
      <c r="R3026" s="7">
        <f t="shared" si="324"/>
        <v>2021</v>
      </c>
      <c r="S3026" s="7">
        <f t="shared" si="325"/>
        <v>320</v>
      </c>
    </row>
    <row r="3027" spans="11:19" x14ac:dyDescent="0.35">
      <c r="K3027" t="s">
        <v>108</v>
      </c>
      <c r="L3027">
        <v>-118.48350914301</v>
      </c>
      <c r="M3027">
        <v>34.0903171488604</v>
      </c>
      <c r="N3027" s="2">
        <v>43774</v>
      </c>
      <c r="O3027" t="str">
        <f t="shared" si="321"/>
        <v>yes</v>
      </c>
      <c r="P3027" s="7">
        <f t="shared" si="322"/>
        <v>2019</v>
      </c>
      <c r="Q3027" s="7">
        <f t="shared" si="323"/>
        <v>2020</v>
      </c>
      <c r="R3027" s="7">
        <f t="shared" si="324"/>
        <v>2021</v>
      </c>
      <c r="S3027" s="7">
        <f t="shared" si="325"/>
        <v>309</v>
      </c>
    </row>
    <row r="3028" spans="11:19" x14ac:dyDescent="0.35">
      <c r="K3028" t="s">
        <v>108</v>
      </c>
      <c r="L3028">
        <v>-118.553190720285</v>
      </c>
      <c r="M3028">
        <v>34.059172520328602</v>
      </c>
      <c r="N3028" s="2">
        <v>43759</v>
      </c>
      <c r="O3028" t="str">
        <f t="shared" si="321"/>
        <v>yes</v>
      </c>
      <c r="P3028" s="7">
        <f t="shared" si="322"/>
        <v>2019</v>
      </c>
      <c r="Q3028" s="7">
        <f t="shared" si="323"/>
        <v>2020</v>
      </c>
      <c r="R3028" s="7">
        <f t="shared" si="324"/>
        <v>2021</v>
      </c>
      <c r="S3028" s="7">
        <f t="shared" si="325"/>
        <v>294</v>
      </c>
    </row>
    <row r="3029" spans="11:19" x14ac:dyDescent="0.35">
      <c r="K3029" t="s">
        <v>108</v>
      </c>
      <c r="L3029">
        <v>-118.66717150397</v>
      </c>
      <c r="M3029">
        <v>34.046362169991198</v>
      </c>
      <c r="N3029" s="2">
        <v>43707</v>
      </c>
      <c r="O3029" t="str">
        <f t="shared" si="321"/>
        <v>yes</v>
      </c>
      <c r="P3029" s="7">
        <f t="shared" si="322"/>
        <v>2019</v>
      </c>
      <c r="Q3029" s="7">
        <f t="shared" si="323"/>
        <v>2020</v>
      </c>
      <c r="R3029" s="7">
        <f t="shared" si="324"/>
        <v>2021</v>
      </c>
      <c r="S3029" s="7">
        <f t="shared" si="325"/>
        <v>242</v>
      </c>
    </row>
    <row r="3030" spans="11:19" x14ac:dyDescent="0.35">
      <c r="K3030" t="s">
        <v>108</v>
      </c>
      <c r="L3030">
        <v>-118.57474609466701</v>
      </c>
      <c r="M3030">
        <v>34.080321292189701</v>
      </c>
      <c r="N3030" s="2">
        <v>43690</v>
      </c>
      <c r="O3030" t="str">
        <f t="shared" si="321"/>
        <v>yes</v>
      </c>
      <c r="P3030" s="7">
        <f t="shared" si="322"/>
        <v>2019</v>
      </c>
      <c r="Q3030" s="7">
        <f t="shared" si="323"/>
        <v>2020</v>
      </c>
      <c r="R3030" s="7">
        <f t="shared" si="324"/>
        <v>2021</v>
      </c>
      <c r="S3030" s="7">
        <f t="shared" si="325"/>
        <v>225</v>
      </c>
    </row>
    <row r="3031" spans="11:19" x14ac:dyDescent="0.35">
      <c r="K3031" t="s">
        <v>108</v>
      </c>
      <c r="L3031">
        <v>-118.64553698172401</v>
      </c>
      <c r="M3031">
        <v>34.0506199917752</v>
      </c>
      <c r="N3031" s="2">
        <v>43144</v>
      </c>
      <c r="O3031" t="str">
        <f t="shared" si="321"/>
        <v>yes</v>
      </c>
      <c r="P3031" s="7">
        <f t="shared" si="322"/>
        <v>2018</v>
      </c>
      <c r="Q3031" s="7">
        <f t="shared" si="323"/>
        <v>2019</v>
      </c>
      <c r="R3031" s="7">
        <f t="shared" si="324"/>
        <v>2020</v>
      </c>
      <c r="S3031" s="7">
        <f t="shared" si="325"/>
        <v>44</v>
      </c>
    </row>
    <row r="3032" spans="11:19" x14ac:dyDescent="0.35">
      <c r="K3032" t="s">
        <v>108</v>
      </c>
      <c r="L3032">
        <v>-118.688858209351</v>
      </c>
      <c r="M3032">
        <v>34.039762471400898</v>
      </c>
      <c r="N3032" s="2">
        <v>43130</v>
      </c>
      <c r="O3032" t="str">
        <f t="shared" si="321"/>
        <v>yes</v>
      </c>
      <c r="P3032" s="7">
        <f t="shared" si="322"/>
        <v>2018</v>
      </c>
      <c r="Q3032" s="7">
        <f t="shared" si="323"/>
        <v>2019</v>
      </c>
      <c r="R3032" s="7">
        <f t="shared" si="324"/>
        <v>2020</v>
      </c>
      <c r="S3032" s="7">
        <f t="shared" si="325"/>
        <v>30</v>
      </c>
    </row>
    <row r="3033" spans="11:19" x14ac:dyDescent="0.35">
      <c r="K3033" t="s">
        <v>108</v>
      </c>
      <c r="L3033">
        <v>-118.649622841233</v>
      </c>
      <c r="M3033">
        <v>34.052915813666701</v>
      </c>
      <c r="N3033" s="2">
        <v>43087</v>
      </c>
      <c r="O3033" t="str">
        <f t="shared" si="321"/>
        <v>yes</v>
      </c>
      <c r="P3033" s="7">
        <f t="shared" si="322"/>
        <v>2017</v>
      </c>
      <c r="Q3033" s="7">
        <f t="shared" si="323"/>
        <v>2018</v>
      </c>
      <c r="R3033" s="7">
        <f t="shared" si="324"/>
        <v>2019</v>
      </c>
      <c r="S3033" s="7">
        <f t="shared" si="325"/>
        <v>352</v>
      </c>
    </row>
    <row r="3034" spans="11:19" x14ac:dyDescent="0.35">
      <c r="K3034" t="s">
        <v>108</v>
      </c>
      <c r="L3034">
        <v>-118.471376335984</v>
      </c>
      <c r="M3034">
        <v>34.095671452817101</v>
      </c>
      <c r="N3034" s="2">
        <v>43084</v>
      </c>
      <c r="O3034" t="str">
        <f t="shared" si="321"/>
        <v>yes</v>
      </c>
      <c r="P3034" s="7">
        <f t="shared" si="322"/>
        <v>2017</v>
      </c>
      <c r="Q3034" s="7">
        <f t="shared" si="323"/>
        <v>2018</v>
      </c>
      <c r="R3034" s="7">
        <f t="shared" si="324"/>
        <v>2019</v>
      </c>
      <c r="S3034" s="7">
        <f t="shared" si="325"/>
        <v>349</v>
      </c>
    </row>
    <row r="3035" spans="11:19" x14ac:dyDescent="0.35">
      <c r="K3035" t="s">
        <v>108</v>
      </c>
      <c r="L3035">
        <v>-118.605233110694</v>
      </c>
      <c r="M3035">
        <v>34.0722807826657</v>
      </c>
      <c r="N3035" s="2">
        <v>43029</v>
      </c>
      <c r="O3035" t="str">
        <f t="shared" si="321"/>
        <v>yes</v>
      </c>
      <c r="P3035" s="7">
        <f t="shared" si="322"/>
        <v>2017</v>
      </c>
      <c r="Q3035" s="7">
        <f t="shared" si="323"/>
        <v>2018</v>
      </c>
      <c r="R3035" s="7">
        <f t="shared" si="324"/>
        <v>2019</v>
      </c>
      <c r="S3035" s="7">
        <f t="shared" si="325"/>
        <v>294</v>
      </c>
    </row>
    <row r="3036" spans="11:19" x14ac:dyDescent="0.35">
      <c r="K3036" t="s">
        <v>108</v>
      </c>
      <c r="L3036">
        <v>-118.579250170246</v>
      </c>
      <c r="M3036">
        <v>34.054067995322299</v>
      </c>
      <c r="N3036" s="2">
        <v>42918</v>
      </c>
      <c r="O3036" t="str">
        <f t="shared" si="321"/>
        <v>yes</v>
      </c>
      <c r="P3036" s="7">
        <f t="shared" si="322"/>
        <v>2017</v>
      </c>
      <c r="Q3036" s="7">
        <f t="shared" si="323"/>
        <v>2018</v>
      </c>
      <c r="R3036" s="7">
        <f t="shared" si="324"/>
        <v>2019</v>
      </c>
      <c r="S3036" s="7">
        <f t="shared" si="325"/>
        <v>183</v>
      </c>
    </row>
    <row r="3037" spans="11:19" x14ac:dyDescent="0.35">
      <c r="K3037" t="s">
        <v>108</v>
      </c>
      <c r="L3037">
        <v>-118.52836794684001</v>
      </c>
      <c r="M3037">
        <v>34.034247531361103</v>
      </c>
      <c r="N3037" s="2">
        <v>42316</v>
      </c>
      <c r="O3037" t="str">
        <f t="shared" si="321"/>
        <v>yes</v>
      </c>
      <c r="P3037" s="7">
        <f t="shared" si="322"/>
        <v>2015</v>
      </c>
      <c r="Q3037" s="7">
        <f t="shared" si="323"/>
        <v>2016</v>
      </c>
      <c r="R3037" s="7">
        <f t="shared" si="324"/>
        <v>2017</v>
      </c>
      <c r="S3037" s="7">
        <f t="shared" si="325"/>
        <v>312</v>
      </c>
    </row>
    <row r="3038" spans="11:19" x14ac:dyDescent="0.35">
      <c r="K3038" t="s">
        <v>108</v>
      </c>
      <c r="L3038">
        <v>-118.645457341582</v>
      </c>
      <c r="M3038">
        <v>34.050831944580501</v>
      </c>
      <c r="N3038" s="2">
        <v>42266</v>
      </c>
      <c r="O3038" t="str">
        <f t="shared" si="321"/>
        <v>yes</v>
      </c>
      <c r="P3038" s="7">
        <f t="shared" si="322"/>
        <v>2015</v>
      </c>
      <c r="Q3038" s="7">
        <f t="shared" si="323"/>
        <v>2016</v>
      </c>
      <c r="R3038" s="7">
        <f t="shared" si="324"/>
        <v>2017</v>
      </c>
      <c r="S3038" s="7">
        <f t="shared" si="325"/>
        <v>262</v>
      </c>
    </row>
    <row r="3039" spans="11:19" x14ac:dyDescent="0.35">
      <c r="K3039" t="s">
        <v>108</v>
      </c>
      <c r="L3039">
        <v>-118.596060525618</v>
      </c>
      <c r="M3039">
        <v>34.079638607913203</v>
      </c>
      <c r="N3039" s="2">
        <v>42121</v>
      </c>
      <c r="O3039" t="str">
        <f t="shared" si="321"/>
        <v>yes</v>
      </c>
      <c r="P3039" s="7">
        <f t="shared" si="322"/>
        <v>2015</v>
      </c>
      <c r="Q3039" s="7">
        <f t="shared" si="323"/>
        <v>2016</v>
      </c>
      <c r="R3039" s="7">
        <f t="shared" si="324"/>
        <v>2017</v>
      </c>
      <c r="S3039" s="7">
        <f t="shared" si="325"/>
        <v>117</v>
      </c>
    </row>
    <row r="3040" spans="11:19" x14ac:dyDescent="0.35">
      <c r="K3040" t="s">
        <v>108</v>
      </c>
      <c r="L3040">
        <v>-118.585006932116</v>
      </c>
      <c r="M3040">
        <v>34.061122462764899</v>
      </c>
      <c r="N3040" s="2">
        <v>42100</v>
      </c>
      <c r="O3040" t="str">
        <f t="shared" si="321"/>
        <v>yes</v>
      </c>
      <c r="P3040" s="7">
        <f t="shared" si="322"/>
        <v>2015</v>
      </c>
      <c r="Q3040" s="7">
        <f t="shared" si="323"/>
        <v>2016</v>
      </c>
      <c r="R3040" s="7">
        <f t="shared" si="324"/>
        <v>2017</v>
      </c>
      <c r="S3040" s="7">
        <f t="shared" si="325"/>
        <v>96</v>
      </c>
    </row>
    <row r="3041" spans="11:19" x14ac:dyDescent="0.35">
      <c r="K3041" t="s">
        <v>108</v>
      </c>
      <c r="L3041">
        <v>-118.585041978989</v>
      </c>
      <c r="M3041">
        <v>34.0611275843548</v>
      </c>
      <c r="N3041" s="2">
        <v>42100</v>
      </c>
      <c r="O3041" t="str">
        <f t="shared" si="321"/>
        <v>yes</v>
      </c>
      <c r="P3041" s="7">
        <f t="shared" si="322"/>
        <v>2015</v>
      </c>
      <c r="Q3041" s="7">
        <f t="shared" si="323"/>
        <v>2016</v>
      </c>
      <c r="R3041" s="7">
        <f t="shared" si="324"/>
        <v>2017</v>
      </c>
      <c r="S3041" s="7">
        <f t="shared" si="325"/>
        <v>96</v>
      </c>
    </row>
    <row r="3042" spans="11:19" x14ac:dyDescent="0.35">
      <c r="K3042" t="s">
        <v>108</v>
      </c>
      <c r="L3042">
        <v>-118.59791126530899</v>
      </c>
      <c r="M3042">
        <v>34.048175317889097</v>
      </c>
      <c r="N3042" s="2">
        <v>42076</v>
      </c>
      <c r="O3042" t="str">
        <f t="shared" si="321"/>
        <v>yes</v>
      </c>
      <c r="P3042" s="7">
        <f t="shared" si="322"/>
        <v>2015</v>
      </c>
      <c r="Q3042" s="7">
        <f t="shared" si="323"/>
        <v>2016</v>
      </c>
      <c r="R3042" s="7">
        <f t="shared" si="324"/>
        <v>2017</v>
      </c>
      <c r="S3042" s="7">
        <f t="shared" si="325"/>
        <v>72</v>
      </c>
    </row>
    <row r="3043" spans="11:19" x14ac:dyDescent="0.35">
      <c r="K3043" t="s">
        <v>108</v>
      </c>
      <c r="L3043">
        <v>-118.59802730967699</v>
      </c>
      <c r="M3043">
        <v>34.048065413084601</v>
      </c>
      <c r="N3043" s="2">
        <v>42076</v>
      </c>
      <c r="O3043" t="str">
        <f t="shared" si="321"/>
        <v>yes</v>
      </c>
      <c r="P3043" s="7">
        <f t="shared" si="322"/>
        <v>2015</v>
      </c>
      <c r="Q3043" s="7">
        <f t="shared" si="323"/>
        <v>2016</v>
      </c>
      <c r="R3043" s="7">
        <f t="shared" si="324"/>
        <v>2017</v>
      </c>
      <c r="S3043" s="7">
        <f t="shared" si="325"/>
        <v>72</v>
      </c>
    </row>
    <row r="3044" spans="11:19" x14ac:dyDescent="0.35">
      <c r="K3044" t="s">
        <v>108</v>
      </c>
      <c r="L3044">
        <v>-118.645877778288</v>
      </c>
      <c r="M3044">
        <v>34.048978000699201</v>
      </c>
      <c r="N3044" s="2">
        <v>41969</v>
      </c>
      <c r="O3044" t="str">
        <f t="shared" si="321"/>
        <v>yes</v>
      </c>
      <c r="P3044" s="7">
        <f t="shared" si="322"/>
        <v>2014</v>
      </c>
      <c r="Q3044" s="7">
        <f t="shared" si="323"/>
        <v>2015</v>
      </c>
      <c r="R3044" s="7">
        <f t="shared" si="324"/>
        <v>2016</v>
      </c>
      <c r="S3044" s="7">
        <f t="shared" si="325"/>
        <v>330</v>
      </c>
    </row>
    <row r="3045" spans="11:19" x14ac:dyDescent="0.35">
      <c r="K3045" t="s">
        <v>108</v>
      </c>
      <c r="L3045">
        <v>-118.523267580355</v>
      </c>
      <c r="M3045">
        <v>34.030816494538598</v>
      </c>
      <c r="N3045" s="2">
        <v>41653</v>
      </c>
      <c r="O3045" t="str">
        <f t="shared" si="321"/>
        <v>yes</v>
      </c>
      <c r="P3045" s="7">
        <f t="shared" si="322"/>
        <v>2014</v>
      </c>
      <c r="Q3045" s="7">
        <f t="shared" si="323"/>
        <v>2015</v>
      </c>
      <c r="R3045" s="7">
        <f t="shared" si="324"/>
        <v>2016</v>
      </c>
      <c r="S3045" s="7">
        <f t="shared" si="325"/>
        <v>14</v>
      </c>
    </row>
    <row r="3046" spans="11:19" x14ac:dyDescent="0.35">
      <c r="K3046" t="s">
        <v>108</v>
      </c>
      <c r="L3046">
        <v>-118.50829169888</v>
      </c>
      <c r="M3046">
        <v>34.0695858799155</v>
      </c>
      <c r="N3046" s="2">
        <v>41167</v>
      </c>
      <c r="O3046" t="str">
        <f t="shared" si="321"/>
        <v>yes</v>
      </c>
      <c r="P3046" s="7">
        <f t="shared" si="322"/>
        <v>2012</v>
      </c>
      <c r="Q3046" s="7">
        <f t="shared" si="323"/>
        <v>2013</v>
      </c>
      <c r="R3046" s="7">
        <f t="shared" si="324"/>
        <v>2014</v>
      </c>
      <c r="S3046" s="7">
        <f t="shared" si="325"/>
        <v>259</v>
      </c>
    </row>
    <row r="3047" spans="11:19" x14ac:dyDescent="0.35">
      <c r="K3047" t="s">
        <v>108</v>
      </c>
      <c r="L3047">
        <v>-118.473080231669</v>
      </c>
      <c r="M3047">
        <v>34.096095897235699</v>
      </c>
      <c r="N3047" s="2">
        <v>41167</v>
      </c>
      <c r="O3047" t="str">
        <f t="shared" si="321"/>
        <v>yes</v>
      </c>
      <c r="P3047" s="7">
        <f t="shared" si="322"/>
        <v>2012</v>
      </c>
      <c r="Q3047" s="7">
        <f t="shared" si="323"/>
        <v>2013</v>
      </c>
      <c r="R3047" s="7">
        <f t="shared" si="324"/>
        <v>2014</v>
      </c>
      <c r="S3047" s="7">
        <f t="shared" si="325"/>
        <v>259</v>
      </c>
    </row>
    <row r="3048" spans="11:19" x14ac:dyDescent="0.35">
      <c r="K3048" t="s">
        <v>108</v>
      </c>
      <c r="L3048">
        <v>-118.596123249584</v>
      </c>
      <c r="M3048">
        <v>34.088448839951802</v>
      </c>
      <c r="N3048" s="2">
        <v>40734</v>
      </c>
      <c r="O3048" t="str">
        <f t="shared" si="321"/>
        <v>yes</v>
      </c>
      <c r="P3048" s="7">
        <f t="shared" si="322"/>
        <v>2011</v>
      </c>
      <c r="Q3048" s="7">
        <f t="shared" si="323"/>
        <v>2012</v>
      </c>
      <c r="R3048" s="7">
        <f t="shared" si="324"/>
        <v>2013</v>
      </c>
      <c r="S3048" s="7">
        <f t="shared" si="325"/>
        <v>191</v>
      </c>
    </row>
    <row r="3049" spans="11:19" x14ac:dyDescent="0.35">
      <c r="K3049" t="s">
        <v>108</v>
      </c>
      <c r="L3049">
        <v>-118.47982485289</v>
      </c>
      <c r="M3049">
        <v>34.090408837720801</v>
      </c>
      <c r="N3049" s="2">
        <v>40002</v>
      </c>
      <c r="O3049" t="str">
        <f t="shared" si="321"/>
        <v>yes</v>
      </c>
      <c r="P3049" s="7">
        <f t="shared" si="322"/>
        <v>2009</v>
      </c>
      <c r="Q3049" s="7">
        <f t="shared" si="323"/>
        <v>2010</v>
      </c>
      <c r="R3049" s="7">
        <f t="shared" si="324"/>
        <v>2011</v>
      </c>
      <c r="S3049" s="7">
        <f t="shared" si="325"/>
        <v>189</v>
      </c>
    </row>
    <row r="3050" spans="11:19" x14ac:dyDescent="0.35">
      <c r="K3050" t="s">
        <v>108</v>
      </c>
      <c r="L3050">
        <v>-118.484016994776</v>
      </c>
      <c r="M3050">
        <v>34.112058871967101</v>
      </c>
      <c r="N3050" s="2">
        <v>39744</v>
      </c>
      <c r="O3050" t="str">
        <f t="shared" si="321"/>
        <v>yes</v>
      </c>
      <c r="P3050" s="7">
        <f t="shared" si="322"/>
        <v>2008</v>
      </c>
      <c r="Q3050" s="7">
        <f t="shared" si="323"/>
        <v>2009</v>
      </c>
      <c r="R3050" s="7">
        <f t="shared" si="324"/>
        <v>2010</v>
      </c>
      <c r="S3050" s="7">
        <f t="shared" si="325"/>
        <v>297</v>
      </c>
    </row>
    <row r="3051" spans="11:19" x14ac:dyDescent="0.35">
      <c r="K3051" t="s">
        <v>108</v>
      </c>
      <c r="L3051">
        <v>-118.58048079032</v>
      </c>
      <c r="M3051">
        <v>34.047909678330399</v>
      </c>
      <c r="N3051" s="2">
        <v>39686</v>
      </c>
      <c r="O3051" t="str">
        <f t="shared" si="321"/>
        <v>yes</v>
      </c>
      <c r="P3051" s="7">
        <f t="shared" si="322"/>
        <v>2008</v>
      </c>
      <c r="Q3051" s="7">
        <f t="shared" si="323"/>
        <v>2009</v>
      </c>
      <c r="R3051" s="7">
        <f t="shared" si="324"/>
        <v>2010</v>
      </c>
      <c r="S3051" s="7">
        <f t="shared" si="325"/>
        <v>239</v>
      </c>
    </row>
    <row r="3052" spans="11:19" x14ac:dyDescent="0.35">
      <c r="K3052" t="s">
        <v>108</v>
      </c>
      <c r="L3052">
        <v>-118.64445674322199</v>
      </c>
      <c r="M3052">
        <v>34.067227052423704</v>
      </c>
      <c r="N3052" s="2">
        <v>39299</v>
      </c>
      <c r="O3052" t="str">
        <f t="shared" si="321"/>
        <v>yes</v>
      </c>
      <c r="P3052" s="7">
        <f t="shared" si="322"/>
        <v>2007</v>
      </c>
      <c r="Q3052" s="7">
        <f t="shared" si="323"/>
        <v>2008</v>
      </c>
      <c r="R3052" s="7">
        <f t="shared" si="324"/>
        <v>2009</v>
      </c>
      <c r="S3052" s="7">
        <f t="shared" si="325"/>
        <v>217</v>
      </c>
    </row>
    <row r="3053" spans="11:19" x14ac:dyDescent="0.35">
      <c r="K3053" t="s">
        <v>109</v>
      </c>
      <c r="L3053">
        <v>-119.07245212354999</v>
      </c>
      <c r="M3053">
        <v>34.337180716205602</v>
      </c>
      <c r="N3053" s="2">
        <v>44311</v>
      </c>
      <c r="O3053" t="str">
        <f t="shared" si="321"/>
        <v>yes</v>
      </c>
      <c r="P3053" s="7">
        <f t="shared" si="322"/>
        <v>2021</v>
      </c>
      <c r="Q3053" s="7">
        <f t="shared" si="323"/>
        <v>2022</v>
      </c>
      <c r="R3053" s="7">
        <f t="shared" si="324"/>
        <v>2023</v>
      </c>
      <c r="S3053" s="7">
        <f t="shared" si="325"/>
        <v>115</v>
      </c>
    </row>
    <row r="3054" spans="11:19" x14ac:dyDescent="0.35">
      <c r="K3054" t="s">
        <v>109</v>
      </c>
      <c r="L3054">
        <v>-119.095333706836</v>
      </c>
      <c r="M3054">
        <v>34.3579029223758</v>
      </c>
      <c r="N3054" s="2">
        <v>44303</v>
      </c>
      <c r="O3054" t="str">
        <f t="shared" si="321"/>
        <v>yes</v>
      </c>
      <c r="P3054" s="7">
        <f t="shared" si="322"/>
        <v>2021</v>
      </c>
      <c r="Q3054" s="7">
        <f t="shared" si="323"/>
        <v>2022</v>
      </c>
      <c r="R3054" s="7">
        <f t="shared" si="324"/>
        <v>2023</v>
      </c>
      <c r="S3054" s="7">
        <f t="shared" si="325"/>
        <v>107</v>
      </c>
    </row>
    <row r="3055" spans="11:19" x14ac:dyDescent="0.35">
      <c r="K3055" t="s">
        <v>109</v>
      </c>
      <c r="L3055">
        <v>-119.310008857879</v>
      </c>
      <c r="M3055">
        <v>34.366728292178401</v>
      </c>
      <c r="N3055" s="2">
        <v>44301</v>
      </c>
      <c r="O3055" t="str">
        <f t="shared" si="321"/>
        <v>yes</v>
      </c>
      <c r="P3055" s="7">
        <f t="shared" si="322"/>
        <v>2021</v>
      </c>
      <c r="Q3055" s="7">
        <f t="shared" si="323"/>
        <v>2022</v>
      </c>
      <c r="R3055" s="7">
        <f t="shared" si="324"/>
        <v>2023</v>
      </c>
      <c r="S3055" s="7">
        <f t="shared" si="325"/>
        <v>105</v>
      </c>
    </row>
    <row r="3056" spans="11:19" x14ac:dyDescent="0.35">
      <c r="K3056" t="s">
        <v>109</v>
      </c>
      <c r="L3056">
        <v>-119.201460994302</v>
      </c>
      <c r="M3056">
        <v>34.236568481513402</v>
      </c>
      <c r="N3056" s="2">
        <v>44176</v>
      </c>
      <c r="O3056" t="str">
        <f t="shared" si="321"/>
        <v>yes</v>
      </c>
      <c r="P3056" s="7">
        <f t="shared" si="322"/>
        <v>2020</v>
      </c>
      <c r="Q3056" s="7">
        <f t="shared" si="323"/>
        <v>2021</v>
      </c>
      <c r="R3056" s="7">
        <f t="shared" si="324"/>
        <v>2022</v>
      </c>
      <c r="S3056" s="7">
        <f t="shared" si="325"/>
        <v>346</v>
      </c>
    </row>
    <row r="3057" spans="11:19" x14ac:dyDescent="0.35">
      <c r="K3057" t="s">
        <v>109</v>
      </c>
      <c r="L3057">
        <v>-119.292106403548</v>
      </c>
      <c r="M3057">
        <v>34.290146355235599</v>
      </c>
      <c r="N3057" s="2">
        <v>44071</v>
      </c>
      <c r="O3057" t="str">
        <f t="shared" si="321"/>
        <v>yes</v>
      </c>
      <c r="P3057" s="7">
        <f t="shared" si="322"/>
        <v>2020</v>
      </c>
      <c r="Q3057" s="7">
        <f t="shared" si="323"/>
        <v>2021</v>
      </c>
      <c r="R3057" s="7">
        <f t="shared" si="324"/>
        <v>2022</v>
      </c>
      <c r="S3057" s="7">
        <f t="shared" si="325"/>
        <v>241</v>
      </c>
    </row>
    <row r="3058" spans="11:19" x14ac:dyDescent="0.35">
      <c r="K3058" t="s">
        <v>109</v>
      </c>
      <c r="L3058">
        <v>-119.18492340697701</v>
      </c>
      <c r="M3058">
        <v>34.322189687733498</v>
      </c>
      <c r="N3058" s="2">
        <v>43995</v>
      </c>
      <c r="O3058" t="str">
        <f t="shared" si="321"/>
        <v>yes</v>
      </c>
      <c r="P3058" s="7">
        <f t="shared" si="322"/>
        <v>2020</v>
      </c>
      <c r="Q3058" s="7">
        <f t="shared" si="323"/>
        <v>2021</v>
      </c>
      <c r="R3058" s="7">
        <f t="shared" si="324"/>
        <v>2022</v>
      </c>
      <c r="S3058" s="7">
        <f t="shared" si="325"/>
        <v>165</v>
      </c>
    </row>
    <row r="3059" spans="11:19" x14ac:dyDescent="0.35">
      <c r="K3059" t="s">
        <v>109</v>
      </c>
      <c r="L3059">
        <v>-119.056679926898</v>
      </c>
      <c r="M3059">
        <v>34.314253784062302</v>
      </c>
      <c r="N3059" s="2">
        <v>43774</v>
      </c>
      <c r="O3059" t="str">
        <f t="shared" si="321"/>
        <v>yes</v>
      </c>
      <c r="P3059" s="7">
        <f t="shared" si="322"/>
        <v>2019</v>
      </c>
      <c r="Q3059" s="7">
        <f t="shared" si="323"/>
        <v>2020</v>
      </c>
      <c r="R3059" s="7">
        <f t="shared" si="324"/>
        <v>2021</v>
      </c>
      <c r="S3059" s="7">
        <f t="shared" si="325"/>
        <v>309</v>
      </c>
    </row>
    <row r="3060" spans="11:19" x14ac:dyDescent="0.35">
      <c r="K3060" t="s">
        <v>109</v>
      </c>
      <c r="L3060">
        <v>-119.22282783835701</v>
      </c>
      <c r="M3060">
        <v>34.230771965983301</v>
      </c>
      <c r="N3060" s="2">
        <v>43751</v>
      </c>
      <c r="O3060" t="str">
        <f t="shared" si="321"/>
        <v>yes</v>
      </c>
      <c r="P3060" s="7">
        <f t="shared" si="322"/>
        <v>2019</v>
      </c>
      <c r="Q3060" s="7">
        <f t="shared" si="323"/>
        <v>2020</v>
      </c>
      <c r="R3060" s="7">
        <f t="shared" si="324"/>
        <v>2021</v>
      </c>
      <c r="S3060" s="7">
        <f t="shared" si="325"/>
        <v>286</v>
      </c>
    </row>
    <row r="3061" spans="11:19" x14ac:dyDescent="0.35">
      <c r="K3061" t="s">
        <v>109</v>
      </c>
      <c r="L3061">
        <v>-119.054121379441</v>
      </c>
      <c r="M3061">
        <v>34.5685406681716</v>
      </c>
      <c r="N3061" s="2">
        <v>43704</v>
      </c>
      <c r="O3061" t="str">
        <f t="shared" si="321"/>
        <v>yes</v>
      </c>
      <c r="P3061" s="7">
        <f t="shared" si="322"/>
        <v>2019</v>
      </c>
      <c r="Q3061" s="7">
        <f t="shared" si="323"/>
        <v>2020</v>
      </c>
      <c r="R3061" s="7">
        <f t="shared" si="324"/>
        <v>2021</v>
      </c>
      <c r="S3061" s="7">
        <f t="shared" si="325"/>
        <v>239</v>
      </c>
    </row>
    <row r="3062" spans="11:19" x14ac:dyDescent="0.35">
      <c r="K3062" t="s">
        <v>109</v>
      </c>
      <c r="L3062">
        <v>-118.969704776984</v>
      </c>
      <c r="M3062">
        <v>34.348844104108302</v>
      </c>
      <c r="N3062" s="2">
        <v>43661</v>
      </c>
      <c r="O3062" t="str">
        <f t="shared" si="321"/>
        <v>yes</v>
      </c>
      <c r="P3062" s="7">
        <f t="shared" si="322"/>
        <v>2019</v>
      </c>
      <c r="Q3062" s="7">
        <f t="shared" si="323"/>
        <v>2020</v>
      </c>
      <c r="R3062" s="7">
        <f t="shared" si="324"/>
        <v>2021</v>
      </c>
      <c r="S3062" s="7">
        <f t="shared" si="325"/>
        <v>196</v>
      </c>
    </row>
    <row r="3063" spans="11:19" x14ac:dyDescent="0.35">
      <c r="K3063" t="s">
        <v>109</v>
      </c>
      <c r="L3063">
        <v>-119.31430022767</v>
      </c>
      <c r="M3063">
        <v>34.363009105132797</v>
      </c>
      <c r="N3063" s="2">
        <v>43420</v>
      </c>
      <c r="O3063" t="str">
        <f t="shared" si="321"/>
        <v>yes</v>
      </c>
      <c r="P3063" s="7">
        <f t="shared" si="322"/>
        <v>2018</v>
      </c>
      <c r="Q3063" s="7">
        <f t="shared" si="323"/>
        <v>2019</v>
      </c>
      <c r="R3063" s="7">
        <f t="shared" si="324"/>
        <v>2020</v>
      </c>
      <c r="S3063" s="7">
        <f t="shared" si="325"/>
        <v>320</v>
      </c>
    </row>
    <row r="3064" spans="11:19" x14ac:dyDescent="0.35">
      <c r="K3064" t="s">
        <v>109</v>
      </c>
      <c r="L3064">
        <v>-119.312903718407</v>
      </c>
      <c r="M3064">
        <v>34.2798516669246</v>
      </c>
      <c r="N3064" s="2">
        <v>43420</v>
      </c>
      <c r="O3064" t="str">
        <f t="shared" si="321"/>
        <v>yes</v>
      </c>
      <c r="P3064" s="7">
        <f t="shared" si="322"/>
        <v>2018</v>
      </c>
      <c r="Q3064" s="7">
        <f t="shared" si="323"/>
        <v>2019</v>
      </c>
      <c r="R3064" s="7">
        <f t="shared" si="324"/>
        <v>2020</v>
      </c>
      <c r="S3064" s="7">
        <f t="shared" si="325"/>
        <v>320</v>
      </c>
    </row>
    <row r="3065" spans="11:19" x14ac:dyDescent="0.35">
      <c r="K3065" t="s">
        <v>109</v>
      </c>
      <c r="L3065">
        <v>-119.08938855477599</v>
      </c>
      <c r="M3065">
        <v>34.297956440331099</v>
      </c>
      <c r="N3065" s="2">
        <v>43420</v>
      </c>
      <c r="O3065" t="str">
        <f t="shared" si="321"/>
        <v>yes</v>
      </c>
      <c r="P3065" s="7">
        <f t="shared" si="322"/>
        <v>2018</v>
      </c>
      <c r="Q3065" s="7">
        <f t="shared" si="323"/>
        <v>2019</v>
      </c>
      <c r="R3065" s="7">
        <f t="shared" si="324"/>
        <v>2020</v>
      </c>
      <c r="S3065" s="7">
        <f t="shared" si="325"/>
        <v>320</v>
      </c>
    </row>
    <row r="3066" spans="11:19" x14ac:dyDescent="0.35">
      <c r="K3066" t="s">
        <v>109</v>
      </c>
      <c r="L3066">
        <v>-119.07285321862901</v>
      </c>
      <c r="M3066">
        <v>34.336709313115499</v>
      </c>
      <c r="N3066" s="2">
        <v>43395</v>
      </c>
      <c r="O3066" t="str">
        <f t="shared" si="321"/>
        <v>yes</v>
      </c>
      <c r="P3066" s="7">
        <f t="shared" si="322"/>
        <v>2018</v>
      </c>
      <c r="Q3066" s="7">
        <f t="shared" si="323"/>
        <v>2019</v>
      </c>
      <c r="R3066" s="7">
        <f t="shared" si="324"/>
        <v>2020</v>
      </c>
      <c r="S3066" s="7">
        <f t="shared" si="325"/>
        <v>295</v>
      </c>
    </row>
    <row r="3067" spans="11:19" x14ac:dyDescent="0.35">
      <c r="K3067" t="s">
        <v>109</v>
      </c>
      <c r="L3067">
        <v>-119.06147347020401</v>
      </c>
      <c r="M3067">
        <v>34.339201696810697</v>
      </c>
      <c r="N3067" s="2">
        <v>43392</v>
      </c>
      <c r="O3067" t="str">
        <f t="shared" si="321"/>
        <v>yes</v>
      </c>
      <c r="P3067" s="7">
        <f t="shared" si="322"/>
        <v>2018</v>
      </c>
      <c r="Q3067" s="7">
        <f t="shared" si="323"/>
        <v>2019</v>
      </c>
      <c r="R3067" s="7">
        <f t="shared" si="324"/>
        <v>2020</v>
      </c>
      <c r="S3067" s="7">
        <f t="shared" si="325"/>
        <v>292</v>
      </c>
    </row>
    <row r="3068" spans="11:19" x14ac:dyDescent="0.35">
      <c r="K3068" t="s">
        <v>109</v>
      </c>
      <c r="L3068">
        <v>-119.25280594799599</v>
      </c>
      <c r="M3068">
        <v>34.357666620509299</v>
      </c>
      <c r="N3068" s="2">
        <v>43361</v>
      </c>
      <c r="O3068" t="str">
        <f t="shared" ref="O3068:O3131" si="326">IF(N3068&gt;VLOOKUP(K3068, $A$2:$C$147,3), "yes", "no")</f>
        <v>yes</v>
      </c>
      <c r="P3068" s="7">
        <f t="shared" si="322"/>
        <v>2018</v>
      </c>
      <c r="Q3068" s="7">
        <f t="shared" si="323"/>
        <v>2019</v>
      </c>
      <c r="R3068" s="7">
        <f t="shared" si="324"/>
        <v>2020</v>
      </c>
      <c r="S3068" s="7">
        <f t="shared" si="325"/>
        <v>261</v>
      </c>
    </row>
    <row r="3069" spans="11:19" x14ac:dyDescent="0.35">
      <c r="K3069" t="s">
        <v>109</v>
      </c>
      <c r="L3069">
        <v>-119.330247973993</v>
      </c>
      <c r="M3069">
        <v>34.435281928392598</v>
      </c>
      <c r="N3069" s="2">
        <v>43325</v>
      </c>
      <c r="O3069" t="str">
        <f t="shared" si="326"/>
        <v>yes</v>
      </c>
      <c r="P3069" s="7">
        <f t="shared" ref="P3069:P3132" si="327">YEAR(N3069)</f>
        <v>2018</v>
      </c>
      <c r="Q3069" s="7">
        <f t="shared" ref="Q3069:Q3132" si="328">P3069+1</f>
        <v>2019</v>
      </c>
      <c r="R3069" s="7">
        <f t="shared" ref="R3069:R3132" si="329">P3069+2</f>
        <v>2020</v>
      </c>
      <c r="S3069" s="7">
        <f t="shared" ref="S3069:S3132" si="330">N3069-DATE(YEAR(N3069),1,0)</f>
        <v>225</v>
      </c>
    </row>
    <row r="3070" spans="11:19" x14ac:dyDescent="0.35">
      <c r="K3070" t="s">
        <v>109</v>
      </c>
      <c r="L3070">
        <v>-118.989708476104</v>
      </c>
      <c r="M3070">
        <v>34.698786014616303</v>
      </c>
      <c r="N3070" s="2">
        <v>43313</v>
      </c>
      <c r="O3070" t="str">
        <f t="shared" si="326"/>
        <v>yes</v>
      </c>
      <c r="P3070" s="7">
        <f t="shared" si="327"/>
        <v>2018</v>
      </c>
      <c r="Q3070" s="7">
        <f t="shared" si="328"/>
        <v>2019</v>
      </c>
      <c r="R3070" s="7">
        <f t="shared" si="329"/>
        <v>2020</v>
      </c>
      <c r="S3070" s="7">
        <f t="shared" si="330"/>
        <v>213</v>
      </c>
    </row>
    <row r="3071" spans="11:19" x14ac:dyDescent="0.35">
      <c r="K3071" t="s">
        <v>109</v>
      </c>
      <c r="L3071">
        <v>-119.26630519587501</v>
      </c>
      <c r="M3071">
        <v>34.457235466402899</v>
      </c>
      <c r="N3071" s="2">
        <v>43311</v>
      </c>
      <c r="O3071" t="str">
        <f t="shared" si="326"/>
        <v>yes</v>
      </c>
      <c r="P3071" s="7">
        <f t="shared" si="327"/>
        <v>2018</v>
      </c>
      <c r="Q3071" s="7">
        <f t="shared" si="328"/>
        <v>2019</v>
      </c>
      <c r="R3071" s="7">
        <f t="shared" si="329"/>
        <v>2020</v>
      </c>
      <c r="S3071" s="7">
        <f t="shared" si="330"/>
        <v>211</v>
      </c>
    </row>
    <row r="3072" spans="11:19" x14ac:dyDescent="0.35">
      <c r="K3072" t="s">
        <v>109</v>
      </c>
      <c r="L3072">
        <v>-119.259794895704</v>
      </c>
      <c r="M3072">
        <v>34.439165708382902</v>
      </c>
      <c r="N3072" s="2">
        <v>43311</v>
      </c>
      <c r="O3072" t="str">
        <f t="shared" si="326"/>
        <v>yes</v>
      </c>
      <c r="P3072" s="7">
        <f t="shared" si="327"/>
        <v>2018</v>
      </c>
      <c r="Q3072" s="7">
        <f t="shared" si="328"/>
        <v>2019</v>
      </c>
      <c r="R3072" s="7">
        <f t="shared" si="329"/>
        <v>2020</v>
      </c>
      <c r="S3072" s="7">
        <f t="shared" si="330"/>
        <v>211</v>
      </c>
    </row>
    <row r="3073" spans="11:19" x14ac:dyDescent="0.35">
      <c r="K3073" t="s">
        <v>109</v>
      </c>
      <c r="L3073">
        <v>-119.272923083675</v>
      </c>
      <c r="M3073">
        <v>34.4488941621957</v>
      </c>
      <c r="N3073" s="2">
        <v>43302</v>
      </c>
      <c r="O3073" t="str">
        <f t="shared" si="326"/>
        <v>yes</v>
      </c>
      <c r="P3073" s="7">
        <f t="shared" si="327"/>
        <v>2018</v>
      </c>
      <c r="Q3073" s="7">
        <f t="shared" si="328"/>
        <v>2019</v>
      </c>
      <c r="R3073" s="7">
        <f t="shared" si="329"/>
        <v>2020</v>
      </c>
      <c r="S3073" s="7">
        <f t="shared" si="330"/>
        <v>202</v>
      </c>
    </row>
    <row r="3074" spans="11:19" x14ac:dyDescent="0.35">
      <c r="K3074" t="s">
        <v>109</v>
      </c>
      <c r="L3074">
        <v>-119.284861260813</v>
      </c>
      <c r="M3074">
        <v>34.453186562956098</v>
      </c>
      <c r="N3074" s="2">
        <v>43297</v>
      </c>
      <c r="O3074" t="str">
        <f t="shared" si="326"/>
        <v>yes</v>
      </c>
      <c r="P3074" s="7">
        <f t="shared" si="327"/>
        <v>2018</v>
      </c>
      <c r="Q3074" s="7">
        <f t="shared" si="328"/>
        <v>2019</v>
      </c>
      <c r="R3074" s="7">
        <f t="shared" si="329"/>
        <v>2020</v>
      </c>
      <c r="S3074" s="7">
        <f t="shared" si="330"/>
        <v>197</v>
      </c>
    </row>
    <row r="3075" spans="11:19" x14ac:dyDescent="0.35">
      <c r="K3075" t="s">
        <v>109</v>
      </c>
      <c r="L3075">
        <v>-119.24437853431201</v>
      </c>
      <c r="M3075">
        <v>34.198514993763297</v>
      </c>
      <c r="N3075" s="2">
        <v>43296</v>
      </c>
      <c r="O3075" t="str">
        <f t="shared" si="326"/>
        <v>yes</v>
      </c>
      <c r="P3075" s="7">
        <f t="shared" si="327"/>
        <v>2018</v>
      </c>
      <c r="Q3075" s="7">
        <f t="shared" si="328"/>
        <v>2019</v>
      </c>
      <c r="R3075" s="7">
        <f t="shared" si="329"/>
        <v>2020</v>
      </c>
      <c r="S3075" s="7">
        <f t="shared" si="330"/>
        <v>196</v>
      </c>
    </row>
    <row r="3076" spans="11:19" x14ac:dyDescent="0.35">
      <c r="K3076" t="s">
        <v>109</v>
      </c>
      <c r="L3076">
        <v>-119.05809318884199</v>
      </c>
      <c r="M3076">
        <v>34.340289697837001</v>
      </c>
      <c r="N3076" s="2">
        <v>43287</v>
      </c>
      <c r="O3076" t="str">
        <f t="shared" si="326"/>
        <v>yes</v>
      </c>
      <c r="P3076" s="7">
        <f t="shared" si="327"/>
        <v>2018</v>
      </c>
      <c r="Q3076" s="7">
        <f t="shared" si="328"/>
        <v>2019</v>
      </c>
      <c r="R3076" s="7">
        <f t="shared" si="329"/>
        <v>2020</v>
      </c>
      <c r="S3076" s="7">
        <f t="shared" si="330"/>
        <v>187</v>
      </c>
    </row>
    <row r="3077" spans="11:19" x14ac:dyDescent="0.35">
      <c r="K3077" t="s">
        <v>109</v>
      </c>
      <c r="L3077">
        <v>-119.0571615784</v>
      </c>
      <c r="M3077">
        <v>34.3411975744798</v>
      </c>
      <c r="N3077" s="2">
        <v>43287</v>
      </c>
      <c r="O3077" t="str">
        <f t="shared" si="326"/>
        <v>yes</v>
      </c>
      <c r="P3077" s="7">
        <f t="shared" si="327"/>
        <v>2018</v>
      </c>
      <c r="Q3077" s="7">
        <f t="shared" si="328"/>
        <v>2019</v>
      </c>
      <c r="R3077" s="7">
        <f t="shared" si="329"/>
        <v>2020</v>
      </c>
      <c r="S3077" s="7">
        <f t="shared" si="330"/>
        <v>187</v>
      </c>
    </row>
    <row r="3078" spans="11:19" x14ac:dyDescent="0.35">
      <c r="K3078" t="s">
        <v>109</v>
      </c>
      <c r="L3078">
        <v>-119.213302791193</v>
      </c>
      <c r="M3078">
        <v>34.271264853037003</v>
      </c>
      <c r="N3078" s="2">
        <v>43283</v>
      </c>
      <c r="O3078" t="str">
        <f t="shared" si="326"/>
        <v>yes</v>
      </c>
      <c r="P3078" s="7">
        <f t="shared" si="327"/>
        <v>2018</v>
      </c>
      <c r="Q3078" s="7">
        <f t="shared" si="328"/>
        <v>2019</v>
      </c>
      <c r="R3078" s="7">
        <f t="shared" si="329"/>
        <v>2020</v>
      </c>
      <c r="S3078" s="7">
        <f t="shared" si="330"/>
        <v>183</v>
      </c>
    </row>
    <row r="3079" spans="11:19" x14ac:dyDescent="0.35">
      <c r="K3079" t="s">
        <v>109</v>
      </c>
      <c r="L3079">
        <v>-119.26020088031299</v>
      </c>
      <c r="M3079">
        <v>34.236650828733801</v>
      </c>
      <c r="N3079" s="2">
        <v>43283</v>
      </c>
      <c r="O3079" t="str">
        <f t="shared" si="326"/>
        <v>yes</v>
      </c>
      <c r="P3079" s="7">
        <f t="shared" si="327"/>
        <v>2018</v>
      </c>
      <c r="Q3079" s="7">
        <f t="shared" si="328"/>
        <v>2019</v>
      </c>
      <c r="R3079" s="7">
        <f t="shared" si="329"/>
        <v>2020</v>
      </c>
      <c r="S3079" s="7">
        <f t="shared" si="330"/>
        <v>183</v>
      </c>
    </row>
    <row r="3080" spans="11:19" x14ac:dyDescent="0.35">
      <c r="K3080" t="s">
        <v>109</v>
      </c>
      <c r="L3080">
        <v>-119.34128971691899</v>
      </c>
      <c r="M3080">
        <v>34.298227640544503</v>
      </c>
      <c r="N3080" s="2">
        <v>43281</v>
      </c>
      <c r="O3080" t="str">
        <f t="shared" si="326"/>
        <v>yes</v>
      </c>
      <c r="P3080" s="7">
        <f t="shared" si="327"/>
        <v>2018</v>
      </c>
      <c r="Q3080" s="7">
        <f t="shared" si="328"/>
        <v>2019</v>
      </c>
      <c r="R3080" s="7">
        <f t="shared" si="329"/>
        <v>2020</v>
      </c>
      <c r="S3080" s="7">
        <f t="shared" si="330"/>
        <v>181</v>
      </c>
    </row>
    <row r="3081" spans="11:19" x14ac:dyDescent="0.35">
      <c r="K3081" t="s">
        <v>109</v>
      </c>
      <c r="L3081">
        <v>-119.263785392757</v>
      </c>
      <c r="M3081">
        <v>34.237843548808002</v>
      </c>
      <c r="N3081" s="2">
        <v>43281</v>
      </c>
      <c r="O3081" t="str">
        <f t="shared" si="326"/>
        <v>yes</v>
      </c>
      <c r="P3081" s="7">
        <f t="shared" si="327"/>
        <v>2018</v>
      </c>
      <c r="Q3081" s="7">
        <f t="shared" si="328"/>
        <v>2019</v>
      </c>
      <c r="R3081" s="7">
        <f t="shared" si="329"/>
        <v>2020</v>
      </c>
      <c r="S3081" s="7">
        <f t="shared" si="330"/>
        <v>181</v>
      </c>
    </row>
    <row r="3082" spans="11:19" x14ac:dyDescent="0.35">
      <c r="K3082" t="s">
        <v>109</v>
      </c>
      <c r="L3082">
        <v>-119.26334037545</v>
      </c>
      <c r="M3082">
        <v>34.236904322830398</v>
      </c>
      <c r="N3082" s="2">
        <v>43281</v>
      </c>
      <c r="O3082" t="str">
        <f t="shared" si="326"/>
        <v>yes</v>
      </c>
      <c r="P3082" s="7">
        <f t="shared" si="327"/>
        <v>2018</v>
      </c>
      <c r="Q3082" s="7">
        <f t="shared" si="328"/>
        <v>2019</v>
      </c>
      <c r="R3082" s="7">
        <f t="shared" si="329"/>
        <v>2020</v>
      </c>
      <c r="S3082" s="7">
        <f t="shared" si="330"/>
        <v>181</v>
      </c>
    </row>
    <row r="3083" spans="11:19" x14ac:dyDescent="0.35">
      <c r="K3083" t="s">
        <v>109</v>
      </c>
      <c r="L3083">
        <v>-119.16700351365201</v>
      </c>
      <c r="M3083">
        <v>34.435227759737799</v>
      </c>
      <c r="N3083" s="2">
        <v>43279</v>
      </c>
      <c r="O3083" t="str">
        <f t="shared" si="326"/>
        <v>yes</v>
      </c>
      <c r="P3083" s="7">
        <f t="shared" si="327"/>
        <v>2018</v>
      </c>
      <c r="Q3083" s="7">
        <f t="shared" si="328"/>
        <v>2019</v>
      </c>
      <c r="R3083" s="7">
        <f t="shared" si="329"/>
        <v>2020</v>
      </c>
      <c r="S3083" s="7">
        <f t="shared" si="330"/>
        <v>179</v>
      </c>
    </row>
    <row r="3084" spans="11:19" x14ac:dyDescent="0.35">
      <c r="K3084" t="s">
        <v>109</v>
      </c>
      <c r="L3084">
        <v>-119.310696863182</v>
      </c>
      <c r="M3084">
        <v>34.276872749255702</v>
      </c>
      <c r="N3084" s="2">
        <v>43267</v>
      </c>
      <c r="O3084" t="str">
        <f t="shared" si="326"/>
        <v>yes</v>
      </c>
      <c r="P3084" s="7">
        <f t="shared" si="327"/>
        <v>2018</v>
      </c>
      <c r="Q3084" s="7">
        <f t="shared" si="328"/>
        <v>2019</v>
      </c>
      <c r="R3084" s="7">
        <f t="shared" si="329"/>
        <v>2020</v>
      </c>
      <c r="S3084" s="7">
        <f t="shared" si="330"/>
        <v>167</v>
      </c>
    </row>
    <row r="3085" spans="11:19" x14ac:dyDescent="0.35">
      <c r="K3085" t="s">
        <v>109</v>
      </c>
      <c r="L3085">
        <v>-119.14198488232201</v>
      </c>
      <c r="M3085">
        <v>34.437236515222097</v>
      </c>
      <c r="N3085" s="2">
        <v>43265</v>
      </c>
      <c r="O3085" t="str">
        <f t="shared" si="326"/>
        <v>yes</v>
      </c>
      <c r="P3085" s="7">
        <f t="shared" si="327"/>
        <v>2018</v>
      </c>
      <c r="Q3085" s="7">
        <f t="shared" si="328"/>
        <v>2019</v>
      </c>
      <c r="R3085" s="7">
        <f t="shared" si="329"/>
        <v>2020</v>
      </c>
      <c r="S3085" s="7">
        <f t="shared" si="330"/>
        <v>165</v>
      </c>
    </row>
    <row r="3086" spans="11:19" x14ac:dyDescent="0.35">
      <c r="K3086" t="s">
        <v>109</v>
      </c>
      <c r="L3086">
        <v>-119.06823994653899</v>
      </c>
      <c r="M3086">
        <v>34.368042736631303</v>
      </c>
      <c r="N3086" s="2">
        <v>43263</v>
      </c>
      <c r="O3086" t="str">
        <f t="shared" si="326"/>
        <v>yes</v>
      </c>
      <c r="P3086" s="7">
        <f t="shared" si="327"/>
        <v>2018</v>
      </c>
      <c r="Q3086" s="7">
        <f t="shared" si="328"/>
        <v>2019</v>
      </c>
      <c r="R3086" s="7">
        <f t="shared" si="329"/>
        <v>2020</v>
      </c>
      <c r="S3086" s="7">
        <f t="shared" si="330"/>
        <v>163</v>
      </c>
    </row>
    <row r="3087" spans="11:19" x14ac:dyDescent="0.35">
      <c r="K3087" t="s">
        <v>109</v>
      </c>
      <c r="L3087">
        <v>-119.04511997193499</v>
      </c>
      <c r="M3087">
        <v>34.358663124878198</v>
      </c>
      <c r="N3087" s="2">
        <v>43263</v>
      </c>
      <c r="O3087" t="str">
        <f t="shared" si="326"/>
        <v>yes</v>
      </c>
      <c r="P3087" s="7">
        <f t="shared" si="327"/>
        <v>2018</v>
      </c>
      <c r="Q3087" s="7">
        <f t="shared" si="328"/>
        <v>2019</v>
      </c>
      <c r="R3087" s="7">
        <f t="shared" si="329"/>
        <v>2020</v>
      </c>
      <c r="S3087" s="7">
        <f t="shared" si="330"/>
        <v>163</v>
      </c>
    </row>
    <row r="3088" spans="11:19" x14ac:dyDescent="0.35">
      <c r="K3088" t="s">
        <v>109</v>
      </c>
      <c r="L3088">
        <v>-119.24797608131099</v>
      </c>
      <c r="M3088">
        <v>34.214350292347603</v>
      </c>
      <c r="N3088" s="2">
        <v>43204</v>
      </c>
      <c r="O3088" t="str">
        <f t="shared" si="326"/>
        <v>yes</v>
      </c>
      <c r="P3088" s="7">
        <f t="shared" si="327"/>
        <v>2018</v>
      </c>
      <c r="Q3088" s="7">
        <f t="shared" si="328"/>
        <v>2019</v>
      </c>
      <c r="R3088" s="7">
        <f t="shared" si="329"/>
        <v>2020</v>
      </c>
      <c r="S3088" s="7">
        <f t="shared" si="330"/>
        <v>104</v>
      </c>
    </row>
    <row r="3089" spans="11:19" x14ac:dyDescent="0.35">
      <c r="K3089" t="s">
        <v>109</v>
      </c>
      <c r="L3089">
        <v>-119.307483949635</v>
      </c>
      <c r="M3089">
        <v>34.277080408445997</v>
      </c>
      <c r="N3089" s="2">
        <v>43129</v>
      </c>
      <c r="O3089" t="str">
        <f t="shared" si="326"/>
        <v>yes</v>
      </c>
      <c r="P3089" s="7">
        <f t="shared" si="327"/>
        <v>2018</v>
      </c>
      <c r="Q3089" s="7">
        <f t="shared" si="328"/>
        <v>2019</v>
      </c>
      <c r="R3089" s="7">
        <f t="shared" si="329"/>
        <v>2020</v>
      </c>
      <c r="S3089" s="7">
        <f t="shared" si="330"/>
        <v>29</v>
      </c>
    </row>
    <row r="3090" spans="11:19" x14ac:dyDescent="0.35">
      <c r="K3090" t="s">
        <v>109</v>
      </c>
      <c r="L3090">
        <v>-119.191196552812</v>
      </c>
      <c r="M3090">
        <v>34.2442983459392</v>
      </c>
      <c r="N3090" s="2">
        <v>43120</v>
      </c>
      <c r="O3090" t="str">
        <f t="shared" si="326"/>
        <v>yes</v>
      </c>
      <c r="P3090" s="7">
        <f t="shared" si="327"/>
        <v>2018</v>
      </c>
      <c r="Q3090" s="7">
        <f t="shared" si="328"/>
        <v>2019</v>
      </c>
      <c r="R3090" s="7">
        <f t="shared" si="329"/>
        <v>2020</v>
      </c>
      <c r="S3090" s="7">
        <f t="shared" si="330"/>
        <v>20</v>
      </c>
    </row>
    <row r="3091" spans="11:19" x14ac:dyDescent="0.35">
      <c r="K3091" t="s">
        <v>109</v>
      </c>
      <c r="L3091">
        <v>-119.305654511694</v>
      </c>
      <c r="M3091">
        <v>34.284096133633</v>
      </c>
      <c r="N3091" s="2">
        <v>43103</v>
      </c>
      <c r="O3091" t="str">
        <f t="shared" si="326"/>
        <v>yes</v>
      </c>
      <c r="P3091" s="7">
        <f t="shared" si="327"/>
        <v>2018</v>
      </c>
      <c r="Q3091" s="7">
        <f t="shared" si="328"/>
        <v>2019</v>
      </c>
      <c r="R3091" s="7">
        <f t="shared" si="329"/>
        <v>2020</v>
      </c>
      <c r="S3091" s="7">
        <f t="shared" si="330"/>
        <v>3</v>
      </c>
    </row>
    <row r="3092" spans="11:19" x14ac:dyDescent="0.35">
      <c r="K3092" t="s">
        <v>109</v>
      </c>
      <c r="L3092">
        <v>-118.977639434192</v>
      </c>
      <c r="M3092">
        <v>34.326575777097801</v>
      </c>
      <c r="N3092" s="2">
        <v>43091</v>
      </c>
      <c r="O3092" t="str">
        <f t="shared" si="326"/>
        <v>yes</v>
      </c>
      <c r="P3092" s="7">
        <f t="shared" si="327"/>
        <v>2017</v>
      </c>
      <c r="Q3092" s="7">
        <f t="shared" si="328"/>
        <v>2018</v>
      </c>
      <c r="R3092" s="7">
        <f t="shared" si="329"/>
        <v>2019</v>
      </c>
      <c r="S3092" s="7">
        <f t="shared" si="330"/>
        <v>356</v>
      </c>
    </row>
    <row r="3093" spans="11:19" x14ac:dyDescent="0.35">
      <c r="K3093" t="s">
        <v>109</v>
      </c>
      <c r="L3093">
        <v>-119.05170676994101</v>
      </c>
      <c r="M3093">
        <v>34.340577422961097</v>
      </c>
      <c r="N3093" s="2">
        <v>43090</v>
      </c>
      <c r="O3093" t="str">
        <f t="shared" si="326"/>
        <v>yes</v>
      </c>
      <c r="P3093" s="7">
        <f t="shared" si="327"/>
        <v>2017</v>
      </c>
      <c r="Q3093" s="7">
        <f t="shared" si="328"/>
        <v>2018</v>
      </c>
      <c r="R3093" s="7">
        <f t="shared" si="329"/>
        <v>2019</v>
      </c>
      <c r="S3093" s="7">
        <f t="shared" si="330"/>
        <v>355</v>
      </c>
    </row>
    <row r="3094" spans="11:19" x14ac:dyDescent="0.35">
      <c r="K3094" t="s">
        <v>109</v>
      </c>
      <c r="L3094">
        <v>-119.255683535719</v>
      </c>
      <c r="M3094">
        <v>34.334719323783503</v>
      </c>
      <c r="N3094" s="2">
        <v>43062</v>
      </c>
      <c r="O3094" t="str">
        <f t="shared" si="326"/>
        <v>yes</v>
      </c>
      <c r="P3094" s="7">
        <f t="shared" si="327"/>
        <v>2017</v>
      </c>
      <c r="Q3094" s="7">
        <f t="shared" si="328"/>
        <v>2018</v>
      </c>
      <c r="R3094" s="7">
        <f t="shared" si="329"/>
        <v>2019</v>
      </c>
      <c r="S3094" s="7">
        <f t="shared" si="330"/>
        <v>327</v>
      </c>
    </row>
    <row r="3095" spans="11:19" x14ac:dyDescent="0.35">
      <c r="K3095" t="s">
        <v>109</v>
      </c>
      <c r="L3095">
        <v>-119.306286135137</v>
      </c>
      <c r="M3095">
        <v>34.360048012631999</v>
      </c>
      <c r="N3095" s="2">
        <v>43034</v>
      </c>
      <c r="O3095" t="str">
        <f t="shared" si="326"/>
        <v>yes</v>
      </c>
      <c r="P3095" s="7">
        <f t="shared" si="327"/>
        <v>2017</v>
      </c>
      <c r="Q3095" s="7">
        <f t="shared" si="328"/>
        <v>2018</v>
      </c>
      <c r="R3095" s="7">
        <f t="shared" si="329"/>
        <v>2019</v>
      </c>
      <c r="S3095" s="7">
        <f t="shared" si="330"/>
        <v>299</v>
      </c>
    </row>
    <row r="3096" spans="11:19" x14ac:dyDescent="0.35">
      <c r="K3096" t="s">
        <v>109</v>
      </c>
      <c r="L3096">
        <v>-119.229176333979</v>
      </c>
      <c r="M3096">
        <v>34.236154311247901</v>
      </c>
      <c r="N3096" s="2">
        <v>43029</v>
      </c>
      <c r="O3096" t="str">
        <f t="shared" si="326"/>
        <v>yes</v>
      </c>
      <c r="P3096" s="7">
        <f t="shared" si="327"/>
        <v>2017</v>
      </c>
      <c r="Q3096" s="7">
        <f t="shared" si="328"/>
        <v>2018</v>
      </c>
      <c r="R3096" s="7">
        <f t="shared" si="329"/>
        <v>2019</v>
      </c>
      <c r="S3096" s="7">
        <f t="shared" si="330"/>
        <v>294</v>
      </c>
    </row>
    <row r="3097" spans="11:19" x14ac:dyDescent="0.35">
      <c r="K3097" t="s">
        <v>109</v>
      </c>
      <c r="L3097">
        <v>-119.3574070481</v>
      </c>
      <c r="M3097">
        <v>34.339749860279703</v>
      </c>
      <c r="N3097" s="2">
        <v>42987</v>
      </c>
      <c r="O3097" t="str">
        <f t="shared" si="326"/>
        <v>yes</v>
      </c>
      <c r="P3097" s="7">
        <f t="shared" si="327"/>
        <v>2017</v>
      </c>
      <c r="Q3097" s="7">
        <f t="shared" si="328"/>
        <v>2018</v>
      </c>
      <c r="R3097" s="7">
        <f t="shared" si="329"/>
        <v>2019</v>
      </c>
      <c r="S3097" s="7">
        <f t="shared" si="330"/>
        <v>252</v>
      </c>
    </row>
    <row r="3098" spans="11:19" x14ac:dyDescent="0.35">
      <c r="K3098" t="s">
        <v>109</v>
      </c>
      <c r="L3098">
        <v>-119.30883898188399</v>
      </c>
      <c r="M3098">
        <v>34.422330501307499</v>
      </c>
      <c r="N3098" s="2">
        <v>42902</v>
      </c>
      <c r="O3098" t="str">
        <f t="shared" si="326"/>
        <v>yes</v>
      </c>
      <c r="P3098" s="7">
        <f t="shared" si="327"/>
        <v>2017</v>
      </c>
      <c r="Q3098" s="7">
        <f t="shared" si="328"/>
        <v>2018</v>
      </c>
      <c r="R3098" s="7">
        <f t="shared" si="329"/>
        <v>2019</v>
      </c>
      <c r="S3098" s="7">
        <f t="shared" si="330"/>
        <v>167</v>
      </c>
    </row>
    <row r="3099" spans="11:19" x14ac:dyDescent="0.35">
      <c r="K3099" t="s">
        <v>109</v>
      </c>
      <c r="L3099">
        <v>-119.069406857194</v>
      </c>
      <c r="M3099">
        <v>34.341258515944901</v>
      </c>
      <c r="N3099" s="2">
        <v>42853</v>
      </c>
      <c r="O3099" t="str">
        <f t="shared" si="326"/>
        <v>yes</v>
      </c>
      <c r="P3099" s="7">
        <f t="shared" si="327"/>
        <v>2017</v>
      </c>
      <c r="Q3099" s="7">
        <f t="shared" si="328"/>
        <v>2018</v>
      </c>
      <c r="R3099" s="7">
        <f t="shared" si="329"/>
        <v>2019</v>
      </c>
      <c r="S3099" s="7">
        <f t="shared" si="330"/>
        <v>118</v>
      </c>
    </row>
    <row r="3100" spans="11:19" x14ac:dyDescent="0.35">
      <c r="K3100" t="s">
        <v>109</v>
      </c>
      <c r="L3100">
        <v>-119.253520002646</v>
      </c>
      <c r="M3100">
        <v>34.454635595348698</v>
      </c>
      <c r="N3100" s="2">
        <v>42841</v>
      </c>
      <c r="O3100" t="str">
        <f t="shared" si="326"/>
        <v>yes</v>
      </c>
      <c r="P3100" s="7">
        <f t="shared" si="327"/>
        <v>2017</v>
      </c>
      <c r="Q3100" s="7">
        <f t="shared" si="328"/>
        <v>2018</v>
      </c>
      <c r="R3100" s="7">
        <f t="shared" si="329"/>
        <v>2019</v>
      </c>
      <c r="S3100" s="7">
        <f t="shared" si="330"/>
        <v>106</v>
      </c>
    </row>
    <row r="3101" spans="11:19" x14ac:dyDescent="0.35">
      <c r="K3101" t="s">
        <v>109</v>
      </c>
      <c r="L3101">
        <v>-119.23008591054401</v>
      </c>
      <c r="M3101">
        <v>34.638630324502003</v>
      </c>
      <c r="N3101" s="2">
        <v>42719</v>
      </c>
      <c r="O3101" t="str">
        <f t="shared" si="326"/>
        <v>yes</v>
      </c>
      <c r="P3101" s="7">
        <f t="shared" si="327"/>
        <v>2016</v>
      </c>
      <c r="Q3101" s="7">
        <f t="shared" si="328"/>
        <v>2017</v>
      </c>
      <c r="R3101" s="7">
        <f t="shared" si="329"/>
        <v>2018</v>
      </c>
      <c r="S3101" s="7">
        <f t="shared" si="330"/>
        <v>350</v>
      </c>
    </row>
    <row r="3102" spans="11:19" x14ac:dyDescent="0.35">
      <c r="K3102" t="s">
        <v>109</v>
      </c>
      <c r="L3102">
        <v>-119.22488492106901</v>
      </c>
      <c r="M3102">
        <v>34.470701625990301</v>
      </c>
      <c r="N3102" s="2">
        <v>42626</v>
      </c>
      <c r="O3102" t="str">
        <f t="shared" si="326"/>
        <v>yes</v>
      </c>
      <c r="P3102" s="7">
        <f t="shared" si="327"/>
        <v>2016</v>
      </c>
      <c r="Q3102" s="7">
        <f t="shared" si="328"/>
        <v>2017</v>
      </c>
      <c r="R3102" s="7">
        <f t="shared" si="329"/>
        <v>2018</v>
      </c>
      <c r="S3102" s="7">
        <f t="shared" si="330"/>
        <v>257</v>
      </c>
    </row>
    <row r="3103" spans="11:19" x14ac:dyDescent="0.35">
      <c r="K3103" t="s">
        <v>109</v>
      </c>
      <c r="L3103">
        <v>-119.135329455723</v>
      </c>
      <c r="M3103">
        <v>34.381249903257498</v>
      </c>
      <c r="N3103" s="2">
        <v>42556</v>
      </c>
      <c r="O3103" t="str">
        <f t="shared" si="326"/>
        <v>yes</v>
      </c>
      <c r="P3103" s="7">
        <f t="shared" si="327"/>
        <v>2016</v>
      </c>
      <c r="Q3103" s="7">
        <f t="shared" si="328"/>
        <v>2017</v>
      </c>
      <c r="R3103" s="7">
        <f t="shared" si="329"/>
        <v>2018</v>
      </c>
      <c r="S3103" s="7">
        <f t="shared" si="330"/>
        <v>187</v>
      </c>
    </row>
    <row r="3104" spans="11:19" x14ac:dyDescent="0.35">
      <c r="K3104" t="s">
        <v>109</v>
      </c>
      <c r="L3104">
        <v>-119.186543276047</v>
      </c>
      <c r="M3104">
        <v>34.313550009228202</v>
      </c>
      <c r="N3104" s="2">
        <v>42503</v>
      </c>
      <c r="O3104" t="str">
        <f t="shared" si="326"/>
        <v>yes</v>
      </c>
      <c r="P3104" s="7">
        <f t="shared" si="327"/>
        <v>2016</v>
      </c>
      <c r="Q3104" s="7">
        <f t="shared" si="328"/>
        <v>2017</v>
      </c>
      <c r="R3104" s="7">
        <f t="shared" si="329"/>
        <v>2018</v>
      </c>
      <c r="S3104" s="7">
        <f t="shared" si="330"/>
        <v>134</v>
      </c>
    </row>
    <row r="3105" spans="11:19" x14ac:dyDescent="0.35">
      <c r="K3105" t="s">
        <v>109</v>
      </c>
      <c r="L3105">
        <v>-119.304707513111</v>
      </c>
      <c r="M3105">
        <v>34.356135285298301</v>
      </c>
      <c r="N3105" s="2">
        <v>42490</v>
      </c>
      <c r="O3105" t="str">
        <f t="shared" si="326"/>
        <v>yes</v>
      </c>
      <c r="P3105" s="7">
        <f t="shared" si="327"/>
        <v>2016</v>
      </c>
      <c r="Q3105" s="7">
        <f t="shared" si="328"/>
        <v>2017</v>
      </c>
      <c r="R3105" s="7">
        <f t="shared" si="329"/>
        <v>2018</v>
      </c>
      <c r="S3105" s="7">
        <f t="shared" si="330"/>
        <v>121</v>
      </c>
    </row>
    <row r="3106" spans="11:19" x14ac:dyDescent="0.35">
      <c r="K3106" t="s">
        <v>109</v>
      </c>
      <c r="L3106">
        <v>-118.987126988371</v>
      </c>
      <c r="M3106">
        <v>34.373527541847103</v>
      </c>
      <c r="N3106" s="2">
        <v>42460</v>
      </c>
      <c r="O3106" t="str">
        <f t="shared" si="326"/>
        <v>yes</v>
      </c>
      <c r="P3106" s="7">
        <f t="shared" si="327"/>
        <v>2016</v>
      </c>
      <c r="Q3106" s="7">
        <f t="shared" si="328"/>
        <v>2017</v>
      </c>
      <c r="R3106" s="7">
        <f t="shared" si="329"/>
        <v>2018</v>
      </c>
      <c r="S3106" s="7">
        <f t="shared" si="330"/>
        <v>91</v>
      </c>
    </row>
    <row r="3107" spans="11:19" x14ac:dyDescent="0.35">
      <c r="K3107" t="s">
        <v>109</v>
      </c>
      <c r="L3107">
        <v>-119.339913669482</v>
      </c>
      <c r="M3107">
        <v>34.303878427717997</v>
      </c>
      <c r="N3107" s="2">
        <v>42367</v>
      </c>
      <c r="O3107" t="str">
        <f t="shared" si="326"/>
        <v>yes</v>
      </c>
      <c r="P3107" s="7">
        <f t="shared" si="327"/>
        <v>2015</v>
      </c>
      <c r="Q3107" s="7">
        <f t="shared" si="328"/>
        <v>2016</v>
      </c>
      <c r="R3107" s="7">
        <f t="shared" si="329"/>
        <v>2017</v>
      </c>
      <c r="S3107" s="7">
        <f t="shared" si="330"/>
        <v>363</v>
      </c>
    </row>
    <row r="3108" spans="11:19" x14ac:dyDescent="0.35">
      <c r="K3108" t="s">
        <v>109</v>
      </c>
      <c r="L3108">
        <v>-119.22684547082</v>
      </c>
      <c r="M3108">
        <v>34.287208212059703</v>
      </c>
      <c r="N3108" s="2">
        <v>42363</v>
      </c>
      <c r="O3108" t="str">
        <f t="shared" si="326"/>
        <v>yes</v>
      </c>
      <c r="P3108" s="7">
        <f t="shared" si="327"/>
        <v>2015</v>
      </c>
      <c r="Q3108" s="7">
        <f t="shared" si="328"/>
        <v>2016</v>
      </c>
      <c r="R3108" s="7">
        <f t="shared" si="329"/>
        <v>2017</v>
      </c>
      <c r="S3108" s="7">
        <f t="shared" si="330"/>
        <v>359</v>
      </c>
    </row>
    <row r="3109" spans="11:19" x14ac:dyDescent="0.35">
      <c r="K3109" t="s">
        <v>109</v>
      </c>
      <c r="L3109">
        <v>-119.097638086763</v>
      </c>
      <c r="M3109">
        <v>34.314090471686299</v>
      </c>
      <c r="N3109" s="2">
        <v>42344</v>
      </c>
      <c r="O3109" t="str">
        <f t="shared" si="326"/>
        <v>yes</v>
      </c>
      <c r="P3109" s="7">
        <f t="shared" si="327"/>
        <v>2015</v>
      </c>
      <c r="Q3109" s="7">
        <f t="shared" si="328"/>
        <v>2016</v>
      </c>
      <c r="R3109" s="7">
        <f t="shared" si="329"/>
        <v>2017</v>
      </c>
      <c r="S3109" s="7">
        <f t="shared" si="330"/>
        <v>340</v>
      </c>
    </row>
    <row r="3110" spans="11:19" x14ac:dyDescent="0.35">
      <c r="K3110" t="s">
        <v>109</v>
      </c>
      <c r="L3110">
        <v>-119.134757324109</v>
      </c>
      <c r="M3110">
        <v>34.445332192624598</v>
      </c>
      <c r="N3110" s="2">
        <v>42275</v>
      </c>
      <c r="O3110" t="str">
        <f t="shared" si="326"/>
        <v>yes</v>
      </c>
      <c r="P3110" s="7">
        <f t="shared" si="327"/>
        <v>2015</v>
      </c>
      <c r="Q3110" s="7">
        <f t="shared" si="328"/>
        <v>2016</v>
      </c>
      <c r="R3110" s="7">
        <f t="shared" si="329"/>
        <v>2017</v>
      </c>
      <c r="S3110" s="7">
        <f t="shared" si="330"/>
        <v>271</v>
      </c>
    </row>
    <row r="3111" spans="11:19" x14ac:dyDescent="0.35">
      <c r="K3111" t="s">
        <v>109</v>
      </c>
      <c r="L3111">
        <v>-119.191459073776</v>
      </c>
      <c r="M3111">
        <v>34.2393894640146</v>
      </c>
      <c r="N3111" s="2">
        <v>42274</v>
      </c>
      <c r="O3111" t="str">
        <f t="shared" si="326"/>
        <v>yes</v>
      </c>
      <c r="P3111" s="7">
        <f t="shared" si="327"/>
        <v>2015</v>
      </c>
      <c r="Q3111" s="7">
        <f t="shared" si="328"/>
        <v>2016</v>
      </c>
      <c r="R3111" s="7">
        <f t="shared" si="329"/>
        <v>2017</v>
      </c>
      <c r="S3111" s="7">
        <f t="shared" si="330"/>
        <v>270</v>
      </c>
    </row>
    <row r="3112" spans="11:19" x14ac:dyDescent="0.35">
      <c r="K3112" t="s">
        <v>109</v>
      </c>
      <c r="L3112">
        <v>-119.197763420795</v>
      </c>
      <c r="M3112">
        <v>34.2378390312956</v>
      </c>
      <c r="N3112" s="2">
        <v>42229</v>
      </c>
      <c r="O3112" t="str">
        <f t="shared" si="326"/>
        <v>yes</v>
      </c>
      <c r="P3112" s="7">
        <f t="shared" si="327"/>
        <v>2015</v>
      </c>
      <c r="Q3112" s="7">
        <f t="shared" si="328"/>
        <v>2016</v>
      </c>
      <c r="R3112" s="7">
        <f t="shared" si="329"/>
        <v>2017</v>
      </c>
      <c r="S3112" s="7">
        <f t="shared" si="330"/>
        <v>225</v>
      </c>
    </row>
    <row r="3113" spans="11:19" x14ac:dyDescent="0.35">
      <c r="K3113" t="s">
        <v>109</v>
      </c>
      <c r="L3113">
        <v>-119.328934581352</v>
      </c>
      <c r="M3113">
        <v>34.604319553226603</v>
      </c>
      <c r="N3113" s="2">
        <v>42227</v>
      </c>
      <c r="O3113" t="str">
        <f t="shared" si="326"/>
        <v>yes</v>
      </c>
      <c r="P3113" s="7">
        <f t="shared" si="327"/>
        <v>2015</v>
      </c>
      <c r="Q3113" s="7">
        <f t="shared" si="328"/>
        <v>2016</v>
      </c>
      <c r="R3113" s="7">
        <f t="shared" si="329"/>
        <v>2017</v>
      </c>
      <c r="S3113" s="7">
        <f t="shared" si="330"/>
        <v>223</v>
      </c>
    </row>
    <row r="3114" spans="11:19" x14ac:dyDescent="0.35">
      <c r="K3114" t="s">
        <v>109</v>
      </c>
      <c r="L3114">
        <v>-119.297833388962</v>
      </c>
      <c r="M3114">
        <v>34.340916261557801</v>
      </c>
      <c r="N3114" s="2">
        <v>42202</v>
      </c>
      <c r="O3114" t="str">
        <f t="shared" si="326"/>
        <v>yes</v>
      </c>
      <c r="P3114" s="7">
        <f t="shared" si="327"/>
        <v>2015</v>
      </c>
      <c r="Q3114" s="7">
        <f t="shared" si="328"/>
        <v>2016</v>
      </c>
      <c r="R3114" s="7">
        <f t="shared" si="329"/>
        <v>2017</v>
      </c>
      <c r="S3114" s="7">
        <f t="shared" si="330"/>
        <v>198</v>
      </c>
    </row>
    <row r="3115" spans="11:19" x14ac:dyDescent="0.35">
      <c r="K3115" t="s">
        <v>109</v>
      </c>
      <c r="L3115">
        <v>-118.997988032482</v>
      </c>
      <c r="M3115">
        <v>34.370175683685403</v>
      </c>
      <c r="N3115" s="2">
        <v>42190</v>
      </c>
      <c r="O3115" t="str">
        <f t="shared" si="326"/>
        <v>yes</v>
      </c>
      <c r="P3115" s="7">
        <f t="shared" si="327"/>
        <v>2015</v>
      </c>
      <c r="Q3115" s="7">
        <f t="shared" si="328"/>
        <v>2016</v>
      </c>
      <c r="R3115" s="7">
        <f t="shared" si="329"/>
        <v>2017</v>
      </c>
      <c r="S3115" s="7">
        <f t="shared" si="330"/>
        <v>186</v>
      </c>
    </row>
    <row r="3116" spans="11:19" x14ac:dyDescent="0.35">
      <c r="K3116" t="s">
        <v>109</v>
      </c>
      <c r="L3116">
        <v>-119.065987933003</v>
      </c>
      <c r="M3116">
        <v>34.3330521872345</v>
      </c>
      <c r="N3116" s="2">
        <v>42189</v>
      </c>
      <c r="O3116" t="str">
        <f t="shared" si="326"/>
        <v>yes</v>
      </c>
      <c r="P3116" s="7">
        <f t="shared" si="327"/>
        <v>2015</v>
      </c>
      <c r="Q3116" s="7">
        <f t="shared" si="328"/>
        <v>2016</v>
      </c>
      <c r="R3116" s="7">
        <f t="shared" si="329"/>
        <v>2017</v>
      </c>
      <c r="S3116" s="7">
        <f t="shared" si="330"/>
        <v>185</v>
      </c>
    </row>
    <row r="3117" spans="11:19" x14ac:dyDescent="0.35">
      <c r="K3117" t="s">
        <v>109</v>
      </c>
      <c r="L3117">
        <v>-119.310416725357</v>
      </c>
      <c r="M3117">
        <v>34.279916778493202</v>
      </c>
      <c r="N3117" s="2">
        <v>42187</v>
      </c>
      <c r="O3117" t="str">
        <f t="shared" si="326"/>
        <v>yes</v>
      </c>
      <c r="P3117" s="7">
        <f t="shared" si="327"/>
        <v>2015</v>
      </c>
      <c r="Q3117" s="7">
        <f t="shared" si="328"/>
        <v>2016</v>
      </c>
      <c r="R3117" s="7">
        <f t="shared" si="329"/>
        <v>2017</v>
      </c>
      <c r="S3117" s="7">
        <f t="shared" si="330"/>
        <v>183</v>
      </c>
    </row>
    <row r="3118" spans="11:19" x14ac:dyDescent="0.35">
      <c r="K3118" t="s">
        <v>109</v>
      </c>
      <c r="L3118">
        <v>-119.066347535798</v>
      </c>
      <c r="M3118">
        <v>34.339677930977601</v>
      </c>
      <c r="N3118" s="2">
        <v>42179</v>
      </c>
      <c r="O3118" t="str">
        <f t="shared" si="326"/>
        <v>yes</v>
      </c>
      <c r="P3118" s="7">
        <f t="shared" si="327"/>
        <v>2015</v>
      </c>
      <c r="Q3118" s="7">
        <f t="shared" si="328"/>
        <v>2016</v>
      </c>
      <c r="R3118" s="7">
        <f t="shared" si="329"/>
        <v>2017</v>
      </c>
      <c r="S3118" s="7">
        <f t="shared" si="330"/>
        <v>175</v>
      </c>
    </row>
    <row r="3119" spans="11:19" x14ac:dyDescent="0.35">
      <c r="K3119" t="s">
        <v>109</v>
      </c>
      <c r="L3119">
        <v>-119.39416492375</v>
      </c>
      <c r="M3119">
        <v>34.324744178862503</v>
      </c>
      <c r="N3119" s="2">
        <v>42179</v>
      </c>
      <c r="O3119" t="str">
        <f t="shared" si="326"/>
        <v>yes</v>
      </c>
      <c r="P3119" s="7">
        <f t="shared" si="327"/>
        <v>2015</v>
      </c>
      <c r="Q3119" s="7">
        <f t="shared" si="328"/>
        <v>2016</v>
      </c>
      <c r="R3119" s="7">
        <f t="shared" si="329"/>
        <v>2017</v>
      </c>
      <c r="S3119" s="7">
        <f t="shared" si="330"/>
        <v>175</v>
      </c>
    </row>
    <row r="3120" spans="11:19" x14ac:dyDescent="0.35">
      <c r="K3120" t="s">
        <v>109</v>
      </c>
      <c r="L3120">
        <v>-119.217363096328</v>
      </c>
      <c r="M3120">
        <v>34.236776619709403</v>
      </c>
      <c r="N3120" s="2">
        <v>42135</v>
      </c>
      <c r="O3120" t="str">
        <f t="shared" si="326"/>
        <v>yes</v>
      </c>
      <c r="P3120" s="7">
        <f t="shared" si="327"/>
        <v>2015</v>
      </c>
      <c r="Q3120" s="7">
        <f t="shared" si="328"/>
        <v>2016</v>
      </c>
      <c r="R3120" s="7">
        <f t="shared" si="329"/>
        <v>2017</v>
      </c>
      <c r="S3120" s="7">
        <f t="shared" si="330"/>
        <v>131</v>
      </c>
    </row>
    <row r="3121" spans="11:19" x14ac:dyDescent="0.35">
      <c r="K3121" t="s">
        <v>109</v>
      </c>
      <c r="L3121">
        <v>-119.18911143188301</v>
      </c>
      <c r="M3121">
        <v>34.240885531535</v>
      </c>
      <c r="N3121" s="2">
        <v>42130</v>
      </c>
      <c r="O3121" t="str">
        <f t="shared" si="326"/>
        <v>yes</v>
      </c>
      <c r="P3121" s="7">
        <f t="shared" si="327"/>
        <v>2015</v>
      </c>
      <c r="Q3121" s="7">
        <f t="shared" si="328"/>
        <v>2016</v>
      </c>
      <c r="R3121" s="7">
        <f t="shared" si="329"/>
        <v>2017</v>
      </c>
      <c r="S3121" s="7">
        <f t="shared" si="330"/>
        <v>126</v>
      </c>
    </row>
    <row r="3122" spans="11:19" x14ac:dyDescent="0.35">
      <c r="K3122" t="s">
        <v>109</v>
      </c>
      <c r="L3122">
        <v>-119.135548335632</v>
      </c>
      <c r="M3122">
        <v>34.393205728141297</v>
      </c>
      <c r="N3122" s="2">
        <v>42113</v>
      </c>
      <c r="O3122" t="str">
        <f t="shared" si="326"/>
        <v>yes</v>
      </c>
      <c r="P3122" s="7">
        <f t="shared" si="327"/>
        <v>2015</v>
      </c>
      <c r="Q3122" s="7">
        <f t="shared" si="328"/>
        <v>2016</v>
      </c>
      <c r="R3122" s="7">
        <f t="shared" si="329"/>
        <v>2017</v>
      </c>
      <c r="S3122" s="7">
        <f t="shared" si="330"/>
        <v>109</v>
      </c>
    </row>
    <row r="3123" spans="11:19" x14ac:dyDescent="0.35">
      <c r="K3123" t="s">
        <v>109</v>
      </c>
      <c r="L3123">
        <v>-119.296797970104</v>
      </c>
      <c r="M3123">
        <v>34.3357087216785</v>
      </c>
      <c r="N3123" s="2">
        <v>42076</v>
      </c>
      <c r="O3123" t="str">
        <f t="shared" si="326"/>
        <v>yes</v>
      </c>
      <c r="P3123" s="7">
        <f t="shared" si="327"/>
        <v>2015</v>
      </c>
      <c r="Q3123" s="7">
        <f t="shared" si="328"/>
        <v>2016</v>
      </c>
      <c r="R3123" s="7">
        <f t="shared" si="329"/>
        <v>2017</v>
      </c>
      <c r="S3123" s="7">
        <f t="shared" si="330"/>
        <v>72</v>
      </c>
    </row>
    <row r="3124" spans="11:19" x14ac:dyDescent="0.35">
      <c r="K3124" t="s">
        <v>109</v>
      </c>
      <c r="L3124">
        <v>-119.30710712164399</v>
      </c>
      <c r="M3124">
        <v>34.2769297000536</v>
      </c>
      <c r="N3124" s="2">
        <v>42074</v>
      </c>
      <c r="O3124" t="str">
        <f t="shared" si="326"/>
        <v>yes</v>
      </c>
      <c r="P3124" s="7">
        <f t="shared" si="327"/>
        <v>2015</v>
      </c>
      <c r="Q3124" s="7">
        <f t="shared" si="328"/>
        <v>2016</v>
      </c>
      <c r="R3124" s="7">
        <f t="shared" si="329"/>
        <v>2017</v>
      </c>
      <c r="S3124" s="7">
        <f t="shared" si="330"/>
        <v>70</v>
      </c>
    </row>
    <row r="3125" spans="11:19" x14ac:dyDescent="0.35">
      <c r="K3125" t="s">
        <v>109</v>
      </c>
      <c r="L3125">
        <v>-119.362327511679</v>
      </c>
      <c r="M3125">
        <v>34.384811660026102</v>
      </c>
      <c r="N3125" s="2">
        <v>42044</v>
      </c>
      <c r="O3125" t="str">
        <f t="shared" si="326"/>
        <v>yes</v>
      </c>
      <c r="P3125" s="7">
        <f t="shared" si="327"/>
        <v>2015</v>
      </c>
      <c r="Q3125" s="7">
        <f t="shared" si="328"/>
        <v>2016</v>
      </c>
      <c r="R3125" s="7">
        <f t="shared" si="329"/>
        <v>2017</v>
      </c>
      <c r="S3125" s="7">
        <f t="shared" si="330"/>
        <v>40</v>
      </c>
    </row>
    <row r="3126" spans="11:19" x14ac:dyDescent="0.35">
      <c r="K3126" t="s">
        <v>109</v>
      </c>
      <c r="L3126">
        <v>-119.19409264852401</v>
      </c>
      <c r="M3126">
        <v>34.301712038227301</v>
      </c>
      <c r="N3126" s="2">
        <v>41913</v>
      </c>
      <c r="O3126" t="str">
        <f t="shared" si="326"/>
        <v>yes</v>
      </c>
      <c r="P3126" s="7">
        <f t="shared" si="327"/>
        <v>2014</v>
      </c>
      <c r="Q3126" s="7">
        <f t="shared" si="328"/>
        <v>2015</v>
      </c>
      <c r="R3126" s="7">
        <f t="shared" si="329"/>
        <v>2016</v>
      </c>
      <c r="S3126" s="7">
        <f t="shared" si="330"/>
        <v>274</v>
      </c>
    </row>
    <row r="3127" spans="11:19" x14ac:dyDescent="0.35">
      <c r="K3127" t="s">
        <v>109</v>
      </c>
      <c r="L3127">
        <v>-119.109800134849</v>
      </c>
      <c r="M3127">
        <v>34.317450265329398</v>
      </c>
      <c r="N3127" s="2">
        <v>41773</v>
      </c>
      <c r="O3127" t="str">
        <f t="shared" si="326"/>
        <v>yes</v>
      </c>
      <c r="P3127" s="7">
        <f t="shared" si="327"/>
        <v>2014</v>
      </c>
      <c r="Q3127" s="7">
        <f t="shared" si="328"/>
        <v>2015</v>
      </c>
      <c r="R3127" s="7">
        <f t="shared" si="329"/>
        <v>2016</v>
      </c>
      <c r="S3127" s="7">
        <f t="shared" si="330"/>
        <v>134</v>
      </c>
    </row>
    <row r="3128" spans="11:19" x14ac:dyDescent="0.35">
      <c r="K3128" t="s">
        <v>109</v>
      </c>
      <c r="L3128">
        <v>-119.182043813316</v>
      </c>
      <c r="M3128">
        <v>34.257194828818697</v>
      </c>
      <c r="N3128" s="2">
        <v>41703</v>
      </c>
      <c r="O3128" t="str">
        <f t="shared" si="326"/>
        <v>yes</v>
      </c>
      <c r="P3128" s="7">
        <f t="shared" si="327"/>
        <v>2014</v>
      </c>
      <c r="Q3128" s="7">
        <f t="shared" si="328"/>
        <v>2015</v>
      </c>
      <c r="R3128" s="7">
        <f t="shared" si="329"/>
        <v>2016</v>
      </c>
      <c r="S3128" s="7">
        <f t="shared" si="330"/>
        <v>64</v>
      </c>
    </row>
    <row r="3129" spans="11:19" x14ac:dyDescent="0.35">
      <c r="K3129" t="s">
        <v>109</v>
      </c>
      <c r="L3129">
        <v>-119.132612335856</v>
      </c>
      <c r="M3129">
        <v>34.386593102828698</v>
      </c>
      <c r="N3129" s="2">
        <v>41592</v>
      </c>
      <c r="O3129" t="str">
        <f t="shared" si="326"/>
        <v>yes</v>
      </c>
      <c r="P3129" s="7">
        <f t="shared" si="327"/>
        <v>2013</v>
      </c>
      <c r="Q3129" s="7">
        <f t="shared" si="328"/>
        <v>2014</v>
      </c>
      <c r="R3129" s="7">
        <f t="shared" si="329"/>
        <v>2015</v>
      </c>
      <c r="S3129" s="7">
        <f t="shared" si="330"/>
        <v>318</v>
      </c>
    </row>
    <row r="3130" spans="11:19" x14ac:dyDescent="0.35">
      <c r="K3130" t="s">
        <v>109</v>
      </c>
      <c r="L3130">
        <v>-119.145604665319</v>
      </c>
      <c r="M3130">
        <v>34.694465413340502</v>
      </c>
      <c r="N3130" s="2">
        <v>41164</v>
      </c>
      <c r="O3130" t="str">
        <f t="shared" si="326"/>
        <v>yes</v>
      </c>
      <c r="P3130" s="7">
        <f t="shared" si="327"/>
        <v>2012</v>
      </c>
      <c r="Q3130" s="7">
        <f t="shared" si="328"/>
        <v>2013</v>
      </c>
      <c r="R3130" s="7">
        <f t="shared" si="329"/>
        <v>2014</v>
      </c>
      <c r="S3130" s="7">
        <f t="shared" si="330"/>
        <v>256</v>
      </c>
    </row>
    <row r="3131" spans="11:19" x14ac:dyDescent="0.35">
      <c r="K3131" t="s">
        <v>109</v>
      </c>
      <c r="L3131">
        <v>-119.22727669180099</v>
      </c>
      <c r="M3131">
        <v>34.300838311262297</v>
      </c>
      <c r="N3131" s="2">
        <v>41148</v>
      </c>
      <c r="O3131" t="str">
        <f t="shared" si="326"/>
        <v>yes</v>
      </c>
      <c r="P3131" s="7">
        <f t="shared" si="327"/>
        <v>2012</v>
      </c>
      <c r="Q3131" s="7">
        <f t="shared" si="328"/>
        <v>2013</v>
      </c>
      <c r="R3131" s="7">
        <f t="shared" si="329"/>
        <v>2014</v>
      </c>
      <c r="S3131" s="7">
        <f t="shared" si="330"/>
        <v>240</v>
      </c>
    </row>
    <row r="3132" spans="11:19" x14ac:dyDescent="0.35">
      <c r="K3132" t="s">
        <v>109</v>
      </c>
      <c r="L3132">
        <v>-119.161832044614</v>
      </c>
      <c r="M3132">
        <v>34.3238594749998</v>
      </c>
      <c r="N3132" s="2">
        <v>40903</v>
      </c>
      <c r="O3132" t="str">
        <f t="shared" ref="O3132:O3195" si="331">IF(N3132&gt;VLOOKUP(K3132, $A$2:$C$147,3), "yes", "no")</f>
        <v>yes</v>
      </c>
      <c r="P3132" s="7">
        <f t="shared" si="327"/>
        <v>2011</v>
      </c>
      <c r="Q3132" s="7">
        <f t="shared" si="328"/>
        <v>2012</v>
      </c>
      <c r="R3132" s="7">
        <f t="shared" si="329"/>
        <v>2013</v>
      </c>
      <c r="S3132" s="7">
        <f t="shared" si="330"/>
        <v>360</v>
      </c>
    </row>
    <row r="3133" spans="11:19" x14ac:dyDescent="0.35">
      <c r="K3133" t="s">
        <v>109</v>
      </c>
      <c r="L3133">
        <v>-119.06143388145</v>
      </c>
      <c r="M3133">
        <v>34.721447712332399</v>
      </c>
      <c r="N3133" s="2">
        <v>40135</v>
      </c>
      <c r="O3133" t="str">
        <f t="shared" si="331"/>
        <v>yes</v>
      </c>
      <c r="P3133" s="7">
        <f t="shared" ref="P3133:P3196" si="332">YEAR(N3133)</f>
        <v>2009</v>
      </c>
      <c r="Q3133" s="7">
        <f t="shared" ref="Q3133:Q3196" si="333">P3133+1</f>
        <v>2010</v>
      </c>
      <c r="R3133" s="7">
        <f t="shared" ref="R3133:R3196" si="334">P3133+2</f>
        <v>2011</v>
      </c>
      <c r="S3133" s="7">
        <f t="shared" ref="S3133:S3196" si="335">N3133-DATE(YEAR(N3133),1,0)</f>
        <v>322</v>
      </c>
    </row>
    <row r="3134" spans="11:19" x14ac:dyDescent="0.35">
      <c r="K3134" t="s">
        <v>109</v>
      </c>
      <c r="L3134">
        <v>-119.364848187959</v>
      </c>
      <c r="M3134">
        <v>34.3881656805044</v>
      </c>
      <c r="N3134" s="2">
        <v>40064</v>
      </c>
      <c r="O3134" t="str">
        <f t="shared" si="331"/>
        <v>yes</v>
      </c>
      <c r="P3134" s="7">
        <f t="shared" si="332"/>
        <v>2009</v>
      </c>
      <c r="Q3134" s="7">
        <f t="shared" si="333"/>
        <v>2010</v>
      </c>
      <c r="R3134" s="7">
        <f t="shared" si="334"/>
        <v>2011</v>
      </c>
      <c r="S3134" s="7">
        <f t="shared" si="335"/>
        <v>251</v>
      </c>
    </row>
    <row r="3135" spans="11:19" x14ac:dyDescent="0.35">
      <c r="K3135" t="s">
        <v>109</v>
      </c>
      <c r="L3135">
        <v>-119.32870278456799</v>
      </c>
      <c r="M3135">
        <v>34.321545032232002</v>
      </c>
      <c r="N3135" s="2">
        <v>40039</v>
      </c>
      <c r="O3135" t="str">
        <f t="shared" si="331"/>
        <v>yes</v>
      </c>
      <c r="P3135" s="7">
        <f t="shared" si="332"/>
        <v>2009</v>
      </c>
      <c r="Q3135" s="7">
        <f t="shared" si="333"/>
        <v>2010</v>
      </c>
      <c r="R3135" s="7">
        <f t="shared" si="334"/>
        <v>2011</v>
      </c>
      <c r="S3135" s="7">
        <f t="shared" si="335"/>
        <v>226</v>
      </c>
    </row>
    <row r="3136" spans="11:19" x14ac:dyDescent="0.35">
      <c r="K3136" t="s">
        <v>109</v>
      </c>
      <c r="L3136">
        <v>-119.27496621824601</v>
      </c>
      <c r="M3136">
        <v>34.701364142082603</v>
      </c>
      <c r="N3136" s="2">
        <v>40014</v>
      </c>
      <c r="O3136" t="str">
        <f t="shared" si="331"/>
        <v>yes</v>
      </c>
      <c r="P3136" s="7">
        <f t="shared" si="332"/>
        <v>2009</v>
      </c>
      <c r="Q3136" s="7">
        <f t="shared" si="333"/>
        <v>2010</v>
      </c>
      <c r="R3136" s="7">
        <f t="shared" si="334"/>
        <v>2011</v>
      </c>
      <c r="S3136" s="7">
        <f t="shared" si="335"/>
        <v>201</v>
      </c>
    </row>
    <row r="3137" spans="11:19" x14ac:dyDescent="0.35">
      <c r="K3137" t="s">
        <v>110</v>
      </c>
      <c r="L3137">
        <v>-122.74534337095299</v>
      </c>
      <c r="M3137">
        <v>38.337873015689802</v>
      </c>
      <c r="N3137" s="2">
        <v>44000</v>
      </c>
      <c r="O3137" t="str">
        <f t="shared" si="331"/>
        <v>yes</v>
      </c>
      <c r="P3137" s="7">
        <f t="shared" si="332"/>
        <v>2020</v>
      </c>
      <c r="Q3137" s="7">
        <f t="shared" si="333"/>
        <v>2021</v>
      </c>
      <c r="R3137" s="7">
        <f t="shared" si="334"/>
        <v>2022</v>
      </c>
      <c r="S3137" s="7">
        <f t="shared" si="335"/>
        <v>170</v>
      </c>
    </row>
    <row r="3138" spans="11:19" x14ac:dyDescent="0.35">
      <c r="K3138" t="s">
        <v>110</v>
      </c>
      <c r="L3138">
        <v>-123.004885383714</v>
      </c>
      <c r="M3138">
        <v>38.403825516449601</v>
      </c>
      <c r="N3138" s="2">
        <v>43984</v>
      </c>
      <c r="O3138" t="str">
        <f t="shared" si="331"/>
        <v>yes</v>
      </c>
      <c r="P3138" s="7">
        <f t="shared" si="332"/>
        <v>2020</v>
      </c>
      <c r="Q3138" s="7">
        <f t="shared" si="333"/>
        <v>2021</v>
      </c>
      <c r="R3138" s="7">
        <f t="shared" si="334"/>
        <v>2022</v>
      </c>
      <c r="S3138" s="7">
        <f t="shared" si="335"/>
        <v>154</v>
      </c>
    </row>
    <row r="3139" spans="11:19" x14ac:dyDescent="0.35">
      <c r="K3139" t="s">
        <v>110</v>
      </c>
      <c r="L3139">
        <v>-122.932579711611</v>
      </c>
      <c r="M3139">
        <v>38.186536415086799</v>
      </c>
      <c r="N3139" s="2">
        <v>42558</v>
      </c>
      <c r="O3139" t="str">
        <f t="shared" si="331"/>
        <v>yes</v>
      </c>
      <c r="P3139" s="7">
        <f t="shared" si="332"/>
        <v>2016</v>
      </c>
      <c r="Q3139" s="7">
        <f t="shared" si="333"/>
        <v>2017</v>
      </c>
      <c r="R3139" s="7">
        <f t="shared" si="334"/>
        <v>2018</v>
      </c>
      <c r="S3139" s="7">
        <f t="shared" si="335"/>
        <v>189</v>
      </c>
    </row>
    <row r="3140" spans="11:19" x14ac:dyDescent="0.35">
      <c r="K3140" t="s">
        <v>110</v>
      </c>
      <c r="L3140">
        <v>-122.740803855039</v>
      </c>
      <c r="M3140">
        <v>38.336873833879302</v>
      </c>
      <c r="N3140" s="2">
        <v>41184</v>
      </c>
      <c r="O3140" t="str">
        <f t="shared" si="331"/>
        <v>yes</v>
      </c>
      <c r="P3140" s="7">
        <f t="shared" si="332"/>
        <v>2012</v>
      </c>
      <c r="Q3140" s="7">
        <f t="shared" si="333"/>
        <v>2013</v>
      </c>
      <c r="R3140" s="7">
        <f t="shared" si="334"/>
        <v>2014</v>
      </c>
      <c r="S3140" s="7">
        <f t="shared" si="335"/>
        <v>276</v>
      </c>
    </row>
    <row r="3141" spans="11:19" x14ac:dyDescent="0.35">
      <c r="K3141" t="s">
        <v>110</v>
      </c>
      <c r="L3141">
        <v>-122.854540222406</v>
      </c>
      <c r="M3141">
        <v>38.2881629533858</v>
      </c>
      <c r="N3141" s="2">
        <v>41142</v>
      </c>
      <c r="O3141" t="str">
        <f t="shared" si="331"/>
        <v>yes</v>
      </c>
      <c r="P3141" s="7">
        <f t="shared" si="332"/>
        <v>2012</v>
      </c>
      <c r="Q3141" s="7">
        <f t="shared" si="333"/>
        <v>2013</v>
      </c>
      <c r="R3141" s="7">
        <f t="shared" si="334"/>
        <v>2014</v>
      </c>
      <c r="S3141" s="7">
        <f t="shared" si="335"/>
        <v>234</v>
      </c>
    </row>
    <row r="3142" spans="11:19" x14ac:dyDescent="0.35">
      <c r="K3142" t="s">
        <v>110</v>
      </c>
      <c r="L3142">
        <v>-122.946101180217</v>
      </c>
      <c r="M3142">
        <v>38.2305547282986</v>
      </c>
      <c r="N3142" s="2">
        <v>39621</v>
      </c>
      <c r="O3142" t="str">
        <f t="shared" si="331"/>
        <v>yes</v>
      </c>
      <c r="P3142" s="7">
        <f t="shared" si="332"/>
        <v>2008</v>
      </c>
      <c r="Q3142" s="7">
        <f t="shared" si="333"/>
        <v>2009</v>
      </c>
      <c r="R3142" s="7">
        <f t="shared" si="334"/>
        <v>2010</v>
      </c>
      <c r="S3142" s="7">
        <f t="shared" si="335"/>
        <v>174</v>
      </c>
    </row>
    <row r="3143" spans="11:19" x14ac:dyDescent="0.35">
      <c r="K3143" t="s">
        <v>111</v>
      </c>
      <c r="L3143">
        <v>-120.12787750110699</v>
      </c>
      <c r="M3143">
        <v>34.6522367522902</v>
      </c>
      <c r="N3143" s="2">
        <v>44135</v>
      </c>
      <c r="O3143" t="str">
        <f t="shared" si="331"/>
        <v>yes</v>
      </c>
      <c r="P3143" s="7">
        <f t="shared" si="332"/>
        <v>2020</v>
      </c>
      <c r="Q3143" s="7">
        <f t="shared" si="333"/>
        <v>2021</v>
      </c>
      <c r="R3143" s="7">
        <f t="shared" si="334"/>
        <v>2022</v>
      </c>
      <c r="S3143" s="7">
        <f t="shared" si="335"/>
        <v>305</v>
      </c>
    </row>
    <row r="3144" spans="11:19" x14ac:dyDescent="0.35">
      <c r="K3144" t="s">
        <v>111</v>
      </c>
      <c r="L3144">
        <v>-120.263964996586</v>
      </c>
      <c r="M3144">
        <v>34.633726499979304</v>
      </c>
      <c r="N3144" s="2">
        <v>43999</v>
      </c>
      <c r="O3144" t="str">
        <f t="shared" si="331"/>
        <v>yes</v>
      </c>
      <c r="P3144" s="7">
        <f t="shared" si="332"/>
        <v>2020</v>
      </c>
      <c r="Q3144" s="7">
        <f t="shared" si="333"/>
        <v>2021</v>
      </c>
      <c r="R3144" s="7">
        <f t="shared" si="334"/>
        <v>2022</v>
      </c>
      <c r="S3144" s="7">
        <f t="shared" si="335"/>
        <v>169</v>
      </c>
    </row>
    <row r="3145" spans="11:19" x14ac:dyDescent="0.35">
      <c r="K3145" t="s">
        <v>111</v>
      </c>
      <c r="L3145">
        <v>-120.03409130315001</v>
      </c>
      <c r="M3145">
        <v>34.640711448849103</v>
      </c>
      <c r="N3145" s="2">
        <v>43989</v>
      </c>
      <c r="O3145" t="str">
        <f t="shared" si="331"/>
        <v>yes</v>
      </c>
      <c r="P3145" s="7">
        <f t="shared" si="332"/>
        <v>2020</v>
      </c>
      <c r="Q3145" s="7">
        <f t="shared" si="333"/>
        <v>2021</v>
      </c>
      <c r="R3145" s="7">
        <f t="shared" si="334"/>
        <v>2022</v>
      </c>
      <c r="S3145" s="7">
        <f t="shared" si="335"/>
        <v>159</v>
      </c>
    </row>
    <row r="3146" spans="11:19" x14ac:dyDescent="0.35">
      <c r="K3146" t="s">
        <v>111</v>
      </c>
      <c r="L3146">
        <v>-120.243827998258</v>
      </c>
      <c r="M3146">
        <v>34.472747242498002</v>
      </c>
      <c r="N3146" s="2">
        <v>43961</v>
      </c>
      <c r="O3146" t="str">
        <f t="shared" si="331"/>
        <v>yes</v>
      </c>
      <c r="P3146" s="7">
        <f t="shared" si="332"/>
        <v>2020</v>
      </c>
      <c r="Q3146" s="7">
        <f t="shared" si="333"/>
        <v>2021</v>
      </c>
      <c r="R3146" s="7">
        <f t="shared" si="334"/>
        <v>2022</v>
      </c>
      <c r="S3146" s="7">
        <f t="shared" si="335"/>
        <v>131</v>
      </c>
    </row>
    <row r="3147" spans="11:19" x14ac:dyDescent="0.35">
      <c r="K3147" t="s">
        <v>111</v>
      </c>
      <c r="L3147">
        <v>-120.02925174633801</v>
      </c>
      <c r="M3147">
        <v>34.472932152266601</v>
      </c>
      <c r="N3147" s="2">
        <v>43759</v>
      </c>
      <c r="O3147" t="str">
        <f t="shared" si="331"/>
        <v>yes</v>
      </c>
      <c r="P3147" s="7">
        <f t="shared" si="332"/>
        <v>2019</v>
      </c>
      <c r="Q3147" s="7">
        <f t="shared" si="333"/>
        <v>2020</v>
      </c>
      <c r="R3147" s="7">
        <f t="shared" si="334"/>
        <v>2021</v>
      </c>
      <c r="S3147" s="7">
        <f t="shared" si="335"/>
        <v>294</v>
      </c>
    </row>
    <row r="3148" spans="11:19" x14ac:dyDescent="0.35">
      <c r="K3148" t="s">
        <v>111</v>
      </c>
      <c r="L3148">
        <v>-120.173238439825</v>
      </c>
      <c r="M3148">
        <v>34.651905330698199</v>
      </c>
      <c r="N3148" s="2">
        <v>43722</v>
      </c>
      <c r="O3148" t="str">
        <f t="shared" si="331"/>
        <v>yes</v>
      </c>
      <c r="P3148" s="7">
        <f t="shared" si="332"/>
        <v>2019</v>
      </c>
      <c r="Q3148" s="7">
        <f t="shared" si="333"/>
        <v>2020</v>
      </c>
      <c r="R3148" s="7">
        <f t="shared" si="334"/>
        <v>2021</v>
      </c>
      <c r="S3148" s="7">
        <f t="shared" si="335"/>
        <v>257</v>
      </c>
    </row>
    <row r="3149" spans="11:19" x14ac:dyDescent="0.35">
      <c r="K3149" t="s">
        <v>111</v>
      </c>
      <c r="L3149">
        <v>-119.918668445855</v>
      </c>
      <c r="M3149">
        <v>34.683220326954597</v>
      </c>
      <c r="N3149" s="2">
        <v>43682</v>
      </c>
      <c r="O3149" t="str">
        <f t="shared" si="331"/>
        <v>yes</v>
      </c>
      <c r="P3149" s="7">
        <f t="shared" si="332"/>
        <v>2019</v>
      </c>
      <c r="Q3149" s="7">
        <f t="shared" si="333"/>
        <v>2020</v>
      </c>
      <c r="R3149" s="7">
        <f t="shared" si="334"/>
        <v>2021</v>
      </c>
      <c r="S3149" s="7">
        <f t="shared" si="335"/>
        <v>217</v>
      </c>
    </row>
    <row r="3150" spans="11:19" x14ac:dyDescent="0.35">
      <c r="K3150" t="s">
        <v>111</v>
      </c>
      <c r="L3150">
        <v>-120.213665614509</v>
      </c>
      <c r="M3150">
        <v>34.639386696604703</v>
      </c>
      <c r="N3150" s="2">
        <v>43304</v>
      </c>
      <c r="O3150" t="str">
        <f t="shared" si="331"/>
        <v>yes</v>
      </c>
      <c r="P3150" s="7">
        <f t="shared" si="332"/>
        <v>2018</v>
      </c>
      <c r="Q3150" s="7">
        <f t="shared" si="333"/>
        <v>2019</v>
      </c>
      <c r="R3150" s="7">
        <f t="shared" si="334"/>
        <v>2020</v>
      </c>
      <c r="S3150" s="7">
        <f t="shared" si="335"/>
        <v>204</v>
      </c>
    </row>
    <row r="3151" spans="11:19" x14ac:dyDescent="0.35">
      <c r="K3151" t="s">
        <v>111</v>
      </c>
      <c r="L3151">
        <v>-120.273421432224</v>
      </c>
      <c r="M3151">
        <v>34.524597080367499</v>
      </c>
      <c r="N3151" s="2">
        <v>43300</v>
      </c>
      <c r="O3151" t="str">
        <f t="shared" si="331"/>
        <v>yes</v>
      </c>
      <c r="P3151" s="7">
        <f t="shared" si="332"/>
        <v>2018</v>
      </c>
      <c r="Q3151" s="7">
        <f t="shared" si="333"/>
        <v>2019</v>
      </c>
      <c r="R3151" s="7">
        <f t="shared" si="334"/>
        <v>2020</v>
      </c>
      <c r="S3151" s="7">
        <f t="shared" si="335"/>
        <v>200</v>
      </c>
    </row>
    <row r="3152" spans="11:19" x14ac:dyDescent="0.35">
      <c r="K3152" t="s">
        <v>111</v>
      </c>
      <c r="L3152">
        <v>-119.98872593124599</v>
      </c>
      <c r="M3152">
        <v>34.635234730127799</v>
      </c>
      <c r="N3152" s="2">
        <v>43237</v>
      </c>
      <c r="O3152" t="str">
        <f t="shared" si="331"/>
        <v>yes</v>
      </c>
      <c r="P3152" s="7">
        <f t="shared" si="332"/>
        <v>2018</v>
      </c>
      <c r="Q3152" s="7">
        <f t="shared" si="333"/>
        <v>2019</v>
      </c>
      <c r="R3152" s="7">
        <f t="shared" si="334"/>
        <v>2020</v>
      </c>
      <c r="S3152" s="7">
        <f t="shared" si="335"/>
        <v>137</v>
      </c>
    </row>
    <row r="3153" spans="11:19" x14ac:dyDescent="0.35">
      <c r="K3153" t="s">
        <v>111</v>
      </c>
      <c r="L3153">
        <v>-119.950587423158</v>
      </c>
      <c r="M3153">
        <v>34.529920244265497</v>
      </c>
      <c r="N3153" s="2">
        <v>43090</v>
      </c>
      <c r="O3153" t="str">
        <f t="shared" si="331"/>
        <v>yes</v>
      </c>
      <c r="P3153" s="7">
        <f t="shared" si="332"/>
        <v>2017</v>
      </c>
      <c r="Q3153" s="7">
        <f t="shared" si="333"/>
        <v>2018</v>
      </c>
      <c r="R3153" s="7">
        <f t="shared" si="334"/>
        <v>2019</v>
      </c>
      <c r="S3153" s="7">
        <f t="shared" si="335"/>
        <v>355</v>
      </c>
    </row>
    <row r="3154" spans="11:19" x14ac:dyDescent="0.35">
      <c r="K3154" t="s">
        <v>111</v>
      </c>
      <c r="L3154">
        <v>-120.07765114667301</v>
      </c>
      <c r="M3154">
        <v>34.603602578536503</v>
      </c>
      <c r="N3154" s="2">
        <v>43003</v>
      </c>
      <c r="O3154" t="str">
        <f t="shared" si="331"/>
        <v>yes</v>
      </c>
      <c r="P3154" s="7">
        <f t="shared" si="332"/>
        <v>2017</v>
      </c>
      <c r="Q3154" s="7">
        <f t="shared" si="333"/>
        <v>2018</v>
      </c>
      <c r="R3154" s="7">
        <f t="shared" si="334"/>
        <v>2019</v>
      </c>
      <c r="S3154" s="7">
        <f t="shared" si="335"/>
        <v>268</v>
      </c>
    </row>
    <row r="3155" spans="11:19" x14ac:dyDescent="0.35">
      <c r="K3155" t="s">
        <v>111</v>
      </c>
      <c r="L3155">
        <v>-120.007912446427</v>
      </c>
      <c r="M3155">
        <v>34.659654485946902</v>
      </c>
      <c r="N3155" s="2">
        <v>42959</v>
      </c>
      <c r="O3155" t="str">
        <f t="shared" si="331"/>
        <v>yes</v>
      </c>
      <c r="P3155" s="7">
        <f t="shared" si="332"/>
        <v>2017</v>
      </c>
      <c r="Q3155" s="7">
        <f t="shared" si="333"/>
        <v>2018</v>
      </c>
      <c r="R3155" s="7">
        <f t="shared" si="334"/>
        <v>2019</v>
      </c>
      <c r="S3155" s="7">
        <f t="shared" si="335"/>
        <v>224</v>
      </c>
    </row>
    <row r="3156" spans="11:19" x14ac:dyDescent="0.35">
      <c r="K3156" t="s">
        <v>111</v>
      </c>
      <c r="L3156">
        <v>-120.039713288982</v>
      </c>
      <c r="M3156">
        <v>34.609672081226002</v>
      </c>
      <c r="N3156" s="2">
        <v>42943</v>
      </c>
      <c r="O3156" t="str">
        <f t="shared" si="331"/>
        <v>yes</v>
      </c>
      <c r="P3156" s="7">
        <f t="shared" si="332"/>
        <v>2017</v>
      </c>
      <c r="Q3156" s="7">
        <f t="shared" si="333"/>
        <v>2018</v>
      </c>
      <c r="R3156" s="7">
        <f t="shared" si="334"/>
        <v>2019</v>
      </c>
      <c r="S3156" s="7">
        <f t="shared" si="335"/>
        <v>208</v>
      </c>
    </row>
    <row r="3157" spans="11:19" x14ac:dyDescent="0.35">
      <c r="K3157" t="s">
        <v>111</v>
      </c>
      <c r="L3157">
        <v>-120.072204651224</v>
      </c>
      <c r="M3157">
        <v>34.691774644501898</v>
      </c>
      <c r="N3157" s="2">
        <v>42909</v>
      </c>
      <c r="O3157" t="str">
        <f t="shared" si="331"/>
        <v>yes</v>
      </c>
      <c r="P3157" s="7">
        <f t="shared" si="332"/>
        <v>2017</v>
      </c>
      <c r="Q3157" s="7">
        <f t="shared" si="333"/>
        <v>2018</v>
      </c>
      <c r="R3157" s="7">
        <f t="shared" si="334"/>
        <v>2019</v>
      </c>
      <c r="S3157" s="7">
        <f t="shared" si="335"/>
        <v>174</v>
      </c>
    </row>
    <row r="3158" spans="11:19" x14ac:dyDescent="0.35">
      <c r="K3158" t="s">
        <v>111</v>
      </c>
      <c r="L3158">
        <v>-120.057060870131</v>
      </c>
      <c r="M3158">
        <v>34.469190422952998</v>
      </c>
      <c r="N3158" s="2">
        <v>42606</v>
      </c>
      <c r="O3158" t="str">
        <f t="shared" si="331"/>
        <v>yes</v>
      </c>
      <c r="P3158" s="7">
        <f t="shared" si="332"/>
        <v>2016</v>
      </c>
      <c r="Q3158" s="7">
        <f t="shared" si="333"/>
        <v>2017</v>
      </c>
      <c r="R3158" s="7">
        <f t="shared" si="334"/>
        <v>2018</v>
      </c>
      <c r="S3158" s="7">
        <f t="shared" si="335"/>
        <v>237</v>
      </c>
    </row>
    <row r="3159" spans="11:19" x14ac:dyDescent="0.35">
      <c r="K3159" t="s">
        <v>111</v>
      </c>
      <c r="L3159">
        <v>-120.033742552902</v>
      </c>
      <c r="M3159">
        <v>34.495670924773798</v>
      </c>
      <c r="N3159" s="2">
        <v>42562</v>
      </c>
      <c r="O3159" t="str">
        <f t="shared" si="331"/>
        <v>yes</v>
      </c>
      <c r="P3159" s="7">
        <f t="shared" si="332"/>
        <v>2016</v>
      </c>
      <c r="Q3159" s="7">
        <f t="shared" si="333"/>
        <v>2017</v>
      </c>
      <c r="R3159" s="7">
        <f t="shared" si="334"/>
        <v>2018</v>
      </c>
      <c r="S3159" s="7">
        <f t="shared" si="335"/>
        <v>193</v>
      </c>
    </row>
    <row r="3160" spans="11:19" x14ac:dyDescent="0.35">
      <c r="K3160" t="s">
        <v>111</v>
      </c>
      <c r="L3160">
        <v>-120.19509457196</v>
      </c>
      <c r="M3160">
        <v>34.532252105310299</v>
      </c>
      <c r="N3160" s="2">
        <v>42232</v>
      </c>
      <c r="O3160" t="str">
        <f t="shared" si="331"/>
        <v>yes</v>
      </c>
      <c r="P3160" s="7">
        <f t="shared" si="332"/>
        <v>2015</v>
      </c>
      <c r="Q3160" s="7">
        <f t="shared" si="333"/>
        <v>2016</v>
      </c>
      <c r="R3160" s="7">
        <f t="shared" si="334"/>
        <v>2017</v>
      </c>
      <c r="S3160" s="7">
        <f t="shared" si="335"/>
        <v>228</v>
      </c>
    </row>
    <row r="3161" spans="11:19" x14ac:dyDescent="0.35">
      <c r="K3161" t="s">
        <v>111</v>
      </c>
      <c r="L3161">
        <v>-120.21323711991499</v>
      </c>
      <c r="M3161">
        <v>34.472355416420903</v>
      </c>
      <c r="N3161" s="2">
        <v>42211</v>
      </c>
      <c r="O3161" t="str">
        <f t="shared" si="331"/>
        <v>yes</v>
      </c>
      <c r="P3161" s="7">
        <f t="shared" si="332"/>
        <v>2015</v>
      </c>
      <c r="Q3161" s="7">
        <f t="shared" si="333"/>
        <v>2016</v>
      </c>
      <c r="R3161" s="7">
        <f t="shared" si="334"/>
        <v>2017</v>
      </c>
      <c r="S3161" s="7">
        <f t="shared" si="335"/>
        <v>207</v>
      </c>
    </row>
    <row r="3162" spans="11:19" x14ac:dyDescent="0.35">
      <c r="K3162" t="s">
        <v>111</v>
      </c>
      <c r="L3162">
        <v>-119.96632686094701</v>
      </c>
      <c r="M3162">
        <v>34.7004486692637</v>
      </c>
      <c r="N3162" s="2">
        <v>40799</v>
      </c>
      <c r="O3162" t="str">
        <f t="shared" si="331"/>
        <v>yes</v>
      </c>
      <c r="P3162" s="7">
        <f t="shared" si="332"/>
        <v>2011</v>
      </c>
      <c r="Q3162" s="7">
        <f t="shared" si="333"/>
        <v>2012</v>
      </c>
      <c r="R3162" s="7">
        <f t="shared" si="334"/>
        <v>2013</v>
      </c>
      <c r="S3162" s="7">
        <f t="shared" si="335"/>
        <v>256</v>
      </c>
    </row>
    <row r="3163" spans="11:19" x14ac:dyDescent="0.35">
      <c r="K3163" t="s">
        <v>111</v>
      </c>
      <c r="L3163">
        <v>-119.992497321117</v>
      </c>
      <c r="M3163">
        <v>34.737985794332403</v>
      </c>
      <c r="N3163" s="2">
        <v>40514</v>
      </c>
      <c r="O3163" t="str">
        <f t="shared" si="331"/>
        <v>yes</v>
      </c>
      <c r="P3163" s="7">
        <f t="shared" si="332"/>
        <v>2010</v>
      </c>
      <c r="Q3163" s="7">
        <f t="shared" si="333"/>
        <v>2011</v>
      </c>
      <c r="R3163" s="7">
        <f t="shared" si="334"/>
        <v>2012</v>
      </c>
      <c r="S3163" s="7">
        <f t="shared" si="335"/>
        <v>336</v>
      </c>
    </row>
    <row r="3164" spans="11:19" x14ac:dyDescent="0.35">
      <c r="K3164" t="s">
        <v>111</v>
      </c>
      <c r="L3164">
        <v>-120.076086009259</v>
      </c>
      <c r="M3164">
        <v>34.523985953561599</v>
      </c>
      <c r="N3164" s="2">
        <v>40380</v>
      </c>
      <c r="O3164" t="str">
        <f t="shared" si="331"/>
        <v>yes</v>
      </c>
      <c r="P3164" s="7">
        <f t="shared" si="332"/>
        <v>2010</v>
      </c>
      <c r="Q3164" s="7">
        <f t="shared" si="333"/>
        <v>2011</v>
      </c>
      <c r="R3164" s="7">
        <f t="shared" si="334"/>
        <v>2012</v>
      </c>
      <c r="S3164" s="7">
        <f t="shared" si="335"/>
        <v>202</v>
      </c>
    </row>
    <row r="3165" spans="11:19" x14ac:dyDescent="0.35">
      <c r="K3165" t="s">
        <v>111</v>
      </c>
      <c r="L3165">
        <v>-120.02305667398301</v>
      </c>
      <c r="M3165">
        <v>34.718442798464501</v>
      </c>
      <c r="N3165" s="2">
        <v>39378</v>
      </c>
      <c r="O3165" t="str">
        <f t="shared" si="331"/>
        <v>yes</v>
      </c>
      <c r="P3165" s="7">
        <f t="shared" si="332"/>
        <v>2007</v>
      </c>
      <c r="Q3165" s="7">
        <f t="shared" si="333"/>
        <v>2008</v>
      </c>
      <c r="R3165" s="7">
        <f t="shared" si="334"/>
        <v>2009</v>
      </c>
      <c r="S3165" s="7">
        <f t="shared" si="335"/>
        <v>296</v>
      </c>
    </row>
    <row r="3166" spans="11:19" x14ac:dyDescent="0.35">
      <c r="K3166" t="s">
        <v>111</v>
      </c>
      <c r="L3166">
        <v>-120.187699232706</v>
      </c>
      <c r="M3166">
        <v>34.473783084282402</v>
      </c>
      <c r="N3166" s="2">
        <v>39329</v>
      </c>
      <c r="O3166" t="str">
        <f t="shared" si="331"/>
        <v>yes</v>
      </c>
      <c r="P3166" s="7">
        <f t="shared" si="332"/>
        <v>2007</v>
      </c>
      <c r="Q3166" s="7">
        <f t="shared" si="333"/>
        <v>2008</v>
      </c>
      <c r="R3166" s="7">
        <f t="shared" si="334"/>
        <v>2009</v>
      </c>
      <c r="S3166" s="7">
        <f t="shared" si="335"/>
        <v>247</v>
      </c>
    </row>
    <row r="3167" spans="11:19" x14ac:dyDescent="0.35">
      <c r="K3167" t="s">
        <v>112</v>
      </c>
      <c r="L3167">
        <v>-122.90689078167</v>
      </c>
      <c r="M3167">
        <v>41.462595433374702</v>
      </c>
      <c r="N3167" s="2">
        <v>44308</v>
      </c>
      <c r="O3167" t="str">
        <f t="shared" si="331"/>
        <v>yes</v>
      </c>
      <c r="P3167" s="7">
        <f t="shared" si="332"/>
        <v>2021</v>
      </c>
      <c r="Q3167" s="7">
        <f t="shared" si="333"/>
        <v>2022</v>
      </c>
      <c r="R3167" s="7">
        <f t="shared" si="334"/>
        <v>2023</v>
      </c>
      <c r="S3167" s="7">
        <f t="shared" si="335"/>
        <v>112</v>
      </c>
    </row>
    <row r="3168" spans="11:19" x14ac:dyDescent="0.35">
      <c r="K3168" t="s">
        <v>112</v>
      </c>
      <c r="L3168">
        <v>-123.289998909421</v>
      </c>
      <c r="M3168">
        <v>41.723097607005698</v>
      </c>
      <c r="N3168" s="2">
        <v>44299</v>
      </c>
      <c r="O3168" t="str">
        <f t="shared" si="331"/>
        <v>yes</v>
      </c>
      <c r="P3168" s="7">
        <f t="shared" si="332"/>
        <v>2021</v>
      </c>
      <c r="Q3168" s="7">
        <f t="shared" si="333"/>
        <v>2022</v>
      </c>
      <c r="R3168" s="7">
        <f t="shared" si="334"/>
        <v>2023</v>
      </c>
      <c r="S3168" s="7">
        <f t="shared" si="335"/>
        <v>103</v>
      </c>
    </row>
    <row r="3169" spans="11:19" x14ac:dyDescent="0.35">
      <c r="K3169" t="s">
        <v>112</v>
      </c>
      <c r="L3169">
        <v>-123.045433109614</v>
      </c>
      <c r="M3169">
        <v>41.866508181366498</v>
      </c>
      <c r="N3169" s="2">
        <v>44287</v>
      </c>
      <c r="O3169" t="str">
        <f t="shared" si="331"/>
        <v>yes</v>
      </c>
      <c r="P3169" s="7">
        <f t="shared" si="332"/>
        <v>2021</v>
      </c>
      <c r="Q3169" s="7">
        <f t="shared" si="333"/>
        <v>2022</v>
      </c>
      <c r="R3169" s="7">
        <f t="shared" si="334"/>
        <v>2023</v>
      </c>
      <c r="S3169" s="7">
        <f t="shared" si="335"/>
        <v>91</v>
      </c>
    </row>
    <row r="3170" spans="11:19" x14ac:dyDescent="0.35">
      <c r="K3170" t="s">
        <v>112</v>
      </c>
      <c r="L3170">
        <v>-123.394341400724</v>
      </c>
      <c r="M3170">
        <v>41.119399906718698</v>
      </c>
      <c r="N3170" s="2">
        <v>44154</v>
      </c>
      <c r="O3170" t="str">
        <f t="shared" si="331"/>
        <v>yes</v>
      </c>
      <c r="P3170" s="7">
        <f t="shared" si="332"/>
        <v>2020</v>
      </c>
      <c r="Q3170" s="7">
        <f t="shared" si="333"/>
        <v>2021</v>
      </c>
      <c r="R3170" s="7">
        <f t="shared" si="334"/>
        <v>2022</v>
      </c>
      <c r="S3170" s="7">
        <f t="shared" si="335"/>
        <v>324</v>
      </c>
    </row>
    <row r="3171" spans="11:19" x14ac:dyDescent="0.35">
      <c r="K3171" t="s">
        <v>112</v>
      </c>
      <c r="L3171">
        <v>-122.853493266485</v>
      </c>
      <c r="M3171">
        <v>41.239712215669101</v>
      </c>
      <c r="N3171" s="2">
        <v>44102</v>
      </c>
      <c r="O3171" t="str">
        <f t="shared" si="331"/>
        <v>yes</v>
      </c>
      <c r="P3171" s="7">
        <f t="shared" si="332"/>
        <v>2020</v>
      </c>
      <c r="Q3171" s="7">
        <f t="shared" si="333"/>
        <v>2021</v>
      </c>
      <c r="R3171" s="7">
        <f t="shared" si="334"/>
        <v>2022</v>
      </c>
      <c r="S3171" s="7">
        <f t="shared" si="335"/>
        <v>272</v>
      </c>
    </row>
    <row r="3172" spans="11:19" x14ac:dyDescent="0.35">
      <c r="K3172" t="s">
        <v>112</v>
      </c>
      <c r="L3172">
        <v>-123.022887369581</v>
      </c>
      <c r="M3172">
        <v>41.573755249374301</v>
      </c>
      <c r="N3172" s="2">
        <v>44085</v>
      </c>
      <c r="O3172" t="str">
        <f t="shared" si="331"/>
        <v>yes</v>
      </c>
      <c r="P3172" s="7">
        <f t="shared" si="332"/>
        <v>2020</v>
      </c>
      <c r="Q3172" s="7">
        <f t="shared" si="333"/>
        <v>2021</v>
      </c>
      <c r="R3172" s="7">
        <f t="shared" si="334"/>
        <v>2022</v>
      </c>
      <c r="S3172" s="7">
        <f t="shared" si="335"/>
        <v>255</v>
      </c>
    </row>
    <row r="3173" spans="11:19" x14ac:dyDescent="0.35">
      <c r="K3173" t="s">
        <v>112</v>
      </c>
      <c r="L3173">
        <v>-122.84025438990101</v>
      </c>
      <c r="M3173">
        <v>41.679135168023599</v>
      </c>
      <c r="N3173" s="2">
        <v>44083</v>
      </c>
      <c r="O3173" t="str">
        <f t="shared" si="331"/>
        <v>yes</v>
      </c>
      <c r="P3173" s="7">
        <f t="shared" si="332"/>
        <v>2020</v>
      </c>
      <c r="Q3173" s="7">
        <f t="shared" si="333"/>
        <v>2021</v>
      </c>
      <c r="R3173" s="7">
        <f t="shared" si="334"/>
        <v>2022</v>
      </c>
      <c r="S3173" s="7">
        <f t="shared" si="335"/>
        <v>253</v>
      </c>
    </row>
    <row r="3174" spans="11:19" x14ac:dyDescent="0.35">
      <c r="K3174" t="s">
        <v>112</v>
      </c>
      <c r="L3174">
        <v>-122.86373027073201</v>
      </c>
      <c r="M3174">
        <v>41.375426372229001</v>
      </c>
      <c r="N3174" s="2">
        <v>44037</v>
      </c>
      <c r="O3174" t="str">
        <f t="shared" si="331"/>
        <v>yes</v>
      </c>
      <c r="P3174" s="7">
        <f t="shared" si="332"/>
        <v>2020</v>
      </c>
      <c r="Q3174" s="7">
        <f t="shared" si="333"/>
        <v>2021</v>
      </c>
      <c r="R3174" s="7">
        <f t="shared" si="334"/>
        <v>2022</v>
      </c>
      <c r="S3174" s="7">
        <f t="shared" si="335"/>
        <v>207</v>
      </c>
    </row>
    <row r="3175" spans="11:19" x14ac:dyDescent="0.35">
      <c r="K3175" t="s">
        <v>112</v>
      </c>
      <c r="L3175">
        <v>-122.81970865632201</v>
      </c>
      <c r="M3175">
        <v>41.627997495942502</v>
      </c>
      <c r="N3175" s="2">
        <v>44000</v>
      </c>
      <c r="O3175" t="str">
        <f t="shared" si="331"/>
        <v>yes</v>
      </c>
      <c r="P3175" s="7">
        <f t="shared" si="332"/>
        <v>2020</v>
      </c>
      <c r="Q3175" s="7">
        <f t="shared" si="333"/>
        <v>2021</v>
      </c>
      <c r="R3175" s="7">
        <f t="shared" si="334"/>
        <v>2022</v>
      </c>
      <c r="S3175" s="7">
        <f t="shared" si="335"/>
        <v>170</v>
      </c>
    </row>
    <row r="3176" spans="11:19" x14ac:dyDescent="0.35">
      <c r="K3176" t="s">
        <v>112</v>
      </c>
      <c r="L3176">
        <v>-123.23836012039099</v>
      </c>
      <c r="M3176">
        <v>40.9655129772839</v>
      </c>
      <c r="N3176" s="2">
        <v>43799</v>
      </c>
      <c r="O3176" t="str">
        <f t="shared" si="331"/>
        <v>yes</v>
      </c>
      <c r="P3176" s="7">
        <f t="shared" si="332"/>
        <v>2019</v>
      </c>
      <c r="Q3176" s="7">
        <f t="shared" si="333"/>
        <v>2020</v>
      </c>
      <c r="R3176" s="7">
        <f t="shared" si="334"/>
        <v>2021</v>
      </c>
      <c r="S3176" s="7">
        <f t="shared" si="335"/>
        <v>334</v>
      </c>
    </row>
    <row r="3177" spans="11:19" x14ac:dyDescent="0.35">
      <c r="K3177" t="s">
        <v>112</v>
      </c>
      <c r="L3177">
        <v>-123.075495863909</v>
      </c>
      <c r="M3177">
        <v>41.503460285931197</v>
      </c>
      <c r="N3177" s="2">
        <v>43781</v>
      </c>
      <c r="O3177" t="str">
        <f t="shared" si="331"/>
        <v>yes</v>
      </c>
      <c r="P3177" s="7">
        <f t="shared" si="332"/>
        <v>2019</v>
      </c>
      <c r="Q3177" s="7">
        <f t="shared" si="333"/>
        <v>2020</v>
      </c>
      <c r="R3177" s="7">
        <f t="shared" si="334"/>
        <v>2021</v>
      </c>
      <c r="S3177" s="7">
        <f t="shared" si="335"/>
        <v>316</v>
      </c>
    </row>
    <row r="3178" spans="11:19" x14ac:dyDescent="0.35">
      <c r="K3178" t="s">
        <v>112</v>
      </c>
      <c r="L3178">
        <v>-122.99348340018901</v>
      </c>
      <c r="M3178">
        <v>41.743760527146001</v>
      </c>
      <c r="N3178" s="2">
        <v>43768</v>
      </c>
      <c r="O3178" t="str">
        <f t="shared" si="331"/>
        <v>yes</v>
      </c>
      <c r="P3178" s="7">
        <f t="shared" si="332"/>
        <v>2019</v>
      </c>
      <c r="Q3178" s="7">
        <f t="shared" si="333"/>
        <v>2020</v>
      </c>
      <c r="R3178" s="7">
        <f t="shared" si="334"/>
        <v>2021</v>
      </c>
      <c r="S3178" s="7">
        <f t="shared" si="335"/>
        <v>303</v>
      </c>
    </row>
    <row r="3179" spans="11:19" x14ac:dyDescent="0.35">
      <c r="K3179" t="s">
        <v>112</v>
      </c>
      <c r="L3179">
        <v>-123.392023820055</v>
      </c>
      <c r="M3179">
        <v>41.582977884871802</v>
      </c>
      <c r="N3179" s="2">
        <v>43762</v>
      </c>
      <c r="O3179" t="str">
        <f t="shared" si="331"/>
        <v>yes</v>
      </c>
      <c r="P3179" s="7">
        <f t="shared" si="332"/>
        <v>2019</v>
      </c>
      <c r="Q3179" s="7">
        <f t="shared" si="333"/>
        <v>2020</v>
      </c>
      <c r="R3179" s="7">
        <f t="shared" si="334"/>
        <v>2021</v>
      </c>
      <c r="S3179" s="7">
        <f t="shared" si="335"/>
        <v>297</v>
      </c>
    </row>
    <row r="3180" spans="11:19" x14ac:dyDescent="0.35">
      <c r="K3180" t="s">
        <v>112</v>
      </c>
      <c r="L3180">
        <v>-122.746356650831</v>
      </c>
      <c r="M3180">
        <v>41.511703318950197</v>
      </c>
      <c r="N3180" s="2">
        <v>43716</v>
      </c>
      <c r="O3180" t="str">
        <f t="shared" si="331"/>
        <v>yes</v>
      </c>
      <c r="P3180" s="7">
        <f t="shared" si="332"/>
        <v>2019</v>
      </c>
      <c r="Q3180" s="7">
        <f t="shared" si="333"/>
        <v>2020</v>
      </c>
      <c r="R3180" s="7">
        <f t="shared" si="334"/>
        <v>2021</v>
      </c>
      <c r="S3180" s="7">
        <f t="shared" si="335"/>
        <v>251</v>
      </c>
    </row>
    <row r="3181" spans="11:19" x14ac:dyDescent="0.35">
      <c r="K3181" t="s">
        <v>112</v>
      </c>
      <c r="L3181">
        <v>-122.84222684233001</v>
      </c>
      <c r="M3181">
        <v>41.846937113684803</v>
      </c>
      <c r="N3181" s="2">
        <v>43684</v>
      </c>
      <c r="O3181" t="str">
        <f t="shared" si="331"/>
        <v>yes</v>
      </c>
      <c r="P3181" s="7">
        <f t="shared" si="332"/>
        <v>2019</v>
      </c>
      <c r="Q3181" s="7">
        <f t="shared" si="333"/>
        <v>2020</v>
      </c>
      <c r="R3181" s="7">
        <f t="shared" si="334"/>
        <v>2021</v>
      </c>
      <c r="S3181" s="7">
        <f t="shared" si="335"/>
        <v>219</v>
      </c>
    </row>
    <row r="3182" spans="11:19" x14ac:dyDescent="0.35">
      <c r="K3182" t="s">
        <v>112</v>
      </c>
      <c r="L3182">
        <v>-122.891283837301</v>
      </c>
      <c r="M3182">
        <v>41.640695919512403</v>
      </c>
      <c r="N3182" s="2">
        <v>43639</v>
      </c>
      <c r="O3182" t="str">
        <f t="shared" si="331"/>
        <v>yes</v>
      </c>
      <c r="P3182" s="7">
        <f t="shared" si="332"/>
        <v>2019</v>
      </c>
      <c r="Q3182" s="7">
        <f t="shared" si="333"/>
        <v>2020</v>
      </c>
      <c r="R3182" s="7">
        <f t="shared" si="334"/>
        <v>2021</v>
      </c>
      <c r="S3182" s="7">
        <f t="shared" si="335"/>
        <v>174</v>
      </c>
    </row>
    <row r="3183" spans="11:19" x14ac:dyDescent="0.35">
      <c r="K3183" t="s">
        <v>112</v>
      </c>
      <c r="L3183">
        <v>-122.912559412523</v>
      </c>
      <c r="M3183">
        <v>41.488559374811103</v>
      </c>
      <c r="N3183" s="2">
        <v>43580</v>
      </c>
      <c r="O3183" t="str">
        <f t="shared" si="331"/>
        <v>yes</v>
      </c>
      <c r="P3183" s="7">
        <f t="shared" si="332"/>
        <v>2019</v>
      </c>
      <c r="Q3183" s="7">
        <f t="shared" si="333"/>
        <v>2020</v>
      </c>
      <c r="R3183" s="7">
        <f t="shared" si="334"/>
        <v>2021</v>
      </c>
      <c r="S3183" s="7">
        <f t="shared" si="335"/>
        <v>115</v>
      </c>
    </row>
    <row r="3184" spans="11:19" x14ac:dyDescent="0.35">
      <c r="K3184" t="s">
        <v>112</v>
      </c>
      <c r="L3184">
        <v>-123.042264905219</v>
      </c>
      <c r="M3184">
        <v>41.090704157428</v>
      </c>
      <c r="N3184" s="2">
        <v>43378</v>
      </c>
      <c r="O3184" t="str">
        <f t="shared" si="331"/>
        <v>yes</v>
      </c>
      <c r="P3184" s="7">
        <f t="shared" si="332"/>
        <v>2018</v>
      </c>
      <c r="Q3184" s="7">
        <f t="shared" si="333"/>
        <v>2019</v>
      </c>
      <c r="R3184" s="7">
        <f t="shared" si="334"/>
        <v>2020</v>
      </c>
      <c r="S3184" s="7">
        <f t="shared" si="335"/>
        <v>278</v>
      </c>
    </row>
    <row r="3185" spans="11:19" x14ac:dyDescent="0.35">
      <c r="K3185" t="s">
        <v>112</v>
      </c>
      <c r="L3185">
        <v>-122.698225419167</v>
      </c>
      <c r="M3185">
        <v>41.728121219403903</v>
      </c>
      <c r="N3185" s="2">
        <v>43307</v>
      </c>
      <c r="O3185" t="str">
        <f t="shared" si="331"/>
        <v>yes</v>
      </c>
      <c r="P3185" s="7">
        <f t="shared" si="332"/>
        <v>2018</v>
      </c>
      <c r="Q3185" s="7">
        <f t="shared" si="333"/>
        <v>2019</v>
      </c>
      <c r="R3185" s="7">
        <f t="shared" si="334"/>
        <v>2020</v>
      </c>
      <c r="S3185" s="7">
        <f t="shared" si="335"/>
        <v>207</v>
      </c>
    </row>
    <row r="3186" spans="11:19" x14ac:dyDescent="0.35">
      <c r="K3186" t="s">
        <v>112</v>
      </c>
      <c r="L3186">
        <v>-122.979671508048</v>
      </c>
      <c r="M3186">
        <v>41.836252933074903</v>
      </c>
      <c r="N3186" s="2">
        <v>43283</v>
      </c>
      <c r="O3186" t="str">
        <f t="shared" si="331"/>
        <v>yes</v>
      </c>
      <c r="P3186" s="7">
        <f t="shared" si="332"/>
        <v>2018</v>
      </c>
      <c r="Q3186" s="7">
        <f t="shared" si="333"/>
        <v>2019</v>
      </c>
      <c r="R3186" s="7">
        <f t="shared" si="334"/>
        <v>2020</v>
      </c>
      <c r="S3186" s="7">
        <f t="shared" si="335"/>
        <v>183</v>
      </c>
    </row>
    <row r="3187" spans="11:19" x14ac:dyDescent="0.35">
      <c r="K3187" t="s">
        <v>112</v>
      </c>
      <c r="L3187">
        <v>-122.901980162729</v>
      </c>
      <c r="M3187">
        <v>41.467290755588202</v>
      </c>
      <c r="N3187" s="2">
        <v>43233</v>
      </c>
      <c r="O3187" t="str">
        <f t="shared" si="331"/>
        <v>yes</v>
      </c>
      <c r="P3187" s="7">
        <f t="shared" si="332"/>
        <v>2018</v>
      </c>
      <c r="Q3187" s="7">
        <f t="shared" si="333"/>
        <v>2019</v>
      </c>
      <c r="R3187" s="7">
        <f t="shared" si="334"/>
        <v>2020</v>
      </c>
      <c r="S3187" s="7">
        <f t="shared" si="335"/>
        <v>133</v>
      </c>
    </row>
    <row r="3188" spans="11:19" x14ac:dyDescent="0.35">
      <c r="K3188" t="s">
        <v>112</v>
      </c>
      <c r="L3188">
        <v>-122.95282423198999</v>
      </c>
      <c r="M3188">
        <v>41.635227946656002</v>
      </c>
      <c r="N3188" s="2">
        <v>43213</v>
      </c>
      <c r="O3188" t="str">
        <f t="shared" si="331"/>
        <v>yes</v>
      </c>
      <c r="P3188" s="7">
        <f t="shared" si="332"/>
        <v>2018</v>
      </c>
      <c r="Q3188" s="7">
        <f t="shared" si="333"/>
        <v>2019</v>
      </c>
      <c r="R3188" s="7">
        <f t="shared" si="334"/>
        <v>2020</v>
      </c>
      <c r="S3188" s="7">
        <f t="shared" si="335"/>
        <v>113</v>
      </c>
    </row>
    <row r="3189" spans="11:19" x14ac:dyDescent="0.35">
      <c r="K3189" t="s">
        <v>112</v>
      </c>
      <c r="L3189">
        <v>-122.912443050151</v>
      </c>
      <c r="M3189">
        <v>41.498787873850702</v>
      </c>
      <c r="N3189" s="2">
        <v>43166</v>
      </c>
      <c r="O3189" t="str">
        <f t="shared" si="331"/>
        <v>yes</v>
      </c>
      <c r="P3189" s="7">
        <f t="shared" si="332"/>
        <v>2018</v>
      </c>
      <c r="Q3189" s="7">
        <f t="shared" si="333"/>
        <v>2019</v>
      </c>
      <c r="R3189" s="7">
        <f t="shared" si="334"/>
        <v>2020</v>
      </c>
      <c r="S3189" s="7">
        <f t="shared" si="335"/>
        <v>66</v>
      </c>
    </row>
    <row r="3190" spans="11:19" x14ac:dyDescent="0.35">
      <c r="K3190" t="s">
        <v>112</v>
      </c>
      <c r="L3190">
        <v>-123.129439168511</v>
      </c>
      <c r="M3190">
        <v>41.957443739520897</v>
      </c>
      <c r="N3190" s="2">
        <v>43109</v>
      </c>
      <c r="O3190" t="str">
        <f t="shared" si="331"/>
        <v>yes</v>
      </c>
      <c r="P3190" s="7">
        <f t="shared" si="332"/>
        <v>2018</v>
      </c>
      <c r="Q3190" s="7">
        <f t="shared" si="333"/>
        <v>2019</v>
      </c>
      <c r="R3190" s="7">
        <f t="shared" si="334"/>
        <v>2020</v>
      </c>
      <c r="S3190" s="7">
        <f t="shared" si="335"/>
        <v>9</v>
      </c>
    </row>
    <row r="3191" spans="11:19" x14ac:dyDescent="0.35">
      <c r="K3191" t="s">
        <v>112</v>
      </c>
      <c r="L3191">
        <v>-123.289822068871</v>
      </c>
      <c r="M3191">
        <v>41.970592092942901</v>
      </c>
      <c r="N3191" s="2">
        <v>43067</v>
      </c>
      <c r="O3191" t="str">
        <f t="shared" si="331"/>
        <v>yes</v>
      </c>
      <c r="P3191" s="7">
        <f t="shared" si="332"/>
        <v>2017</v>
      </c>
      <c r="Q3191" s="7">
        <f t="shared" si="333"/>
        <v>2018</v>
      </c>
      <c r="R3191" s="7">
        <f t="shared" si="334"/>
        <v>2019</v>
      </c>
      <c r="S3191" s="7">
        <f t="shared" si="335"/>
        <v>332</v>
      </c>
    </row>
    <row r="3192" spans="11:19" x14ac:dyDescent="0.35">
      <c r="K3192" t="s">
        <v>112</v>
      </c>
      <c r="L3192">
        <v>-123.162442689043</v>
      </c>
      <c r="M3192">
        <v>41.168555567052103</v>
      </c>
      <c r="N3192" s="2">
        <v>43052</v>
      </c>
      <c r="O3192" t="str">
        <f t="shared" si="331"/>
        <v>yes</v>
      </c>
      <c r="P3192" s="7">
        <f t="shared" si="332"/>
        <v>2017</v>
      </c>
      <c r="Q3192" s="7">
        <f t="shared" si="333"/>
        <v>2018</v>
      </c>
      <c r="R3192" s="7">
        <f t="shared" si="334"/>
        <v>2019</v>
      </c>
      <c r="S3192" s="7">
        <f t="shared" si="335"/>
        <v>317</v>
      </c>
    </row>
    <row r="3193" spans="11:19" x14ac:dyDescent="0.35">
      <c r="K3193" t="s">
        <v>112</v>
      </c>
      <c r="L3193">
        <v>-123.018361867385</v>
      </c>
      <c r="M3193">
        <v>41.133148520954101</v>
      </c>
      <c r="N3193" s="2">
        <v>43052</v>
      </c>
      <c r="O3193" t="str">
        <f t="shared" si="331"/>
        <v>yes</v>
      </c>
      <c r="P3193" s="7">
        <f t="shared" si="332"/>
        <v>2017</v>
      </c>
      <c r="Q3193" s="7">
        <f t="shared" si="333"/>
        <v>2018</v>
      </c>
      <c r="R3193" s="7">
        <f t="shared" si="334"/>
        <v>2019</v>
      </c>
      <c r="S3193" s="7">
        <f t="shared" si="335"/>
        <v>317</v>
      </c>
    </row>
    <row r="3194" spans="11:19" x14ac:dyDescent="0.35">
      <c r="K3194" t="s">
        <v>112</v>
      </c>
      <c r="L3194">
        <v>-123.041171534245</v>
      </c>
      <c r="M3194">
        <v>41.066266200404499</v>
      </c>
      <c r="N3194" s="2">
        <v>43052</v>
      </c>
      <c r="O3194" t="str">
        <f t="shared" si="331"/>
        <v>yes</v>
      </c>
      <c r="P3194" s="7">
        <f t="shared" si="332"/>
        <v>2017</v>
      </c>
      <c r="Q3194" s="7">
        <f t="shared" si="333"/>
        <v>2018</v>
      </c>
      <c r="R3194" s="7">
        <f t="shared" si="334"/>
        <v>2019</v>
      </c>
      <c r="S3194" s="7">
        <f t="shared" si="335"/>
        <v>317</v>
      </c>
    </row>
    <row r="3195" spans="11:19" x14ac:dyDescent="0.35">
      <c r="K3195" t="s">
        <v>112</v>
      </c>
      <c r="L3195">
        <v>-123.220086281861</v>
      </c>
      <c r="M3195">
        <v>41.077023809566001</v>
      </c>
      <c r="N3195" s="2">
        <v>43052</v>
      </c>
      <c r="O3195" t="str">
        <f t="shared" si="331"/>
        <v>yes</v>
      </c>
      <c r="P3195" s="7">
        <f t="shared" si="332"/>
        <v>2017</v>
      </c>
      <c r="Q3195" s="7">
        <f t="shared" si="333"/>
        <v>2018</v>
      </c>
      <c r="R3195" s="7">
        <f t="shared" si="334"/>
        <v>2019</v>
      </c>
      <c r="S3195" s="7">
        <f t="shared" si="335"/>
        <v>317</v>
      </c>
    </row>
    <row r="3196" spans="11:19" x14ac:dyDescent="0.35">
      <c r="K3196" t="s">
        <v>112</v>
      </c>
      <c r="L3196">
        <v>-123.129944584944</v>
      </c>
      <c r="M3196">
        <v>41.415122323871998</v>
      </c>
      <c r="N3196" s="2">
        <v>43052</v>
      </c>
      <c r="O3196" t="str">
        <f t="shared" ref="O3196:O3212" si="336">IF(N3196&gt;VLOOKUP(K3196, $A$2:$C$147,3), "yes", "no")</f>
        <v>yes</v>
      </c>
      <c r="P3196" s="7">
        <f t="shared" si="332"/>
        <v>2017</v>
      </c>
      <c r="Q3196" s="7">
        <f t="shared" si="333"/>
        <v>2018</v>
      </c>
      <c r="R3196" s="7">
        <f t="shared" si="334"/>
        <v>2019</v>
      </c>
      <c r="S3196" s="7">
        <f t="shared" si="335"/>
        <v>317</v>
      </c>
    </row>
    <row r="3197" spans="11:19" x14ac:dyDescent="0.35">
      <c r="K3197" t="s">
        <v>112</v>
      </c>
      <c r="L3197">
        <v>-123.297690606481</v>
      </c>
      <c r="M3197">
        <v>41.544841160056698</v>
      </c>
      <c r="N3197" s="2">
        <v>43024</v>
      </c>
      <c r="O3197" t="str">
        <f t="shared" si="336"/>
        <v>yes</v>
      </c>
      <c r="P3197" s="7">
        <f t="shared" ref="P3197:P3212" si="337">YEAR(N3197)</f>
        <v>2017</v>
      </c>
      <c r="Q3197" s="7">
        <f t="shared" ref="Q3197:Q3212" si="338">P3197+1</f>
        <v>2018</v>
      </c>
      <c r="R3197" s="7">
        <f t="shared" ref="R3197:R3212" si="339">P3197+2</f>
        <v>2019</v>
      </c>
      <c r="S3197" s="7">
        <f t="shared" ref="S3197:S3212" si="340">N3197-DATE(YEAR(N3197),1,0)</f>
        <v>289</v>
      </c>
    </row>
    <row r="3198" spans="11:19" x14ac:dyDescent="0.35">
      <c r="K3198" t="s">
        <v>112</v>
      </c>
      <c r="L3198">
        <v>-123.275286826314</v>
      </c>
      <c r="M3198">
        <v>41.544001003433102</v>
      </c>
      <c r="N3198" s="2">
        <v>43024</v>
      </c>
      <c r="O3198" t="str">
        <f t="shared" si="336"/>
        <v>yes</v>
      </c>
      <c r="P3198" s="7">
        <f t="shared" si="337"/>
        <v>2017</v>
      </c>
      <c r="Q3198" s="7">
        <f t="shared" si="338"/>
        <v>2018</v>
      </c>
      <c r="R3198" s="7">
        <f t="shared" si="339"/>
        <v>2019</v>
      </c>
      <c r="S3198" s="7">
        <f t="shared" si="340"/>
        <v>289</v>
      </c>
    </row>
    <row r="3199" spans="11:19" x14ac:dyDescent="0.35">
      <c r="K3199" t="s">
        <v>112</v>
      </c>
      <c r="L3199">
        <v>-123.40764554171</v>
      </c>
      <c r="M3199">
        <v>41.466917867659603</v>
      </c>
      <c r="N3199" s="2">
        <v>43024</v>
      </c>
      <c r="O3199" t="str">
        <f t="shared" si="336"/>
        <v>yes</v>
      </c>
      <c r="P3199" s="7">
        <f t="shared" si="337"/>
        <v>2017</v>
      </c>
      <c r="Q3199" s="7">
        <f t="shared" si="338"/>
        <v>2018</v>
      </c>
      <c r="R3199" s="7">
        <f t="shared" si="339"/>
        <v>2019</v>
      </c>
      <c r="S3199" s="7">
        <f t="shared" si="340"/>
        <v>289</v>
      </c>
    </row>
    <row r="3200" spans="11:19" x14ac:dyDescent="0.35">
      <c r="K3200" t="s">
        <v>112</v>
      </c>
      <c r="L3200">
        <v>-123.49187104376</v>
      </c>
      <c r="M3200">
        <v>41.5893428857487</v>
      </c>
      <c r="N3200" s="2">
        <v>43023</v>
      </c>
      <c r="O3200" t="str">
        <f t="shared" si="336"/>
        <v>yes</v>
      </c>
      <c r="P3200" s="7">
        <f t="shared" si="337"/>
        <v>2017</v>
      </c>
      <c r="Q3200" s="7">
        <f t="shared" si="338"/>
        <v>2018</v>
      </c>
      <c r="R3200" s="7">
        <f t="shared" si="339"/>
        <v>2019</v>
      </c>
      <c r="S3200" s="7">
        <f t="shared" si="340"/>
        <v>288</v>
      </c>
    </row>
    <row r="3201" spans="11:19" x14ac:dyDescent="0.35">
      <c r="K3201" t="s">
        <v>112</v>
      </c>
      <c r="L3201">
        <v>-122.81753225128899</v>
      </c>
      <c r="M3201">
        <v>41.504308056564497</v>
      </c>
      <c r="N3201" s="2">
        <v>43013</v>
      </c>
      <c r="O3201" t="str">
        <f t="shared" si="336"/>
        <v>yes</v>
      </c>
      <c r="P3201" s="7">
        <f t="shared" si="337"/>
        <v>2017</v>
      </c>
      <c r="Q3201" s="7">
        <f t="shared" si="338"/>
        <v>2018</v>
      </c>
      <c r="R3201" s="7">
        <f t="shared" si="339"/>
        <v>2019</v>
      </c>
      <c r="S3201" s="7">
        <f t="shared" si="340"/>
        <v>278</v>
      </c>
    </row>
    <row r="3202" spans="11:19" x14ac:dyDescent="0.35">
      <c r="K3202" t="s">
        <v>112</v>
      </c>
      <c r="L3202">
        <v>-123.336241716169</v>
      </c>
      <c r="M3202">
        <v>41.942730880030403</v>
      </c>
      <c r="N3202" s="2">
        <v>43007</v>
      </c>
      <c r="O3202" t="str">
        <f t="shared" si="336"/>
        <v>yes</v>
      </c>
      <c r="P3202" s="7">
        <f t="shared" si="337"/>
        <v>2017</v>
      </c>
      <c r="Q3202" s="7">
        <f t="shared" si="338"/>
        <v>2018</v>
      </c>
      <c r="R3202" s="7">
        <f t="shared" si="339"/>
        <v>2019</v>
      </c>
      <c r="S3202" s="7">
        <f t="shared" si="340"/>
        <v>272</v>
      </c>
    </row>
    <row r="3203" spans="11:19" x14ac:dyDescent="0.35">
      <c r="K3203" t="s">
        <v>112</v>
      </c>
      <c r="L3203">
        <v>-123.15105018454101</v>
      </c>
      <c r="M3203">
        <v>41.1181913926088</v>
      </c>
      <c r="N3203" s="2">
        <v>42991</v>
      </c>
      <c r="O3203" t="str">
        <f t="shared" si="336"/>
        <v>yes</v>
      </c>
      <c r="P3203" s="7">
        <f t="shared" si="337"/>
        <v>2017</v>
      </c>
      <c r="Q3203" s="7">
        <f t="shared" si="338"/>
        <v>2018</v>
      </c>
      <c r="R3203" s="7">
        <f t="shared" si="339"/>
        <v>2019</v>
      </c>
      <c r="S3203" s="7">
        <f t="shared" si="340"/>
        <v>256</v>
      </c>
    </row>
    <row r="3204" spans="11:19" x14ac:dyDescent="0.35">
      <c r="K3204" t="s">
        <v>112</v>
      </c>
      <c r="L3204">
        <v>-123.117201480481</v>
      </c>
      <c r="M3204">
        <v>41.601406905721298</v>
      </c>
      <c r="N3204" s="2">
        <v>42985</v>
      </c>
      <c r="O3204" t="str">
        <f t="shared" si="336"/>
        <v>yes</v>
      </c>
      <c r="P3204" s="7">
        <f t="shared" si="337"/>
        <v>2017</v>
      </c>
      <c r="Q3204" s="7">
        <f t="shared" si="338"/>
        <v>2018</v>
      </c>
      <c r="R3204" s="7">
        <f t="shared" si="339"/>
        <v>2019</v>
      </c>
      <c r="S3204" s="7">
        <f t="shared" si="340"/>
        <v>250</v>
      </c>
    </row>
    <row r="3205" spans="11:19" x14ac:dyDescent="0.35">
      <c r="K3205" t="s">
        <v>112</v>
      </c>
      <c r="L3205">
        <v>-123.163507869984</v>
      </c>
      <c r="M3205">
        <v>41.430413707890601</v>
      </c>
      <c r="N3205" s="2">
        <v>42979</v>
      </c>
      <c r="O3205" t="str">
        <f t="shared" si="336"/>
        <v>yes</v>
      </c>
      <c r="P3205" s="7">
        <f t="shared" si="337"/>
        <v>2017</v>
      </c>
      <c r="Q3205" s="7">
        <f t="shared" si="338"/>
        <v>2018</v>
      </c>
      <c r="R3205" s="7">
        <f t="shared" si="339"/>
        <v>2019</v>
      </c>
      <c r="S3205" s="7">
        <f t="shared" si="340"/>
        <v>244</v>
      </c>
    </row>
    <row r="3206" spans="11:19" x14ac:dyDescent="0.35">
      <c r="K3206" t="s">
        <v>112</v>
      </c>
      <c r="L3206">
        <v>-123.49794887968299</v>
      </c>
      <c r="M3206">
        <v>41.4804460033181</v>
      </c>
      <c r="N3206" s="2">
        <v>42945</v>
      </c>
      <c r="O3206" t="str">
        <f t="shared" si="336"/>
        <v>yes</v>
      </c>
      <c r="P3206" s="7">
        <f t="shared" si="337"/>
        <v>2017</v>
      </c>
      <c r="Q3206" s="7">
        <f t="shared" si="338"/>
        <v>2018</v>
      </c>
      <c r="R3206" s="7">
        <f t="shared" si="339"/>
        <v>2019</v>
      </c>
      <c r="S3206" s="7">
        <f t="shared" si="340"/>
        <v>210</v>
      </c>
    </row>
    <row r="3207" spans="11:19" x14ac:dyDescent="0.35">
      <c r="K3207" t="s">
        <v>112</v>
      </c>
      <c r="L3207">
        <v>-122.84419279185499</v>
      </c>
      <c r="M3207">
        <v>41.370259139084801</v>
      </c>
      <c r="N3207" s="2">
        <v>42921</v>
      </c>
      <c r="O3207" t="str">
        <f t="shared" si="336"/>
        <v>yes</v>
      </c>
      <c r="P3207" s="7">
        <f t="shared" si="337"/>
        <v>2017</v>
      </c>
      <c r="Q3207" s="7">
        <f t="shared" si="338"/>
        <v>2018</v>
      </c>
      <c r="R3207" s="7">
        <f t="shared" si="339"/>
        <v>2019</v>
      </c>
      <c r="S3207" s="7">
        <f t="shared" si="340"/>
        <v>186</v>
      </c>
    </row>
    <row r="3208" spans="11:19" x14ac:dyDescent="0.35">
      <c r="K3208" t="s">
        <v>112</v>
      </c>
      <c r="L3208">
        <v>-123.548283524228</v>
      </c>
      <c r="M3208">
        <v>41.6131878537863</v>
      </c>
      <c r="N3208" s="2">
        <v>42719</v>
      </c>
      <c r="O3208" t="str">
        <f t="shared" si="336"/>
        <v>yes</v>
      </c>
      <c r="P3208" s="7">
        <f t="shared" si="337"/>
        <v>2016</v>
      </c>
      <c r="Q3208" s="7">
        <f t="shared" si="338"/>
        <v>2017</v>
      </c>
      <c r="R3208" s="7">
        <f t="shared" si="339"/>
        <v>2018</v>
      </c>
      <c r="S3208" s="7">
        <f t="shared" si="340"/>
        <v>350</v>
      </c>
    </row>
    <row r="3209" spans="11:19" x14ac:dyDescent="0.35">
      <c r="K3209" t="s">
        <v>112</v>
      </c>
      <c r="L3209">
        <v>-122.778855495141</v>
      </c>
      <c r="M3209">
        <v>41.627585003083198</v>
      </c>
      <c r="N3209" s="2">
        <v>42626</v>
      </c>
      <c r="O3209" t="str">
        <f t="shared" si="336"/>
        <v>yes</v>
      </c>
      <c r="P3209" s="7">
        <f t="shared" si="337"/>
        <v>2016</v>
      </c>
      <c r="Q3209" s="7">
        <f t="shared" si="338"/>
        <v>2017</v>
      </c>
      <c r="R3209" s="7">
        <f t="shared" si="339"/>
        <v>2018</v>
      </c>
      <c r="S3209" s="7">
        <f t="shared" si="340"/>
        <v>257</v>
      </c>
    </row>
    <row r="3210" spans="11:19" x14ac:dyDescent="0.35">
      <c r="K3210" t="s">
        <v>112</v>
      </c>
      <c r="L3210">
        <v>-123.353839645211</v>
      </c>
      <c r="M3210">
        <v>41.457391126233702</v>
      </c>
      <c r="N3210" s="2">
        <v>42555</v>
      </c>
      <c r="O3210" t="str">
        <f t="shared" si="336"/>
        <v>yes</v>
      </c>
      <c r="P3210" s="7">
        <f t="shared" si="337"/>
        <v>2016</v>
      </c>
      <c r="Q3210" s="7">
        <f t="shared" si="338"/>
        <v>2017</v>
      </c>
      <c r="R3210" s="7">
        <f t="shared" si="339"/>
        <v>2018</v>
      </c>
      <c r="S3210" s="7">
        <f t="shared" si="340"/>
        <v>186</v>
      </c>
    </row>
    <row r="3211" spans="11:19" x14ac:dyDescent="0.35">
      <c r="K3211" t="s">
        <v>112</v>
      </c>
      <c r="L3211">
        <v>-122.834697142957</v>
      </c>
      <c r="M3211">
        <v>41.635014288673602</v>
      </c>
      <c r="N3211" s="2">
        <v>42514</v>
      </c>
      <c r="O3211" t="str">
        <f t="shared" si="336"/>
        <v>yes</v>
      </c>
      <c r="P3211" s="7">
        <f t="shared" si="337"/>
        <v>2016</v>
      </c>
      <c r="Q3211" s="7">
        <f t="shared" si="338"/>
        <v>2017</v>
      </c>
      <c r="R3211" s="7">
        <f t="shared" si="339"/>
        <v>2018</v>
      </c>
      <c r="S3211" s="7">
        <f t="shared" si="340"/>
        <v>145</v>
      </c>
    </row>
    <row r="3212" spans="11:19" x14ac:dyDescent="0.35">
      <c r="K3212" t="s">
        <v>112</v>
      </c>
      <c r="L3212">
        <v>-123.036987708963</v>
      </c>
      <c r="M3212">
        <v>41.829135779670601</v>
      </c>
      <c r="N3212" s="2">
        <v>42229</v>
      </c>
      <c r="O3212" t="str">
        <f t="shared" si="336"/>
        <v>yes</v>
      </c>
      <c r="P3212" s="7">
        <f t="shared" si="337"/>
        <v>2015</v>
      </c>
      <c r="Q3212" s="7">
        <f t="shared" si="338"/>
        <v>2016</v>
      </c>
      <c r="R3212" s="7">
        <f t="shared" si="339"/>
        <v>2017</v>
      </c>
      <c r="S3212" s="7">
        <f t="shared" si="340"/>
        <v>225</v>
      </c>
    </row>
    <row r="3213" spans="11:19" x14ac:dyDescent="0.35">
      <c r="K3213" t="s">
        <v>113</v>
      </c>
      <c r="L3213">
        <v>-115.69357324690699</v>
      </c>
      <c r="M3213">
        <v>32.695403087477402</v>
      </c>
      <c r="N3213" s="2">
        <v>44259</v>
      </c>
      <c r="O3213" t="str">
        <f t="shared" ref="O3213:O3245" si="341">IF(N3213&gt;VLOOKUP(K3213, $A$2:$C$147,3), "yes", "no")</f>
        <v>yes</v>
      </c>
      <c r="P3213" s="7">
        <f t="shared" ref="P3213:P3245" si="342">YEAR(N3213)</f>
        <v>2021</v>
      </c>
      <c r="Q3213" s="7">
        <f t="shared" ref="Q3213:Q3245" si="343">P3213+1</f>
        <v>2022</v>
      </c>
      <c r="R3213" s="7">
        <f t="shared" ref="R3213:R3245" si="344">P3213+2</f>
        <v>2023</v>
      </c>
      <c r="S3213" s="7">
        <f t="shared" ref="S3213:S3245" si="345">N3213-DATE(YEAR(N3213),1,0)</f>
        <v>63</v>
      </c>
    </row>
    <row r="3214" spans="11:19" x14ac:dyDescent="0.35">
      <c r="K3214" t="s">
        <v>113</v>
      </c>
      <c r="L3214">
        <v>-116.08271430110401</v>
      </c>
      <c r="M3214">
        <v>32.6297846956451</v>
      </c>
      <c r="N3214" s="2">
        <v>44025</v>
      </c>
      <c r="O3214" t="str">
        <f t="shared" si="341"/>
        <v>yes</v>
      </c>
      <c r="P3214" s="7">
        <f t="shared" si="342"/>
        <v>2020</v>
      </c>
      <c r="Q3214" s="7">
        <f t="shared" si="343"/>
        <v>2021</v>
      </c>
      <c r="R3214" s="7">
        <f t="shared" si="344"/>
        <v>2022</v>
      </c>
      <c r="S3214" s="7">
        <f t="shared" si="345"/>
        <v>195</v>
      </c>
    </row>
    <row r="3215" spans="11:19" x14ac:dyDescent="0.35">
      <c r="K3215" t="s">
        <v>113</v>
      </c>
      <c r="L3215">
        <v>-116.031551748532</v>
      </c>
      <c r="M3215">
        <v>32.639549094402099</v>
      </c>
      <c r="N3215" s="2">
        <v>43996</v>
      </c>
      <c r="O3215" t="str">
        <f t="shared" si="341"/>
        <v>yes</v>
      </c>
      <c r="P3215" s="7">
        <f t="shared" si="342"/>
        <v>2020</v>
      </c>
      <c r="Q3215" s="7">
        <f t="shared" si="343"/>
        <v>2021</v>
      </c>
      <c r="R3215" s="7">
        <f t="shared" si="344"/>
        <v>2022</v>
      </c>
      <c r="S3215" s="7">
        <f t="shared" si="345"/>
        <v>166</v>
      </c>
    </row>
    <row r="3216" spans="11:19" x14ac:dyDescent="0.35">
      <c r="K3216" t="s">
        <v>113</v>
      </c>
      <c r="L3216">
        <v>-116.226806693063</v>
      </c>
      <c r="M3216">
        <v>32.662681595145301</v>
      </c>
      <c r="N3216" s="2">
        <v>41765</v>
      </c>
      <c r="O3216" t="str">
        <f t="shared" si="341"/>
        <v>yes</v>
      </c>
      <c r="P3216" s="7">
        <f t="shared" si="342"/>
        <v>2014</v>
      </c>
      <c r="Q3216" s="7">
        <f t="shared" si="343"/>
        <v>2015</v>
      </c>
      <c r="R3216" s="7">
        <f t="shared" si="344"/>
        <v>2016</v>
      </c>
      <c r="S3216" s="7">
        <f t="shared" si="345"/>
        <v>126</v>
      </c>
    </row>
    <row r="3217" spans="11:19" x14ac:dyDescent="0.35">
      <c r="K3217" t="s">
        <v>113</v>
      </c>
      <c r="L3217">
        <v>-116.252082600094</v>
      </c>
      <c r="M3217">
        <v>32.607643686404202</v>
      </c>
      <c r="N3217" s="2">
        <v>41417</v>
      </c>
      <c r="O3217" t="str">
        <f t="shared" si="341"/>
        <v>yes</v>
      </c>
      <c r="P3217" s="7">
        <f t="shared" si="342"/>
        <v>2013</v>
      </c>
      <c r="Q3217" s="7">
        <f t="shared" si="343"/>
        <v>2014</v>
      </c>
      <c r="R3217" s="7">
        <f t="shared" si="344"/>
        <v>2015</v>
      </c>
      <c r="S3217" s="7">
        <f t="shared" si="345"/>
        <v>143</v>
      </c>
    </row>
    <row r="3218" spans="11:19" x14ac:dyDescent="0.35">
      <c r="K3218" t="s">
        <v>113</v>
      </c>
      <c r="L3218">
        <v>-116.24611225118799</v>
      </c>
      <c r="M3218">
        <v>32.608115144204703</v>
      </c>
      <c r="N3218" s="2">
        <v>41098</v>
      </c>
      <c r="O3218" t="str">
        <f t="shared" si="341"/>
        <v>yes</v>
      </c>
      <c r="P3218" s="7">
        <f t="shared" si="342"/>
        <v>2012</v>
      </c>
      <c r="Q3218" s="7">
        <f t="shared" si="343"/>
        <v>2013</v>
      </c>
      <c r="R3218" s="7">
        <f t="shared" si="344"/>
        <v>2014</v>
      </c>
      <c r="S3218" s="7">
        <f t="shared" si="345"/>
        <v>190</v>
      </c>
    </row>
    <row r="3219" spans="11:19" x14ac:dyDescent="0.35">
      <c r="K3219" t="s">
        <v>113</v>
      </c>
      <c r="L3219">
        <v>-116.25208259829699</v>
      </c>
      <c r="M3219">
        <v>32.6076442675677</v>
      </c>
      <c r="N3219" s="2">
        <v>41047</v>
      </c>
      <c r="O3219" t="str">
        <f t="shared" si="341"/>
        <v>yes</v>
      </c>
      <c r="P3219" s="7">
        <f t="shared" si="342"/>
        <v>2012</v>
      </c>
      <c r="Q3219" s="7">
        <f t="shared" si="343"/>
        <v>2013</v>
      </c>
      <c r="R3219" s="7">
        <f t="shared" si="344"/>
        <v>2014</v>
      </c>
      <c r="S3219" s="7">
        <f t="shared" si="345"/>
        <v>139</v>
      </c>
    </row>
    <row r="3220" spans="11:19" x14ac:dyDescent="0.35">
      <c r="K3220" t="s">
        <v>113</v>
      </c>
      <c r="L3220">
        <v>-116.085582700858</v>
      </c>
      <c r="M3220">
        <v>32.621238850786298</v>
      </c>
      <c r="N3220" s="2">
        <v>40716</v>
      </c>
      <c r="O3220" t="str">
        <f t="shared" si="341"/>
        <v>yes</v>
      </c>
      <c r="P3220" s="7">
        <f t="shared" si="342"/>
        <v>2011</v>
      </c>
      <c r="Q3220" s="7">
        <f t="shared" si="343"/>
        <v>2012</v>
      </c>
      <c r="R3220" s="7">
        <f t="shared" si="344"/>
        <v>2013</v>
      </c>
      <c r="S3220" s="7">
        <f t="shared" si="345"/>
        <v>173</v>
      </c>
    </row>
    <row r="3221" spans="11:19" x14ac:dyDescent="0.35">
      <c r="K3221" t="s">
        <v>113</v>
      </c>
      <c r="L3221">
        <v>-116.22638295145499</v>
      </c>
      <c r="M3221">
        <v>32.747885149410799</v>
      </c>
      <c r="N3221" s="2">
        <v>39666</v>
      </c>
      <c r="O3221" t="str">
        <f t="shared" si="341"/>
        <v>yes</v>
      </c>
      <c r="P3221" s="7">
        <f t="shared" si="342"/>
        <v>2008</v>
      </c>
      <c r="Q3221" s="7">
        <f t="shared" si="343"/>
        <v>2009</v>
      </c>
      <c r="R3221" s="7">
        <f t="shared" si="344"/>
        <v>2010</v>
      </c>
      <c r="S3221" s="7">
        <f t="shared" si="345"/>
        <v>219</v>
      </c>
    </row>
    <row r="3222" spans="11:19" x14ac:dyDescent="0.35">
      <c r="K3222" t="s">
        <v>113</v>
      </c>
      <c r="L3222">
        <v>-116.18761884941701</v>
      </c>
      <c r="M3222">
        <v>32.685897753410799</v>
      </c>
      <c r="N3222" s="2">
        <v>39664</v>
      </c>
      <c r="O3222" t="str">
        <f t="shared" si="341"/>
        <v>yes</v>
      </c>
      <c r="P3222" s="7">
        <f t="shared" si="342"/>
        <v>2008</v>
      </c>
      <c r="Q3222" s="7">
        <f t="shared" si="343"/>
        <v>2009</v>
      </c>
      <c r="R3222" s="7">
        <f t="shared" si="344"/>
        <v>2010</v>
      </c>
      <c r="S3222" s="7">
        <f t="shared" si="345"/>
        <v>217</v>
      </c>
    </row>
    <row r="3223" spans="11:19" x14ac:dyDescent="0.35">
      <c r="K3223" t="s">
        <v>113</v>
      </c>
      <c r="L3223">
        <v>-116.071964516934</v>
      </c>
      <c r="M3223">
        <v>32.649168882480502</v>
      </c>
      <c r="N3223" s="2">
        <v>39622</v>
      </c>
      <c r="O3223" t="str">
        <f t="shared" si="341"/>
        <v>yes</v>
      </c>
      <c r="P3223" s="7">
        <f t="shared" si="342"/>
        <v>2008</v>
      </c>
      <c r="Q3223" s="7">
        <f t="shared" si="343"/>
        <v>2009</v>
      </c>
      <c r="R3223" s="7">
        <f t="shared" si="344"/>
        <v>2010</v>
      </c>
      <c r="S3223" s="7">
        <f t="shared" si="345"/>
        <v>175</v>
      </c>
    </row>
    <row r="3224" spans="11:19" x14ac:dyDescent="0.35">
      <c r="K3224" t="s">
        <v>113</v>
      </c>
      <c r="L3224">
        <v>-116.22231519659201</v>
      </c>
      <c r="M3224">
        <v>32.664435542753303</v>
      </c>
      <c r="N3224" s="2">
        <v>39618</v>
      </c>
      <c r="O3224" t="str">
        <f t="shared" si="341"/>
        <v>yes</v>
      </c>
      <c r="P3224" s="7">
        <f t="shared" si="342"/>
        <v>2008</v>
      </c>
      <c r="Q3224" s="7">
        <f t="shared" si="343"/>
        <v>2009</v>
      </c>
      <c r="R3224" s="7">
        <f t="shared" si="344"/>
        <v>2010</v>
      </c>
      <c r="S3224" s="7">
        <f t="shared" si="345"/>
        <v>171</v>
      </c>
    </row>
    <row r="3225" spans="11:19" x14ac:dyDescent="0.35">
      <c r="K3225" t="s">
        <v>113</v>
      </c>
      <c r="L3225">
        <v>-116.07261750411099</v>
      </c>
      <c r="M3225">
        <v>32.625619028858502</v>
      </c>
      <c r="N3225" s="2">
        <v>39241</v>
      </c>
      <c r="O3225" t="str">
        <f t="shared" si="341"/>
        <v>yes</v>
      </c>
      <c r="P3225" s="7">
        <f t="shared" si="342"/>
        <v>2007</v>
      </c>
      <c r="Q3225" s="7">
        <f t="shared" si="343"/>
        <v>2008</v>
      </c>
      <c r="R3225" s="7">
        <f t="shared" si="344"/>
        <v>2009</v>
      </c>
      <c r="S3225" s="7">
        <f t="shared" si="345"/>
        <v>159</v>
      </c>
    </row>
    <row r="3226" spans="11:19" x14ac:dyDescent="0.35">
      <c r="K3226" t="s">
        <v>139</v>
      </c>
      <c r="L3226">
        <v>-118.963308510752</v>
      </c>
      <c r="M3226">
        <v>35.546344588496503</v>
      </c>
      <c r="N3226" s="2">
        <v>44256</v>
      </c>
      <c r="O3226" t="str">
        <f t="shared" si="341"/>
        <v>yes</v>
      </c>
      <c r="P3226" s="7">
        <f t="shared" si="342"/>
        <v>2021</v>
      </c>
      <c r="Q3226" s="7">
        <f t="shared" si="343"/>
        <v>2022</v>
      </c>
      <c r="R3226" s="7">
        <f t="shared" si="344"/>
        <v>2023</v>
      </c>
      <c r="S3226" s="7">
        <f t="shared" si="345"/>
        <v>60</v>
      </c>
    </row>
    <row r="3227" spans="11:19" x14ac:dyDescent="0.35">
      <c r="K3227" t="s">
        <v>139</v>
      </c>
      <c r="L3227">
        <v>-119.09748953236399</v>
      </c>
      <c r="M3227">
        <v>35.652342985595702</v>
      </c>
      <c r="N3227" s="2">
        <v>44072</v>
      </c>
      <c r="O3227" t="str">
        <f t="shared" si="341"/>
        <v>yes</v>
      </c>
      <c r="P3227" s="7">
        <f t="shared" si="342"/>
        <v>2020</v>
      </c>
      <c r="Q3227" s="7">
        <f t="shared" si="343"/>
        <v>2021</v>
      </c>
      <c r="R3227" s="7">
        <f t="shared" si="344"/>
        <v>2022</v>
      </c>
      <c r="S3227" s="7">
        <f t="shared" si="345"/>
        <v>242</v>
      </c>
    </row>
    <row r="3228" spans="11:19" x14ac:dyDescent="0.35">
      <c r="K3228" t="s">
        <v>139</v>
      </c>
      <c r="L3228">
        <v>-119.02591960742799</v>
      </c>
      <c r="M3228">
        <v>35.629285115870601</v>
      </c>
      <c r="N3228" s="2">
        <v>44057</v>
      </c>
      <c r="O3228" t="str">
        <f t="shared" si="341"/>
        <v>yes</v>
      </c>
      <c r="P3228" s="7">
        <f t="shared" si="342"/>
        <v>2020</v>
      </c>
      <c r="Q3228" s="7">
        <f t="shared" si="343"/>
        <v>2021</v>
      </c>
      <c r="R3228" s="7">
        <f t="shared" si="344"/>
        <v>2022</v>
      </c>
      <c r="S3228" s="7">
        <f t="shared" si="345"/>
        <v>227</v>
      </c>
    </row>
    <row r="3229" spans="11:19" x14ac:dyDescent="0.35">
      <c r="K3229" t="s">
        <v>139</v>
      </c>
      <c r="L3229">
        <v>-119.026719947057</v>
      </c>
      <c r="M3229">
        <v>35.461594645019602</v>
      </c>
      <c r="N3229" s="2">
        <v>44024</v>
      </c>
      <c r="O3229" t="str">
        <f t="shared" si="341"/>
        <v>yes</v>
      </c>
      <c r="P3229" s="7">
        <f t="shared" si="342"/>
        <v>2020</v>
      </c>
      <c r="Q3229" s="7">
        <f t="shared" si="343"/>
        <v>2021</v>
      </c>
      <c r="R3229" s="7">
        <f t="shared" si="344"/>
        <v>2022</v>
      </c>
      <c r="S3229" s="7">
        <f t="shared" si="345"/>
        <v>194</v>
      </c>
    </row>
    <row r="3230" spans="11:19" x14ac:dyDescent="0.35">
      <c r="K3230" t="s">
        <v>139</v>
      </c>
      <c r="L3230">
        <v>-119.03761429441199</v>
      </c>
      <c r="M3230">
        <v>35.593572428251903</v>
      </c>
      <c r="N3230" s="2">
        <v>43746</v>
      </c>
      <c r="O3230" t="str">
        <f t="shared" si="341"/>
        <v>yes</v>
      </c>
      <c r="P3230" s="7">
        <f t="shared" si="342"/>
        <v>2019</v>
      </c>
      <c r="Q3230" s="7">
        <f t="shared" si="343"/>
        <v>2020</v>
      </c>
      <c r="R3230" s="7">
        <f t="shared" si="344"/>
        <v>2021</v>
      </c>
      <c r="S3230" s="7">
        <f t="shared" si="345"/>
        <v>281</v>
      </c>
    </row>
    <row r="3231" spans="11:19" x14ac:dyDescent="0.35">
      <c r="K3231" t="s">
        <v>139</v>
      </c>
      <c r="L3231">
        <v>-118.967730201837</v>
      </c>
      <c r="M3231">
        <v>35.546602768961698</v>
      </c>
      <c r="N3231" s="2">
        <v>43357</v>
      </c>
      <c r="O3231" t="str">
        <f t="shared" si="341"/>
        <v>yes</v>
      </c>
      <c r="P3231" s="7">
        <f t="shared" si="342"/>
        <v>2018</v>
      </c>
      <c r="Q3231" s="7">
        <f t="shared" si="343"/>
        <v>2019</v>
      </c>
      <c r="R3231" s="7">
        <f t="shared" si="344"/>
        <v>2020</v>
      </c>
      <c r="S3231" s="7">
        <f t="shared" si="345"/>
        <v>257</v>
      </c>
    </row>
    <row r="3232" spans="11:19" x14ac:dyDescent="0.35">
      <c r="K3232" t="s">
        <v>139</v>
      </c>
      <c r="L3232">
        <v>-119.060137186693</v>
      </c>
      <c r="M3232">
        <v>35.476543570219398</v>
      </c>
      <c r="N3232" s="2">
        <v>43354</v>
      </c>
      <c r="O3232" t="str">
        <f t="shared" si="341"/>
        <v>yes</v>
      </c>
      <c r="P3232" s="7">
        <f t="shared" si="342"/>
        <v>2018</v>
      </c>
      <c r="Q3232" s="7">
        <f t="shared" si="343"/>
        <v>2019</v>
      </c>
      <c r="R3232" s="7">
        <f t="shared" si="344"/>
        <v>2020</v>
      </c>
      <c r="S3232" s="7">
        <f t="shared" si="345"/>
        <v>254</v>
      </c>
    </row>
    <row r="3233" spans="11:19" x14ac:dyDescent="0.35">
      <c r="K3233" t="s">
        <v>139</v>
      </c>
      <c r="L3233">
        <v>-119.04945366854599</v>
      </c>
      <c r="M3233">
        <v>35.4921523745749</v>
      </c>
      <c r="N3233" s="2">
        <v>43310</v>
      </c>
      <c r="O3233" t="str">
        <f t="shared" si="341"/>
        <v>yes</v>
      </c>
      <c r="P3233" s="7">
        <f t="shared" si="342"/>
        <v>2018</v>
      </c>
      <c r="Q3233" s="7">
        <f t="shared" si="343"/>
        <v>2019</v>
      </c>
      <c r="R3233" s="7">
        <f t="shared" si="344"/>
        <v>2020</v>
      </c>
      <c r="S3233" s="7">
        <f t="shared" si="345"/>
        <v>210</v>
      </c>
    </row>
    <row r="3234" spans="11:19" x14ac:dyDescent="0.35">
      <c r="K3234" t="s">
        <v>139</v>
      </c>
      <c r="L3234">
        <v>-119.02834557971801</v>
      </c>
      <c r="M3234">
        <v>35.521140393364199</v>
      </c>
      <c r="N3234" s="2">
        <v>43200</v>
      </c>
      <c r="O3234" t="str">
        <f t="shared" si="341"/>
        <v>yes</v>
      </c>
      <c r="P3234" s="7">
        <f t="shared" si="342"/>
        <v>2018</v>
      </c>
      <c r="Q3234" s="7">
        <f t="shared" si="343"/>
        <v>2019</v>
      </c>
      <c r="R3234" s="7">
        <f t="shared" si="344"/>
        <v>2020</v>
      </c>
      <c r="S3234" s="7">
        <f t="shared" si="345"/>
        <v>100</v>
      </c>
    </row>
    <row r="3235" spans="11:19" x14ac:dyDescent="0.35">
      <c r="K3235" t="s">
        <v>139</v>
      </c>
      <c r="L3235">
        <v>-119.047352330332</v>
      </c>
      <c r="M3235">
        <v>35.478680235275597</v>
      </c>
      <c r="N3235" s="2">
        <v>43145</v>
      </c>
      <c r="O3235" t="str">
        <f t="shared" si="341"/>
        <v>yes</v>
      </c>
      <c r="P3235" s="7">
        <f t="shared" si="342"/>
        <v>2018</v>
      </c>
      <c r="Q3235" s="7">
        <f t="shared" si="343"/>
        <v>2019</v>
      </c>
      <c r="R3235" s="7">
        <f t="shared" si="344"/>
        <v>2020</v>
      </c>
      <c r="S3235" s="7">
        <f t="shared" si="345"/>
        <v>45</v>
      </c>
    </row>
    <row r="3236" spans="11:19" x14ac:dyDescent="0.35">
      <c r="K3236" t="s">
        <v>139</v>
      </c>
      <c r="L3236">
        <v>-119.364068278714</v>
      </c>
      <c r="M3236">
        <v>35.281032465482703</v>
      </c>
      <c r="N3236" s="2">
        <v>43055</v>
      </c>
      <c r="O3236" t="str">
        <f t="shared" si="341"/>
        <v>yes</v>
      </c>
      <c r="P3236" s="7">
        <f t="shared" si="342"/>
        <v>2017</v>
      </c>
      <c r="Q3236" s="7">
        <f t="shared" si="343"/>
        <v>2018</v>
      </c>
      <c r="R3236" s="7">
        <f t="shared" si="344"/>
        <v>2019</v>
      </c>
      <c r="S3236" s="7">
        <f t="shared" si="345"/>
        <v>320</v>
      </c>
    </row>
    <row r="3237" spans="11:19" x14ac:dyDescent="0.35">
      <c r="K3237" t="s">
        <v>139</v>
      </c>
      <c r="L3237">
        <v>-119.07356038859</v>
      </c>
      <c r="M3237">
        <v>35.523321797810198</v>
      </c>
      <c r="N3237" s="2">
        <v>42948</v>
      </c>
      <c r="O3237" t="str">
        <f t="shared" si="341"/>
        <v>yes</v>
      </c>
      <c r="P3237" s="7">
        <f t="shared" si="342"/>
        <v>2017</v>
      </c>
      <c r="Q3237" s="7">
        <f t="shared" si="343"/>
        <v>2018</v>
      </c>
      <c r="R3237" s="7">
        <f t="shared" si="344"/>
        <v>2019</v>
      </c>
      <c r="S3237" s="7">
        <f t="shared" si="345"/>
        <v>213</v>
      </c>
    </row>
    <row r="3238" spans="11:19" x14ac:dyDescent="0.35">
      <c r="K3238" t="s">
        <v>139</v>
      </c>
      <c r="L3238">
        <v>-119.031838305899</v>
      </c>
      <c r="M3238">
        <v>35.505752583477602</v>
      </c>
      <c r="N3238" s="2">
        <v>42863</v>
      </c>
      <c r="O3238" t="str">
        <f t="shared" si="341"/>
        <v>yes</v>
      </c>
      <c r="P3238" s="7">
        <f t="shared" si="342"/>
        <v>2017</v>
      </c>
      <c r="Q3238" s="7">
        <f t="shared" si="343"/>
        <v>2018</v>
      </c>
      <c r="R3238" s="7">
        <f t="shared" si="344"/>
        <v>2019</v>
      </c>
      <c r="S3238" s="7">
        <f t="shared" si="345"/>
        <v>128</v>
      </c>
    </row>
    <row r="3239" spans="11:19" x14ac:dyDescent="0.35">
      <c r="K3239" t="s">
        <v>139</v>
      </c>
      <c r="L3239">
        <v>-118.929008567653</v>
      </c>
      <c r="M3239">
        <v>35.544458177648899</v>
      </c>
      <c r="N3239" s="2">
        <v>42850</v>
      </c>
      <c r="O3239" t="str">
        <f t="shared" si="341"/>
        <v>yes</v>
      </c>
      <c r="P3239" s="7">
        <f t="shared" si="342"/>
        <v>2017</v>
      </c>
      <c r="Q3239" s="7">
        <f t="shared" si="343"/>
        <v>2018</v>
      </c>
      <c r="R3239" s="7">
        <f t="shared" si="344"/>
        <v>2019</v>
      </c>
      <c r="S3239" s="7">
        <f t="shared" si="345"/>
        <v>115</v>
      </c>
    </row>
    <row r="3240" spans="11:19" x14ac:dyDescent="0.35">
      <c r="K3240" t="s">
        <v>139</v>
      </c>
      <c r="L3240">
        <v>-119.19195075946</v>
      </c>
      <c r="M3240">
        <v>35.324154480035901</v>
      </c>
      <c r="N3240" s="2">
        <v>42580</v>
      </c>
      <c r="O3240" t="str">
        <f t="shared" si="341"/>
        <v>yes</v>
      </c>
      <c r="P3240" s="7">
        <f t="shared" si="342"/>
        <v>2016</v>
      </c>
      <c r="Q3240" s="7">
        <f t="shared" si="343"/>
        <v>2017</v>
      </c>
      <c r="R3240" s="7">
        <f t="shared" si="344"/>
        <v>2018</v>
      </c>
      <c r="S3240" s="7">
        <f t="shared" si="345"/>
        <v>211</v>
      </c>
    </row>
    <row r="3241" spans="11:19" x14ac:dyDescent="0.35">
      <c r="K3241" t="s">
        <v>139</v>
      </c>
      <c r="L3241">
        <v>-118.95455103267599</v>
      </c>
      <c r="M3241">
        <v>35.528916683681302</v>
      </c>
      <c r="N3241" s="2">
        <v>42527</v>
      </c>
      <c r="O3241" t="str">
        <f t="shared" si="341"/>
        <v>yes</v>
      </c>
      <c r="P3241" s="7">
        <f t="shared" si="342"/>
        <v>2016</v>
      </c>
      <c r="Q3241" s="7">
        <f t="shared" si="343"/>
        <v>2017</v>
      </c>
      <c r="R3241" s="7">
        <f t="shared" si="344"/>
        <v>2018</v>
      </c>
      <c r="S3241" s="7">
        <f t="shared" si="345"/>
        <v>158</v>
      </c>
    </row>
    <row r="3242" spans="11:19" x14ac:dyDescent="0.35">
      <c r="K3242" t="s">
        <v>139</v>
      </c>
      <c r="L3242">
        <v>-119.08449963733599</v>
      </c>
      <c r="M3242">
        <v>35.542090293082701</v>
      </c>
      <c r="N3242" s="2">
        <v>42486</v>
      </c>
      <c r="O3242" t="str">
        <f t="shared" si="341"/>
        <v>yes</v>
      </c>
      <c r="P3242" s="7">
        <f t="shared" si="342"/>
        <v>2016</v>
      </c>
      <c r="Q3242" s="7">
        <f t="shared" si="343"/>
        <v>2017</v>
      </c>
      <c r="R3242" s="7">
        <f t="shared" si="344"/>
        <v>2018</v>
      </c>
      <c r="S3242" s="7">
        <f t="shared" si="345"/>
        <v>117</v>
      </c>
    </row>
    <row r="3243" spans="11:19" x14ac:dyDescent="0.35">
      <c r="K3243" t="s">
        <v>139</v>
      </c>
      <c r="L3243">
        <v>-119.08754698688401</v>
      </c>
      <c r="M3243">
        <v>35.5785702939055</v>
      </c>
      <c r="N3243" s="2">
        <v>42121</v>
      </c>
      <c r="O3243" t="str">
        <f t="shared" si="341"/>
        <v>yes</v>
      </c>
      <c r="P3243" s="7">
        <f t="shared" si="342"/>
        <v>2015</v>
      </c>
      <c r="Q3243" s="7">
        <f t="shared" si="343"/>
        <v>2016</v>
      </c>
      <c r="R3243" s="7">
        <f t="shared" si="344"/>
        <v>2017</v>
      </c>
      <c r="S3243" s="7">
        <f t="shared" si="345"/>
        <v>117</v>
      </c>
    </row>
    <row r="3244" spans="11:19" x14ac:dyDescent="0.35">
      <c r="K3244" t="s">
        <v>139</v>
      </c>
      <c r="L3244">
        <v>-119.090781535456</v>
      </c>
      <c r="M3244">
        <v>35.498931759783197</v>
      </c>
      <c r="N3244" s="2">
        <v>41407</v>
      </c>
      <c r="O3244" t="str">
        <f t="shared" si="341"/>
        <v>yes</v>
      </c>
      <c r="P3244" s="7">
        <f t="shared" si="342"/>
        <v>2013</v>
      </c>
      <c r="Q3244" s="7">
        <f t="shared" si="343"/>
        <v>2014</v>
      </c>
      <c r="R3244" s="7">
        <f t="shared" si="344"/>
        <v>2015</v>
      </c>
      <c r="S3244" s="7">
        <f t="shared" si="345"/>
        <v>133</v>
      </c>
    </row>
    <row r="3245" spans="11:19" x14ac:dyDescent="0.35">
      <c r="K3245" t="s">
        <v>139</v>
      </c>
      <c r="L3245">
        <v>-119.06690388940299</v>
      </c>
      <c r="M3245">
        <v>35.553584770856901</v>
      </c>
      <c r="N3245" s="2">
        <v>41396</v>
      </c>
      <c r="O3245" t="str">
        <f t="shared" si="341"/>
        <v>yes</v>
      </c>
      <c r="P3245" s="7">
        <f t="shared" si="342"/>
        <v>2013</v>
      </c>
      <c r="Q3245" s="7">
        <f t="shared" si="343"/>
        <v>2014</v>
      </c>
      <c r="R3245" s="7">
        <f t="shared" si="344"/>
        <v>2015</v>
      </c>
      <c r="S3245" s="7">
        <f t="shared" si="345"/>
        <v>122</v>
      </c>
    </row>
    <row r="3246" spans="11:19" x14ac:dyDescent="0.35">
      <c r="K3246" t="s">
        <v>139</v>
      </c>
      <c r="L3246">
        <v>-118.983686455206</v>
      </c>
      <c r="M3246">
        <v>35.6436292246498</v>
      </c>
      <c r="N3246" s="2">
        <v>39559</v>
      </c>
      <c r="O3246" t="str">
        <f t="shared" ref="O3246" si="346">IF(N3246&gt;VLOOKUP(K3246, $A$2:$C$147,3), "yes", "no")</f>
        <v>yes</v>
      </c>
      <c r="P3246" s="7">
        <f t="shared" ref="P3246:P3247" si="347">YEAR(N3246)</f>
        <v>2008</v>
      </c>
      <c r="Q3246" s="7">
        <f t="shared" ref="Q3246:Q3247" si="348">P3246+1</f>
        <v>2009</v>
      </c>
      <c r="R3246" s="7">
        <f t="shared" ref="R3246:R3247" si="349">P3246+2</f>
        <v>2010</v>
      </c>
      <c r="S3246" s="7">
        <f t="shared" ref="S3246:S3247" si="350">N3246-DATE(YEAR(N3246),1,0)</f>
        <v>112</v>
      </c>
    </row>
    <row r="3247" spans="11:19" x14ac:dyDescent="0.35">
      <c r="K3247" t="s">
        <v>115</v>
      </c>
      <c r="L3247">
        <v>-121.83854824297801</v>
      </c>
      <c r="M3247">
        <v>40.421945348524801</v>
      </c>
      <c r="N3247" s="2">
        <v>44343</v>
      </c>
      <c r="O3247" t="str">
        <f t="shared" ref="O3247:O3310" si="351">IF(N3247&gt;VLOOKUP(K3247, $A$2:$C$147,3), "yes", "no")</f>
        <v>yes</v>
      </c>
      <c r="P3247" s="7">
        <f t="shared" si="347"/>
        <v>2021</v>
      </c>
      <c r="Q3247" s="7">
        <f t="shared" si="348"/>
        <v>2022</v>
      </c>
      <c r="R3247" s="7">
        <f t="shared" si="349"/>
        <v>2023</v>
      </c>
      <c r="S3247" s="7">
        <f t="shared" si="350"/>
        <v>147</v>
      </c>
    </row>
    <row r="3248" spans="11:19" x14ac:dyDescent="0.35">
      <c r="K3248" t="s">
        <v>115</v>
      </c>
      <c r="L3248">
        <v>-122.05082559289799</v>
      </c>
      <c r="M3248">
        <v>40.679405486314899</v>
      </c>
      <c r="N3248" s="2">
        <v>44287</v>
      </c>
      <c r="O3248" t="str">
        <f t="shared" si="351"/>
        <v>yes</v>
      </c>
      <c r="P3248" s="7">
        <f t="shared" ref="P3248:P3311" si="352">YEAR(N3248)</f>
        <v>2021</v>
      </c>
      <c r="Q3248" s="7">
        <f t="shared" ref="Q3248:Q3311" si="353">P3248+1</f>
        <v>2022</v>
      </c>
      <c r="R3248" s="7">
        <f t="shared" ref="R3248:R3311" si="354">P3248+2</f>
        <v>2023</v>
      </c>
      <c r="S3248" s="7">
        <f t="shared" ref="S3248:S3311" si="355">N3248-DATE(YEAR(N3248),1,0)</f>
        <v>91</v>
      </c>
    </row>
    <row r="3249" spans="11:19" x14ac:dyDescent="0.35">
      <c r="K3249" t="s">
        <v>115</v>
      </c>
      <c r="L3249">
        <v>-122.163451264383</v>
      </c>
      <c r="M3249">
        <v>40.481390085767899</v>
      </c>
      <c r="N3249" s="2">
        <v>44221</v>
      </c>
      <c r="O3249" t="str">
        <f t="shared" si="351"/>
        <v>yes</v>
      </c>
      <c r="P3249" s="7">
        <f t="shared" si="352"/>
        <v>2021</v>
      </c>
      <c r="Q3249" s="7">
        <f t="shared" si="353"/>
        <v>2022</v>
      </c>
      <c r="R3249" s="7">
        <f t="shared" si="354"/>
        <v>2023</v>
      </c>
      <c r="S3249" s="7">
        <f t="shared" si="355"/>
        <v>25</v>
      </c>
    </row>
    <row r="3250" spans="11:19" x14ac:dyDescent="0.35">
      <c r="K3250" t="s">
        <v>115</v>
      </c>
      <c r="L3250">
        <v>-121.93125611135299</v>
      </c>
      <c r="M3250">
        <v>40.479504775122003</v>
      </c>
      <c r="N3250" s="2">
        <v>44210</v>
      </c>
      <c r="O3250" t="str">
        <f t="shared" si="351"/>
        <v>yes</v>
      </c>
      <c r="P3250" s="7">
        <f t="shared" si="352"/>
        <v>2021</v>
      </c>
      <c r="Q3250" s="7">
        <f t="shared" si="353"/>
        <v>2022</v>
      </c>
      <c r="R3250" s="7">
        <f t="shared" si="354"/>
        <v>2023</v>
      </c>
      <c r="S3250" s="7">
        <f t="shared" si="355"/>
        <v>14</v>
      </c>
    </row>
    <row r="3251" spans="11:19" x14ac:dyDescent="0.35">
      <c r="K3251" t="s">
        <v>115</v>
      </c>
      <c r="L3251">
        <v>-122.39577772775201</v>
      </c>
      <c r="M3251">
        <v>40.378194386233503</v>
      </c>
      <c r="N3251" s="2">
        <v>44131</v>
      </c>
      <c r="O3251" t="str">
        <f t="shared" si="351"/>
        <v>yes</v>
      </c>
      <c r="P3251" s="7">
        <f t="shared" si="352"/>
        <v>2020</v>
      </c>
      <c r="Q3251" s="7">
        <f t="shared" si="353"/>
        <v>2021</v>
      </c>
      <c r="R3251" s="7">
        <f t="shared" si="354"/>
        <v>2022</v>
      </c>
      <c r="S3251" s="7">
        <f t="shared" si="355"/>
        <v>301</v>
      </c>
    </row>
    <row r="3252" spans="11:19" x14ac:dyDescent="0.35">
      <c r="K3252" t="s">
        <v>115</v>
      </c>
      <c r="L3252">
        <v>-122.621966118667</v>
      </c>
      <c r="M3252">
        <v>40.437619029020503</v>
      </c>
      <c r="N3252" s="2">
        <v>44117</v>
      </c>
      <c r="O3252" t="str">
        <f t="shared" si="351"/>
        <v>yes</v>
      </c>
      <c r="P3252" s="7">
        <f t="shared" si="352"/>
        <v>2020</v>
      </c>
      <c r="Q3252" s="7">
        <f t="shared" si="353"/>
        <v>2021</v>
      </c>
      <c r="R3252" s="7">
        <f t="shared" si="354"/>
        <v>2022</v>
      </c>
      <c r="S3252" s="7">
        <f t="shared" si="355"/>
        <v>287</v>
      </c>
    </row>
    <row r="3253" spans="11:19" x14ac:dyDescent="0.35">
      <c r="K3253" t="s">
        <v>115</v>
      </c>
      <c r="L3253">
        <v>-123.12221457114499</v>
      </c>
      <c r="M3253">
        <v>40.8350166291074</v>
      </c>
      <c r="N3253" s="2">
        <v>44084</v>
      </c>
      <c r="O3253" t="str">
        <f t="shared" si="351"/>
        <v>yes</v>
      </c>
      <c r="P3253" s="7">
        <f t="shared" si="352"/>
        <v>2020</v>
      </c>
      <c r="Q3253" s="7">
        <f t="shared" si="353"/>
        <v>2021</v>
      </c>
      <c r="R3253" s="7">
        <f t="shared" si="354"/>
        <v>2022</v>
      </c>
      <c r="S3253" s="7">
        <f t="shared" si="355"/>
        <v>254</v>
      </c>
    </row>
    <row r="3254" spans="11:19" x14ac:dyDescent="0.35">
      <c r="K3254" t="s">
        <v>115</v>
      </c>
      <c r="L3254">
        <v>-122.937441634677</v>
      </c>
      <c r="M3254">
        <v>40.457663371458402</v>
      </c>
      <c r="N3254" s="2">
        <v>44070</v>
      </c>
      <c r="O3254" t="str">
        <f t="shared" si="351"/>
        <v>yes</v>
      </c>
      <c r="P3254" s="7">
        <f t="shared" si="352"/>
        <v>2020</v>
      </c>
      <c r="Q3254" s="7">
        <f t="shared" si="353"/>
        <v>2021</v>
      </c>
      <c r="R3254" s="7">
        <f t="shared" si="354"/>
        <v>2022</v>
      </c>
      <c r="S3254" s="7">
        <f t="shared" si="355"/>
        <v>240</v>
      </c>
    </row>
    <row r="3255" spans="11:19" x14ac:dyDescent="0.35">
      <c r="K3255" t="s">
        <v>115</v>
      </c>
      <c r="L3255">
        <v>-122.16596319736099</v>
      </c>
      <c r="M3255">
        <v>40.483637897176102</v>
      </c>
      <c r="N3255" s="2">
        <v>44058</v>
      </c>
      <c r="O3255" t="str">
        <f t="shared" si="351"/>
        <v>yes</v>
      </c>
      <c r="P3255" s="7">
        <f t="shared" si="352"/>
        <v>2020</v>
      </c>
      <c r="Q3255" s="7">
        <f t="shared" si="353"/>
        <v>2021</v>
      </c>
      <c r="R3255" s="7">
        <f t="shared" si="354"/>
        <v>2022</v>
      </c>
      <c r="S3255" s="7">
        <f t="shared" si="355"/>
        <v>228</v>
      </c>
    </row>
    <row r="3256" spans="11:19" x14ac:dyDescent="0.35">
      <c r="K3256" t="s">
        <v>115</v>
      </c>
      <c r="L3256">
        <v>-122.521533627282</v>
      </c>
      <c r="M3256">
        <v>40.404444177500501</v>
      </c>
      <c r="N3256" s="2">
        <v>44056</v>
      </c>
      <c r="O3256" t="str">
        <f t="shared" si="351"/>
        <v>yes</v>
      </c>
      <c r="P3256" s="7">
        <f t="shared" si="352"/>
        <v>2020</v>
      </c>
      <c r="Q3256" s="7">
        <f t="shared" si="353"/>
        <v>2021</v>
      </c>
      <c r="R3256" s="7">
        <f t="shared" si="354"/>
        <v>2022</v>
      </c>
      <c r="S3256" s="7">
        <f t="shared" si="355"/>
        <v>226</v>
      </c>
    </row>
    <row r="3257" spans="11:19" x14ac:dyDescent="0.35">
      <c r="K3257" t="s">
        <v>115</v>
      </c>
      <c r="L3257">
        <v>-121.94722577567001</v>
      </c>
      <c r="M3257">
        <v>40.629764236541597</v>
      </c>
      <c r="N3257" s="2">
        <v>44052</v>
      </c>
      <c r="O3257" t="str">
        <f t="shared" si="351"/>
        <v>yes</v>
      </c>
      <c r="P3257" s="7">
        <f t="shared" si="352"/>
        <v>2020</v>
      </c>
      <c r="Q3257" s="7">
        <f t="shared" si="353"/>
        <v>2021</v>
      </c>
      <c r="R3257" s="7">
        <f t="shared" si="354"/>
        <v>2022</v>
      </c>
      <c r="S3257" s="7">
        <f t="shared" si="355"/>
        <v>222</v>
      </c>
    </row>
    <row r="3258" spans="11:19" x14ac:dyDescent="0.35">
      <c r="K3258" t="s">
        <v>115</v>
      </c>
      <c r="L3258">
        <v>-122.19174151865499</v>
      </c>
      <c r="M3258">
        <v>41.095887587413898</v>
      </c>
      <c r="N3258" s="2">
        <v>44044</v>
      </c>
      <c r="O3258" t="str">
        <f t="shared" si="351"/>
        <v>yes</v>
      </c>
      <c r="P3258" s="7">
        <f t="shared" si="352"/>
        <v>2020</v>
      </c>
      <c r="Q3258" s="7">
        <f t="shared" si="353"/>
        <v>2021</v>
      </c>
      <c r="R3258" s="7">
        <f t="shared" si="354"/>
        <v>2022</v>
      </c>
      <c r="S3258" s="7">
        <f t="shared" si="355"/>
        <v>214</v>
      </c>
    </row>
    <row r="3259" spans="11:19" x14ac:dyDescent="0.35">
      <c r="K3259" t="s">
        <v>115</v>
      </c>
      <c r="L3259">
        <v>-121.960478223103</v>
      </c>
      <c r="M3259">
        <v>40.5355589727045</v>
      </c>
      <c r="N3259" s="2">
        <v>44043</v>
      </c>
      <c r="O3259" t="str">
        <f t="shared" si="351"/>
        <v>yes</v>
      </c>
      <c r="P3259" s="7">
        <f t="shared" si="352"/>
        <v>2020</v>
      </c>
      <c r="Q3259" s="7">
        <f t="shared" si="353"/>
        <v>2021</v>
      </c>
      <c r="R3259" s="7">
        <f t="shared" si="354"/>
        <v>2022</v>
      </c>
      <c r="S3259" s="7">
        <f t="shared" si="355"/>
        <v>213</v>
      </c>
    </row>
    <row r="3260" spans="11:19" x14ac:dyDescent="0.35">
      <c r="K3260" t="s">
        <v>115</v>
      </c>
      <c r="L3260">
        <v>-122.33683749766899</v>
      </c>
      <c r="M3260">
        <v>40.7923385120909</v>
      </c>
      <c r="N3260" s="2">
        <v>44040</v>
      </c>
      <c r="O3260" t="str">
        <f t="shared" si="351"/>
        <v>yes</v>
      </c>
      <c r="P3260" s="7">
        <f t="shared" si="352"/>
        <v>2020</v>
      </c>
      <c r="Q3260" s="7">
        <f t="shared" si="353"/>
        <v>2021</v>
      </c>
      <c r="R3260" s="7">
        <f t="shared" si="354"/>
        <v>2022</v>
      </c>
      <c r="S3260" s="7">
        <f t="shared" si="355"/>
        <v>210</v>
      </c>
    </row>
    <row r="3261" spans="11:19" x14ac:dyDescent="0.35">
      <c r="K3261" t="s">
        <v>115</v>
      </c>
      <c r="L3261">
        <v>-122.745686618121</v>
      </c>
      <c r="M3261">
        <v>40.4376393217998</v>
      </c>
      <c r="N3261" s="2">
        <v>44033</v>
      </c>
      <c r="O3261" t="str">
        <f t="shared" si="351"/>
        <v>yes</v>
      </c>
      <c r="P3261" s="7">
        <f t="shared" si="352"/>
        <v>2020</v>
      </c>
      <c r="Q3261" s="7">
        <f t="shared" si="353"/>
        <v>2021</v>
      </c>
      <c r="R3261" s="7">
        <f t="shared" si="354"/>
        <v>2022</v>
      </c>
      <c r="S3261" s="7">
        <f t="shared" si="355"/>
        <v>203</v>
      </c>
    </row>
    <row r="3262" spans="11:19" x14ac:dyDescent="0.35">
      <c r="K3262" t="s">
        <v>115</v>
      </c>
      <c r="L3262">
        <v>-122.394062334529</v>
      </c>
      <c r="M3262">
        <v>41.040109195413599</v>
      </c>
      <c r="N3262" s="2">
        <v>44032</v>
      </c>
      <c r="O3262" t="str">
        <f t="shared" si="351"/>
        <v>yes</v>
      </c>
      <c r="P3262" s="7">
        <f t="shared" si="352"/>
        <v>2020</v>
      </c>
      <c r="Q3262" s="7">
        <f t="shared" si="353"/>
        <v>2021</v>
      </c>
      <c r="R3262" s="7">
        <f t="shared" si="354"/>
        <v>2022</v>
      </c>
      <c r="S3262" s="7">
        <f t="shared" si="355"/>
        <v>202</v>
      </c>
    </row>
    <row r="3263" spans="11:19" x14ac:dyDescent="0.35">
      <c r="K3263" t="s">
        <v>115</v>
      </c>
      <c r="L3263">
        <v>-122.101714209614</v>
      </c>
      <c r="M3263">
        <v>40.8359084570832</v>
      </c>
      <c r="N3263" s="2">
        <v>43988</v>
      </c>
      <c r="O3263" t="str">
        <f t="shared" si="351"/>
        <v>yes</v>
      </c>
      <c r="P3263" s="7">
        <f t="shared" si="352"/>
        <v>2020</v>
      </c>
      <c r="Q3263" s="7">
        <f t="shared" si="353"/>
        <v>2021</v>
      </c>
      <c r="R3263" s="7">
        <f t="shared" si="354"/>
        <v>2022</v>
      </c>
      <c r="S3263" s="7">
        <f t="shared" si="355"/>
        <v>158</v>
      </c>
    </row>
    <row r="3264" spans="11:19" x14ac:dyDescent="0.35">
      <c r="K3264" t="s">
        <v>115</v>
      </c>
      <c r="L3264">
        <v>-122.178091044788</v>
      </c>
      <c r="M3264">
        <v>40.493356495327099</v>
      </c>
      <c r="N3264" s="2">
        <v>43982</v>
      </c>
      <c r="O3264" t="str">
        <f t="shared" si="351"/>
        <v>yes</v>
      </c>
      <c r="P3264" s="7">
        <f t="shared" si="352"/>
        <v>2020</v>
      </c>
      <c r="Q3264" s="7">
        <f t="shared" si="353"/>
        <v>2021</v>
      </c>
      <c r="R3264" s="7">
        <f t="shared" si="354"/>
        <v>2022</v>
      </c>
      <c r="S3264" s="7">
        <f t="shared" si="355"/>
        <v>152</v>
      </c>
    </row>
    <row r="3265" spans="11:19" x14ac:dyDescent="0.35">
      <c r="K3265" t="s">
        <v>115</v>
      </c>
      <c r="L3265">
        <v>-122.966078558699</v>
      </c>
      <c r="M3265">
        <v>40.633051428332699</v>
      </c>
      <c r="N3265" s="2">
        <v>43947</v>
      </c>
      <c r="O3265" t="str">
        <f t="shared" si="351"/>
        <v>yes</v>
      </c>
      <c r="P3265" s="7">
        <f t="shared" si="352"/>
        <v>2020</v>
      </c>
      <c r="Q3265" s="7">
        <f t="shared" si="353"/>
        <v>2021</v>
      </c>
      <c r="R3265" s="7">
        <f t="shared" si="354"/>
        <v>2022</v>
      </c>
      <c r="S3265" s="7">
        <f t="shared" si="355"/>
        <v>117</v>
      </c>
    </row>
    <row r="3266" spans="11:19" x14ac:dyDescent="0.35">
      <c r="K3266" t="s">
        <v>115</v>
      </c>
      <c r="L3266">
        <v>-121.928310440315</v>
      </c>
      <c r="M3266">
        <v>40.855665847829798</v>
      </c>
      <c r="N3266" s="2">
        <v>43887</v>
      </c>
      <c r="O3266" t="str">
        <f t="shared" si="351"/>
        <v>yes</v>
      </c>
      <c r="P3266" s="7">
        <f t="shared" si="352"/>
        <v>2020</v>
      </c>
      <c r="Q3266" s="7">
        <f t="shared" si="353"/>
        <v>2021</v>
      </c>
      <c r="R3266" s="7">
        <f t="shared" si="354"/>
        <v>2022</v>
      </c>
      <c r="S3266" s="7">
        <f t="shared" si="355"/>
        <v>57</v>
      </c>
    </row>
    <row r="3267" spans="11:19" x14ac:dyDescent="0.35">
      <c r="K3267" t="s">
        <v>115</v>
      </c>
      <c r="L3267">
        <v>-122.860185821353</v>
      </c>
      <c r="M3267">
        <v>40.333094798787798</v>
      </c>
      <c r="N3267" s="2">
        <v>43884</v>
      </c>
      <c r="O3267" t="str">
        <f t="shared" si="351"/>
        <v>yes</v>
      </c>
      <c r="P3267" s="7">
        <f t="shared" si="352"/>
        <v>2020</v>
      </c>
      <c r="Q3267" s="7">
        <f t="shared" si="353"/>
        <v>2021</v>
      </c>
      <c r="R3267" s="7">
        <f t="shared" si="354"/>
        <v>2022</v>
      </c>
      <c r="S3267" s="7">
        <f t="shared" si="355"/>
        <v>54</v>
      </c>
    </row>
    <row r="3268" spans="11:19" x14ac:dyDescent="0.35">
      <c r="K3268" t="s">
        <v>115</v>
      </c>
      <c r="L3268">
        <v>-123.007575434646</v>
      </c>
      <c r="M3268">
        <v>40.881894368633702</v>
      </c>
      <c r="N3268" s="2">
        <v>43802</v>
      </c>
      <c r="O3268" t="str">
        <f t="shared" si="351"/>
        <v>yes</v>
      </c>
      <c r="P3268" s="7">
        <f t="shared" si="352"/>
        <v>2019</v>
      </c>
      <c r="Q3268" s="7">
        <f t="shared" si="353"/>
        <v>2020</v>
      </c>
      <c r="R3268" s="7">
        <f t="shared" si="354"/>
        <v>2021</v>
      </c>
      <c r="S3268" s="7">
        <f t="shared" si="355"/>
        <v>337</v>
      </c>
    </row>
    <row r="3269" spans="11:19" x14ac:dyDescent="0.35">
      <c r="K3269" t="s">
        <v>115</v>
      </c>
      <c r="L3269">
        <v>-122.196644454306</v>
      </c>
      <c r="M3269">
        <v>40.497717963796198</v>
      </c>
      <c r="N3269" s="2">
        <v>43748</v>
      </c>
      <c r="O3269" t="str">
        <f t="shared" si="351"/>
        <v>yes</v>
      </c>
      <c r="P3269" s="7">
        <f t="shared" si="352"/>
        <v>2019</v>
      </c>
      <c r="Q3269" s="7">
        <f t="shared" si="353"/>
        <v>2020</v>
      </c>
      <c r="R3269" s="7">
        <f t="shared" si="354"/>
        <v>2021</v>
      </c>
      <c r="S3269" s="7">
        <f t="shared" si="355"/>
        <v>283</v>
      </c>
    </row>
    <row r="3270" spans="11:19" x14ac:dyDescent="0.35">
      <c r="K3270" t="s">
        <v>115</v>
      </c>
      <c r="L3270">
        <v>-122.038466012467</v>
      </c>
      <c r="M3270">
        <v>40.6121496923978</v>
      </c>
      <c r="N3270" s="2">
        <v>43732</v>
      </c>
      <c r="O3270" t="str">
        <f t="shared" si="351"/>
        <v>yes</v>
      </c>
      <c r="P3270" s="7">
        <f t="shared" si="352"/>
        <v>2019</v>
      </c>
      <c r="Q3270" s="7">
        <f t="shared" si="353"/>
        <v>2020</v>
      </c>
      <c r="R3270" s="7">
        <f t="shared" si="354"/>
        <v>2021</v>
      </c>
      <c r="S3270" s="7">
        <f t="shared" si="355"/>
        <v>267</v>
      </c>
    </row>
    <row r="3271" spans="11:19" x14ac:dyDescent="0.35">
      <c r="K3271" t="s">
        <v>115</v>
      </c>
      <c r="L3271">
        <v>-123.180331733323</v>
      </c>
      <c r="M3271">
        <v>40.753108176060998</v>
      </c>
      <c r="N3271" s="2">
        <v>43720</v>
      </c>
      <c r="O3271" t="str">
        <f t="shared" si="351"/>
        <v>yes</v>
      </c>
      <c r="P3271" s="7">
        <f t="shared" si="352"/>
        <v>2019</v>
      </c>
      <c r="Q3271" s="7">
        <f t="shared" si="353"/>
        <v>2020</v>
      </c>
      <c r="R3271" s="7">
        <f t="shared" si="354"/>
        <v>2021</v>
      </c>
      <c r="S3271" s="7">
        <f t="shared" si="355"/>
        <v>255</v>
      </c>
    </row>
    <row r="3272" spans="11:19" x14ac:dyDescent="0.35">
      <c r="K3272" t="s">
        <v>115</v>
      </c>
      <c r="L3272">
        <v>-122.795821101851</v>
      </c>
      <c r="M3272">
        <v>40.512025031778101</v>
      </c>
      <c r="N3272" s="2">
        <v>43714</v>
      </c>
      <c r="O3272" t="str">
        <f t="shared" si="351"/>
        <v>yes</v>
      </c>
      <c r="P3272" s="7">
        <f t="shared" si="352"/>
        <v>2019</v>
      </c>
      <c r="Q3272" s="7">
        <f t="shared" si="353"/>
        <v>2020</v>
      </c>
      <c r="R3272" s="7">
        <f t="shared" si="354"/>
        <v>2021</v>
      </c>
      <c r="S3272" s="7">
        <f t="shared" si="355"/>
        <v>249</v>
      </c>
    </row>
    <row r="3273" spans="11:19" x14ac:dyDescent="0.35">
      <c r="K3273" t="s">
        <v>115</v>
      </c>
      <c r="L3273">
        <v>-122.26172437650401</v>
      </c>
      <c r="M3273">
        <v>40.7012273404615</v>
      </c>
      <c r="N3273" s="2">
        <v>43703</v>
      </c>
      <c r="O3273" t="str">
        <f t="shared" si="351"/>
        <v>yes</v>
      </c>
      <c r="P3273" s="7">
        <f t="shared" si="352"/>
        <v>2019</v>
      </c>
      <c r="Q3273" s="7">
        <f t="shared" si="353"/>
        <v>2020</v>
      </c>
      <c r="R3273" s="7">
        <f t="shared" si="354"/>
        <v>2021</v>
      </c>
      <c r="S3273" s="7">
        <f t="shared" si="355"/>
        <v>238</v>
      </c>
    </row>
    <row r="3274" spans="11:19" x14ac:dyDescent="0.35">
      <c r="K3274" t="s">
        <v>115</v>
      </c>
      <c r="L3274">
        <v>-122.85415577849901</v>
      </c>
      <c r="M3274">
        <v>40.346683703579899</v>
      </c>
      <c r="N3274" s="2">
        <v>43696</v>
      </c>
      <c r="O3274" t="str">
        <f t="shared" si="351"/>
        <v>yes</v>
      </c>
      <c r="P3274" s="7">
        <f t="shared" si="352"/>
        <v>2019</v>
      </c>
      <c r="Q3274" s="7">
        <f t="shared" si="353"/>
        <v>2020</v>
      </c>
      <c r="R3274" s="7">
        <f t="shared" si="354"/>
        <v>2021</v>
      </c>
      <c r="S3274" s="7">
        <f t="shared" si="355"/>
        <v>231</v>
      </c>
    </row>
    <row r="3275" spans="11:19" x14ac:dyDescent="0.35">
      <c r="K3275" t="s">
        <v>115</v>
      </c>
      <c r="L3275">
        <v>-122.101207286706</v>
      </c>
      <c r="M3275">
        <v>40.475465991226102</v>
      </c>
      <c r="N3275" s="2">
        <v>43694</v>
      </c>
      <c r="O3275" t="str">
        <f t="shared" si="351"/>
        <v>yes</v>
      </c>
      <c r="P3275" s="7">
        <f t="shared" si="352"/>
        <v>2019</v>
      </c>
      <c r="Q3275" s="7">
        <f t="shared" si="353"/>
        <v>2020</v>
      </c>
      <c r="R3275" s="7">
        <f t="shared" si="354"/>
        <v>2021</v>
      </c>
      <c r="S3275" s="7">
        <f t="shared" si="355"/>
        <v>229</v>
      </c>
    </row>
    <row r="3276" spans="11:19" x14ac:dyDescent="0.35">
      <c r="K3276" t="s">
        <v>115</v>
      </c>
      <c r="L3276">
        <v>-122.596675274449</v>
      </c>
      <c r="M3276">
        <v>40.439788598078302</v>
      </c>
      <c r="N3276" s="2">
        <v>43689</v>
      </c>
      <c r="O3276" t="str">
        <f t="shared" si="351"/>
        <v>yes</v>
      </c>
      <c r="P3276" s="7">
        <f t="shared" si="352"/>
        <v>2019</v>
      </c>
      <c r="Q3276" s="7">
        <f t="shared" si="353"/>
        <v>2020</v>
      </c>
      <c r="R3276" s="7">
        <f t="shared" si="354"/>
        <v>2021</v>
      </c>
      <c r="S3276" s="7">
        <f t="shared" si="355"/>
        <v>224</v>
      </c>
    </row>
    <row r="3277" spans="11:19" x14ac:dyDescent="0.35">
      <c r="K3277" t="s">
        <v>115</v>
      </c>
      <c r="L3277">
        <v>-122.249386090637</v>
      </c>
      <c r="M3277">
        <v>40.563357878209302</v>
      </c>
      <c r="N3277" s="2">
        <v>43683</v>
      </c>
      <c r="O3277" t="str">
        <f t="shared" si="351"/>
        <v>yes</v>
      </c>
      <c r="P3277" s="7">
        <f t="shared" si="352"/>
        <v>2019</v>
      </c>
      <c r="Q3277" s="7">
        <f t="shared" si="353"/>
        <v>2020</v>
      </c>
      <c r="R3277" s="7">
        <f t="shared" si="354"/>
        <v>2021</v>
      </c>
      <c r="S3277" s="7">
        <f t="shared" si="355"/>
        <v>218</v>
      </c>
    </row>
    <row r="3278" spans="11:19" x14ac:dyDescent="0.35">
      <c r="K3278" t="s">
        <v>115</v>
      </c>
      <c r="L3278">
        <v>-122.727172868325</v>
      </c>
      <c r="M3278">
        <v>40.875321193696898</v>
      </c>
      <c r="N3278" s="2">
        <v>43660</v>
      </c>
      <c r="O3278" t="str">
        <f t="shared" si="351"/>
        <v>yes</v>
      </c>
      <c r="P3278" s="7">
        <f t="shared" si="352"/>
        <v>2019</v>
      </c>
      <c r="Q3278" s="7">
        <f t="shared" si="353"/>
        <v>2020</v>
      </c>
      <c r="R3278" s="7">
        <f t="shared" si="354"/>
        <v>2021</v>
      </c>
      <c r="S3278" s="7">
        <f t="shared" si="355"/>
        <v>195</v>
      </c>
    </row>
    <row r="3279" spans="11:19" x14ac:dyDescent="0.35">
      <c r="K3279" t="s">
        <v>115</v>
      </c>
      <c r="L3279">
        <v>-122.43447803593</v>
      </c>
      <c r="M3279">
        <v>40.463475392941596</v>
      </c>
      <c r="N3279" s="2">
        <v>43659</v>
      </c>
      <c r="O3279" t="str">
        <f t="shared" si="351"/>
        <v>yes</v>
      </c>
      <c r="P3279" s="7">
        <f t="shared" si="352"/>
        <v>2019</v>
      </c>
      <c r="Q3279" s="7">
        <f t="shared" si="353"/>
        <v>2020</v>
      </c>
      <c r="R3279" s="7">
        <f t="shared" si="354"/>
        <v>2021</v>
      </c>
      <c r="S3279" s="7">
        <f t="shared" si="355"/>
        <v>194</v>
      </c>
    </row>
    <row r="3280" spans="11:19" x14ac:dyDescent="0.35">
      <c r="K3280" t="s">
        <v>115</v>
      </c>
      <c r="L3280">
        <v>-122.74476159772</v>
      </c>
      <c r="M3280">
        <v>40.412633904917897</v>
      </c>
      <c r="N3280" s="2">
        <v>43652</v>
      </c>
      <c r="O3280" t="str">
        <f t="shared" si="351"/>
        <v>yes</v>
      </c>
      <c r="P3280" s="7">
        <f t="shared" si="352"/>
        <v>2019</v>
      </c>
      <c r="Q3280" s="7">
        <f t="shared" si="353"/>
        <v>2020</v>
      </c>
      <c r="R3280" s="7">
        <f t="shared" si="354"/>
        <v>2021</v>
      </c>
      <c r="S3280" s="7">
        <f t="shared" si="355"/>
        <v>187</v>
      </c>
    </row>
    <row r="3281" spans="11:19" x14ac:dyDescent="0.35">
      <c r="K3281" t="s">
        <v>115</v>
      </c>
      <c r="L3281">
        <v>-122.667848079351</v>
      </c>
      <c r="M3281">
        <v>40.419341677132401</v>
      </c>
      <c r="N3281" s="2">
        <v>43641</v>
      </c>
      <c r="O3281" t="str">
        <f t="shared" si="351"/>
        <v>yes</v>
      </c>
      <c r="P3281" s="7">
        <f t="shared" si="352"/>
        <v>2019</v>
      </c>
      <c r="Q3281" s="7">
        <f t="shared" si="353"/>
        <v>2020</v>
      </c>
      <c r="R3281" s="7">
        <f t="shared" si="354"/>
        <v>2021</v>
      </c>
      <c r="S3281" s="7">
        <f t="shared" si="355"/>
        <v>176</v>
      </c>
    </row>
    <row r="3282" spans="11:19" x14ac:dyDescent="0.35">
      <c r="K3282" t="s">
        <v>115</v>
      </c>
      <c r="L3282">
        <v>-122.319268613855</v>
      </c>
      <c r="M3282">
        <v>40.334070140921398</v>
      </c>
      <c r="N3282" s="2">
        <v>43409</v>
      </c>
      <c r="O3282" t="str">
        <f t="shared" si="351"/>
        <v>yes</v>
      </c>
      <c r="P3282" s="7">
        <f t="shared" si="352"/>
        <v>2018</v>
      </c>
      <c r="Q3282" s="7">
        <f t="shared" si="353"/>
        <v>2019</v>
      </c>
      <c r="R3282" s="7">
        <f t="shared" si="354"/>
        <v>2020</v>
      </c>
      <c r="S3282" s="7">
        <f t="shared" si="355"/>
        <v>309</v>
      </c>
    </row>
    <row r="3283" spans="11:19" x14ac:dyDescent="0.35">
      <c r="K3283" t="s">
        <v>115</v>
      </c>
      <c r="L3283">
        <v>-122.151717157528</v>
      </c>
      <c r="M3283">
        <v>40.610490757483603</v>
      </c>
      <c r="N3283" s="2">
        <v>43371</v>
      </c>
      <c r="O3283" t="str">
        <f t="shared" si="351"/>
        <v>yes</v>
      </c>
      <c r="P3283" s="7">
        <f t="shared" si="352"/>
        <v>2018</v>
      </c>
      <c r="Q3283" s="7">
        <f t="shared" si="353"/>
        <v>2019</v>
      </c>
      <c r="R3283" s="7">
        <f t="shared" si="354"/>
        <v>2020</v>
      </c>
      <c r="S3283" s="7">
        <f t="shared" si="355"/>
        <v>271</v>
      </c>
    </row>
    <row r="3284" spans="11:19" x14ac:dyDescent="0.35">
      <c r="K3284" t="s">
        <v>115</v>
      </c>
      <c r="L3284">
        <v>-122.274030633838</v>
      </c>
      <c r="M3284">
        <v>40.985597144460698</v>
      </c>
      <c r="N3284" s="2">
        <v>43358</v>
      </c>
      <c r="O3284" t="str">
        <f t="shared" si="351"/>
        <v>yes</v>
      </c>
      <c r="P3284" s="7">
        <f t="shared" si="352"/>
        <v>2018</v>
      </c>
      <c r="Q3284" s="7">
        <f t="shared" si="353"/>
        <v>2019</v>
      </c>
      <c r="R3284" s="7">
        <f t="shared" si="354"/>
        <v>2020</v>
      </c>
      <c r="S3284" s="7">
        <f t="shared" si="355"/>
        <v>258</v>
      </c>
    </row>
    <row r="3285" spans="11:19" x14ac:dyDescent="0.35">
      <c r="K3285" t="s">
        <v>115</v>
      </c>
      <c r="L3285">
        <v>-122.26854739190399</v>
      </c>
      <c r="M3285">
        <v>40.929316746810599</v>
      </c>
      <c r="N3285" s="2">
        <v>43358</v>
      </c>
      <c r="O3285" t="str">
        <f t="shared" si="351"/>
        <v>yes</v>
      </c>
      <c r="P3285" s="7">
        <f t="shared" si="352"/>
        <v>2018</v>
      </c>
      <c r="Q3285" s="7">
        <f t="shared" si="353"/>
        <v>2019</v>
      </c>
      <c r="R3285" s="7">
        <f t="shared" si="354"/>
        <v>2020</v>
      </c>
      <c r="S3285" s="7">
        <f t="shared" si="355"/>
        <v>258</v>
      </c>
    </row>
    <row r="3286" spans="11:19" x14ac:dyDescent="0.35">
      <c r="K3286" t="s">
        <v>115</v>
      </c>
      <c r="L3286">
        <v>-121.90712791708199</v>
      </c>
      <c r="M3286">
        <v>40.826433233673697</v>
      </c>
      <c r="N3286" s="2">
        <v>43305</v>
      </c>
      <c r="O3286" t="str">
        <f t="shared" si="351"/>
        <v>yes</v>
      </c>
      <c r="P3286" s="7">
        <f t="shared" si="352"/>
        <v>2018</v>
      </c>
      <c r="Q3286" s="7">
        <f t="shared" si="353"/>
        <v>2019</v>
      </c>
      <c r="R3286" s="7">
        <f t="shared" si="354"/>
        <v>2020</v>
      </c>
      <c r="S3286" s="7">
        <f t="shared" si="355"/>
        <v>205</v>
      </c>
    </row>
    <row r="3287" spans="11:19" x14ac:dyDescent="0.35">
      <c r="K3287" t="s">
        <v>115</v>
      </c>
      <c r="L3287">
        <v>-122.866252111229</v>
      </c>
      <c r="M3287">
        <v>40.575720010351198</v>
      </c>
      <c r="N3287" s="2">
        <v>43281</v>
      </c>
      <c r="O3287" t="str">
        <f t="shared" si="351"/>
        <v>yes</v>
      </c>
      <c r="P3287" s="7">
        <f t="shared" si="352"/>
        <v>2018</v>
      </c>
      <c r="Q3287" s="7">
        <f t="shared" si="353"/>
        <v>2019</v>
      </c>
      <c r="R3287" s="7">
        <f t="shared" si="354"/>
        <v>2020</v>
      </c>
      <c r="S3287" s="7">
        <f t="shared" si="355"/>
        <v>181</v>
      </c>
    </row>
    <row r="3288" spans="11:19" x14ac:dyDescent="0.35">
      <c r="K3288" t="s">
        <v>115</v>
      </c>
      <c r="L3288">
        <v>-122.515586137806</v>
      </c>
      <c r="M3288">
        <v>40.486391054104402</v>
      </c>
      <c r="N3288" s="2">
        <v>43278</v>
      </c>
      <c r="O3288" t="str">
        <f t="shared" si="351"/>
        <v>yes</v>
      </c>
      <c r="P3288" s="7">
        <f t="shared" si="352"/>
        <v>2018</v>
      </c>
      <c r="Q3288" s="7">
        <f t="shared" si="353"/>
        <v>2019</v>
      </c>
      <c r="R3288" s="7">
        <f t="shared" si="354"/>
        <v>2020</v>
      </c>
      <c r="S3288" s="7">
        <f t="shared" si="355"/>
        <v>178</v>
      </c>
    </row>
    <row r="3289" spans="11:19" x14ac:dyDescent="0.35">
      <c r="K3289" t="s">
        <v>115</v>
      </c>
      <c r="L3289">
        <v>-122.47363032515599</v>
      </c>
      <c r="M3289">
        <v>40.452028978180998</v>
      </c>
      <c r="N3289" s="2">
        <v>43278</v>
      </c>
      <c r="O3289" t="str">
        <f t="shared" si="351"/>
        <v>yes</v>
      </c>
      <c r="P3289" s="7">
        <f t="shared" si="352"/>
        <v>2018</v>
      </c>
      <c r="Q3289" s="7">
        <f t="shared" si="353"/>
        <v>2019</v>
      </c>
      <c r="R3289" s="7">
        <f t="shared" si="354"/>
        <v>2020</v>
      </c>
      <c r="S3289" s="7">
        <f t="shared" si="355"/>
        <v>178</v>
      </c>
    </row>
    <row r="3290" spans="11:19" x14ac:dyDescent="0.35">
      <c r="K3290" t="s">
        <v>115</v>
      </c>
      <c r="L3290">
        <v>-122.402437789657</v>
      </c>
      <c r="M3290">
        <v>40.503698126124497</v>
      </c>
      <c r="N3290" s="2">
        <v>43277</v>
      </c>
      <c r="O3290" t="str">
        <f t="shared" si="351"/>
        <v>yes</v>
      </c>
      <c r="P3290" s="7">
        <f t="shared" si="352"/>
        <v>2018</v>
      </c>
      <c r="Q3290" s="7">
        <f t="shared" si="353"/>
        <v>2019</v>
      </c>
      <c r="R3290" s="7">
        <f t="shared" si="354"/>
        <v>2020</v>
      </c>
      <c r="S3290" s="7">
        <f t="shared" si="355"/>
        <v>177</v>
      </c>
    </row>
    <row r="3291" spans="11:19" x14ac:dyDescent="0.35">
      <c r="K3291" t="s">
        <v>115</v>
      </c>
      <c r="L3291">
        <v>-122.44651021188101</v>
      </c>
      <c r="M3291">
        <v>40.5078935180751</v>
      </c>
      <c r="N3291" s="2">
        <v>43275</v>
      </c>
      <c r="O3291" t="str">
        <f t="shared" si="351"/>
        <v>yes</v>
      </c>
      <c r="P3291" s="7">
        <f t="shared" si="352"/>
        <v>2018</v>
      </c>
      <c r="Q3291" s="7">
        <f t="shared" si="353"/>
        <v>2019</v>
      </c>
      <c r="R3291" s="7">
        <f t="shared" si="354"/>
        <v>2020</v>
      </c>
      <c r="S3291" s="7">
        <f t="shared" si="355"/>
        <v>175</v>
      </c>
    </row>
    <row r="3292" spans="11:19" x14ac:dyDescent="0.35">
      <c r="K3292" t="s">
        <v>115</v>
      </c>
      <c r="L3292">
        <v>-122.153751932376</v>
      </c>
      <c r="M3292">
        <v>40.513463425507098</v>
      </c>
      <c r="N3292" s="2">
        <v>43274</v>
      </c>
      <c r="O3292" t="str">
        <f t="shared" si="351"/>
        <v>yes</v>
      </c>
      <c r="P3292" s="7">
        <f t="shared" si="352"/>
        <v>2018</v>
      </c>
      <c r="Q3292" s="7">
        <f t="shared" si="353"/>
        <v>2019</v>
      </c>
      <c r="R3292" s="7">
        <f t="shared" si="354"/>
        <v>2020</v>
      </c>
      <c r="S3292" s="7">
        <f t="shared" si="355"/>
        <v>174</v>
      </c>
    </row>
    <row r="3293" spans="11:19" x14ac:dyDescent="0.35">
      <c r="K3293" t="s">
        <v>115</v>
      </c>
      <c r="L3293">
        <v>-123.007852411299</v>
      </c>
      <c r="M3293">
        <v>40.843554911672399</v>
      </c>
      <c r="N3293" s="2">
        <v>43054</v>
      </c>
      <c r="O3293" t="str">
        <f t="shared" si="351"/>
        <v>yes</v>
      </c>
      <c r="P3293" s="7">
        <f t="shared" si="352"/>
        <v>2017</v>
      </c>
      <c r="Q3293" s="7">
        <f t="shared" si="353"/>
        <v>2018</v>
      </c>
      <c r="R3293" s="7">
        <f t="shared" si="354"/>
        <v>2019</v>
      </c>
      <c r="S3293" s="7">
        <f t="shared" si="355"/>
        <v>319</v>
      </c>
    </row>
    <row r="3294" spans="11:19" x14ac:dyDescent="0.35">
      <c r="K3294" t="s">
        <v>115</v>
      </c>
      <c r="L3294">
        <v>-122.315257649586</v>
      </c>
      <c r="M3294">
        <v>40.771128133687498</v>
      </c>
      <c r="N3294" s="2">
        <v>43042</v>
      </c>
      <c r="O3294" t="str">
        <f t="shared" si="351"/>
        <v>yes</v>
      </c>
      <c r="P3294" s="7">
        <f t="shared" si="352"/>
        <v>2017</v>
      </c>
      <c r="Q3294" s="7">
        <f t="shared" si="353"/>
        <v>2018</v>
      </c>
      <c r="R3294" s="7">
        <f t="shared" si="354"/>
        <v>2019</v>
      </c>
      <c r="S3294" s="7">
        <f t="shared" si="355"/>
        <v>307</v>
      </c>
    </row>
    <row r="3295" spans="11:19" x14ac:dyDescent="0.35">
      <c r="K3295" t="s">
        <v>115</v>
      </c>
      <c r="L3295">
        <v>-123.027232032825</v>
      </c>
      <c r="M3295">
        <v>40.2117613183147</v>
      </c>
      <c r="N3295" s="2">
        <v>43038</v>
      </c>
      <c r="O3295" t="str">
        <f t="shared" si="351"/>
        <v>yes</v>
      </c>
      <c r="P3295" s="7">
        <f t="shared" si="352"/>
        <v>2017</v>
      </c>
      <c r="Q3295" s="7">
        <f t="shared" si="353"/>
        <v>2018</v>
      </c>
      <c r="R3295" s="7">
        <f t="shared" si="354"/>
        <v>2019</v>
      </c>
      <c r="S3295" s="7">
        <f t="shared" si="355"/>
        <v>303</v>
      </c>
    </row>
    <row r="3296" spans="11:19" x14ac:dyDescent="0.35">
      <c r="K3296" t="s">
        <v>115</v>
      </c>
      <c r="L3296">
        <v>-122.44004590185899</v>
      </c>
      <c r="M3296">
        <v>40.480875090111397</v>
      </c>
      <c r="N3296" s="2">
        <v>42934</v>
      </c>
      <c r="O3296" t="str">
        <f t="shared" si="351"/>
        <v>yes</v>
      </c>
      <c r="P3296" s="7">
        <f t="shared" si="352"/>
        <v>2017</v>
      </c>
      <c r="Q3296" s="7">
        <f t="shared" si="353"/>
        <v>2018</v>
      </c>
      <c r="R3296" s="7">
        <f t="shared" si="354"/>
        <v>2019</v>
      </c>
      <c r="S3296" s="7">
        <f t="shared" si="355"/>
        <v>199</v>
      </c>
    </row>
    <row r="3297" spans="11:19" x14ac:dyDescent="0.35">
      <c r="K3297" t="s">
        <v>115</v>
      </c>
      <c r="L3297">
        <v>-122.157773511139</v>
      </c>
      <c r="M3297">
        <v>40.912957176746502</v>
      </c>
      <c r="N3297" s="2">
        <v>42918</v>
      </c>
      <c r="O3297" t="str">
        <f t="shared" si="351"/>
        <v>yes</v>
      </c>
      <c r="P3297" s="7">
        <f t="shared" si="352"/>
        <v>2017</v>
      </c>
      <c r="Q3297" s="7">
        <f t="shared" si="353"/>
        <v>2018</v>
      </c>
      <c r="R3297" s="7">
        <f t="shared" si="354"/>
        <v>2019</v>
      </c>
      <c r="S3297" s="7">
        <f t="shared" si="355"/>
        <v>183</v>
      </c>
    </row>
    <row r="3298" spans="11:19" x14ac:dyDescent="0.35">
      <c r="K3298" t="s">
        <v>115</v>
      </c>
      <c r="L3298">
        <v>-122.836519463546</v>
      </c>
      <c r="M3298">
        <v>40.340712863680402</v>
      </c>
      <c r="N3298" s="2">
        <v>42907</v>
      </c>
      <c r="O3298" t="str">
        <f t="shared" si="351"/>
        <v>yes</v>
      </c>
      <c r="P3298" s="7">
        <f t="shared" si="352"/>
        <v>2017</v>
      </c>
      <c r="Q3298" s="7">
        <f t="shared" si="353"/>
        <v>2018</v>
      </c>
      <c r="R3298" s="7">
        <f t="shared" si="354"/>
        <v>2019</v>
      </c>
      <c r="S3298" s="7">
        <f t="shared" si="355"/>
        <v>172</v>
      </c>
    </row>
    <row r="3299" spans="11:19" x14ac:dyDescent="0.35">
      <c r="K3299" t="s">
        <v>115</v>
      </c>
      <c r="L3299">
        <v>-121.86488617876201</v>
      </c>
      <c r="M3299">
        <v>40.486927840340499</v>
      </c>
      <c r="N3299" s="2">
        <v>42828</v>
      </c>
      <c r="O3299" t="str">
        <f t="shared" si="351"/>
        <v>yes</v>
      </c>
      <c r="P3299" s="7">
        <f t="shared" si="352"/>
        <v>2017</v>
      </c>
      <c r="Q3299" s="7">
        <f t="shared" si="353"/>
        <v>2018</v>
      </c>
      <c r="R3299" s="7">
        <f t="shared" si="354"/>
        <v>2019</v>
      </c>
      <c r="S3299" s="7">
        <f t="shared" si="355"/>
        <v>93</v>
      </c>
    </row>
    <row r="3300" spans="11:19" x14ac:dyDescent="0.35">
      <c r="K3300" t="s">
        <v>115</v>
      </c>
      <c r="L3300">
        <v>-122.318975081251</v>
      </c>
      <c r="M3300">
        <v>40.813459169289402</v>
      </c>
      <c r="N3300" s="2">
        <v>42644</v>
      </c>
      <c r="O3300" t="str">
        <f t="shared" si="351"/>
        <v>yes</v>
      </c>
      <c r="P3300" s="7">
        <f t="shared" si="352"/>
        <v>2016</v>
      </c>
      <c r="Q3300" s="7">
        <f t="shared" si="353"/>
        <v>2017</v>
      </c>
      <c r="R3300" s="7">
        <f t="shared" si="354"/>
        <v>2018</v>
      </c>
      <c r="S3300" s="7">
        <f t="shared" si="355"/>
        <v>275</v>
      </c>
    </row>
    <row r="3301" spans="11:19" x14ac:dyDescent="0.35">
      <c r="K3301" t="s">
        <v>115</v>
      </c>
      <c r="L3301">
        <v>-122.033918696481</v>
      </c>
      <c r="M3301">
        <v>40.633902197237298</v>
      </c>
      <c r="N3301" s="2">
        <v>42642</v>
      </c>
      <c r="O3301" t="str">
        <f t="shared" si="351"/>
        <v>yes</v>
      </c>
      <c r="P3301" s="7">
        <f t="shared" si="352"/>
        <v>2016</v>
      </c>
      <c r="Q3301" s="7">
        <f t="shared" si="353"/>
        <v>2017</v>
      </c>
      <c r="R3301" s="7">
        <f t="shared" si="354"/>
        <v>2018</v>
      </c>
      <c r="S3301" s="7">
        <f t="shared" si="355"/>
        <v>273</v>
      </c>
    </row>
    <row r="3302" spans="11:19" x14ac:dyDescent="0.35">
      <c r="K3302" t="s">
        <v>115</v>
      </c>
      <c r="L3302">
        <v>-122.724932024442</v>
      </c>
      <c r="M3302">
        <v>40.409817339122199</v>
      </c>
      <c r="N3302" s="2">
        <v>42571</v>
      </c>
      <c r="O3302" t="str">
        <f t="shared" si="351"/>
        <v>yes</v>
      </c>
      <c r="P3302" s="7">
        <f t="shared" si="352"/>
        <v>2016</v>
      </c>
      <c r="Q3302" s="7">
        <f t="shared" si="353"/>
        <v>2017</v>
      </c>
      <c r="R3302" s="7">
        <f t="shared" si="354"/>
        <v>2018</v>
      </c>
      <c r="S3302" s="7">
        <f t="shared" si="355"/>
        <v>202</v>
      </c>
    </row>
    <row r="3303" spans="11:19" x14ac:dyDescent="0.35">
      <c r="K3303" t="s">
        <v>115</v>
      </c>
      <c r="L3303">
        <v>-122.134682268251</v>
      </c>
      <c r="M3303">
        <v>40.391258529460899</v>
      </c>
      <c r="N3303" s="2">
        <v>42566</v>
      </c>
      <c r="O3303" t="str">
        <f t="shared" si="351"/>
        <v>yes</v>
      </c>
      <c r="P3303" s="7">
        <f t="shared" si="352"/>
        <v>2016</v>
      </c>
      <c r="Q3303" s="7">
        <f t="shared" si="353"/>
        <v>2017</v>
      </c>
      <c r="R3303" s="7">
        <f t="shared" si="354"/>
        <v>2018</v>
      </c>
      <c r="S3303" s="7">
        <f t="shared" si="355"/>
        <v>197</v>
      </c>
    </row>
    <row r="3304" spans="11:19" x14ac:dyDescent="0.35">
      <c r="K3304" t="s">
        <v>115</v>
      </c>
      <c r="L3304">
        <v>-122.882262972286</v>
      </c>
      <c r="M3304">
        <v>40.3153191673333</v>
      </c>
      <c r="N3304" s="2">
        <v>42477</v>
      </c>
      <c r="O3304" t="str">
        <f t="shared" si="351"/>
        <v>yes</v>
      </c>
      <c r="P3304" s="7">
        <f t="shared" si="352"/>
        <v>2016</v>
      </c>
      <c r="Q3304" s="7">
        <f t="shared" si="353"/>
        <v>2017</v>
      </c>
      <c r="R3304" s="7">
        <f t="shared" si="354"/>
        <v>2018</v>
      </c>
      <c r="S3304" s="7">
        <f t="shared" si="355"/>
        <v>108</v>
      </c>
    </row>
    <row r="3305" spans="11:19" x14ac:dyDescent="0.35">
      <c r="K3305" t="s">
        <v>115</v>
      </c>
      <c r="L3305">
        <v>-123.189088711037</v>
      </c>
      <c r="M3305">
        <v>40.394080363367799</v>
      </c>
      <c r="N3305" s="2">
        <v>42307</v>
      </c>
      <c r="O3305" t="str">
        <f t="shared" si="351"/>
        <v>yes</v>
      </c>
      <c r="P3305" s="7">
        <f t="shared" si="352"/>
        <v>2015</v>
      </c>
      <c r="Q3305" s="7">
        <f t="shared" si="353"/>
        <v>2016</v>
      </c>
      <c r="R3305" s="7">
        <f t="shared" si="354"/>
        <v>2017</v>
      </c>
      <c r="S3305" s="7">
        <f t="shared" si="355"/>
        <v>303</v>
      </c>
    </row>
    <row r="3306" spans="11:19" x14ac:dyDescent="0.35">
      <c r="K3306" t="s">
        <v>115</v>
      </c>
      <c r="L3306">
        <v>-123.114897455389</v>
      </c>
      <c r="M3306">
        <v>40.495253558911998</v>
      </c>
      <c r="N3306" s="2">
        <v>42307</v>
      </c>
      <c r="O3306" t="str">
        <f t="shared" si="351"/>
        <v>yes</v>
      </c>
      <c r="P3306" s="7">
        <f t="shared" si="352"/>
        <v>2015</v>
      </c>
      <c r="Q3306" s="7">
        <f t="shared" si="353"/>
        <v>2016</v>
      </c>
      <c r="R3306" s="7">
        <f t="shared" si="354"/>
        <v>2017</v>
      </c>
      <c r="S3306" s="7">
        <f t="shared" si="355"/>
        <v>303</v>
      </c>
    </row>
    <row r="3307" spans="11:19" x14ac:dyDescent="0.35">
      <c r="K3307" t="s">
        <v>115</v>
      </c>
      <c r="L3307">
        <v>-123.202377773801</v>
      </c>
      <c r="M3307">
        <v>40.497360504282497</v>
      </c>
      <c r="N3307" s="2">
        <v>42307</v>
      </c>
      <c r="O3307" t="str">
        <f t="shared" si="351"/>
        <v>yes</v>
      </c>
      <c r="P3307" s="7">
        <f t="shared" si="352"/>
        <v>2015</v>
      </c>
      <c r="Q3307" s="7">
        <f t="shared" si="353"/>
        <v>2016</v>
      </c>
      <c r="R3307" s="7">
        <f t="shared" si="354"/>
        <v>2017</v>
      </c>
      <c r="S3307" s="7">
        <f t="shared" si="355"/>
        <v>303</v>
      </c>
    </row>
    <row r="3308" spans="11:19" x14ac:dyDescent="0.35">
      <c r="K3308" t="s">
        <v>115</v>
      </c>
      <c r="L3308">
        <v>-123.024134059617</v>
      </c>
      <c r="M3308">
        <v>40.451656263331103</v>
      </c>
      <c r="N3308" s="2">
        <v>42307</v>
      </c>
      <c r="O3308" t="str">
        <f t="shared" si="351"/>
        <v>yes</v>
      </c>
      <c r="P3308" s="7">
        <f t="shared" si="352"/>
        <v>2015</v>
      </c>
      <c r="Q3308" s="7">
        <f t="shared" si="353"/>
        <v>2016</v>
      </c>
      <c r="R3308" s="7">
        <f t="shared" si="354"/>
        <v>2017</v>
      </c>
      <c r="S3308" s="7">
        <f t="shared" si="355"/>
        <v>303</v>
      </c>
    </row>
    <row r="3309" spans="11:19" x14ac:dyDescent="0.35">
      <c r="K3309" t="s">
        <v>115</v>
      </c>
      <c r="L3309">
        <v>-123.097121400307</v>
      </c>
      <c r="M3309">
        <v>40.626724742830802</v>
      </c>
      <c r="N3309" s="2">
        <v>42282</v>
      </c>
      <c r="O3309" t="str">
        <f t="shared" si="351"/>
        <v>yes</v>
      </c>
      <c r="P3309" s="7">
        <f t="shared" si="352"/>
        <v>2015</v>
      </c>
      <c r="Q3309" s="7">
        <f t="shared" si="353"/>
        <v>2016</v>
      </c>
      <c r="R3309" s="7">
        <f t="shared" si="354"/>
        <v>2017</v>
      </c>
      <c r="S3309" s="7">
        <f t="shared" si="355"/>
        <v>278</v>
      </c>
    </row>
    <row r="3310" spans="11:19" x14ac:dyDescent="0.35">
      <c r="K3310" t="s">
        <v>115</v>
      </c>
      <c r="L3310">
        <v>-123.14087020984</v>
      </c>
      <c r="M3310">
        <v>40.606938779795399</v>
      </c>
      <c r="N3310" s="2">
        <v>42282</v>
      </c>
      <c r="O3310" t="str">
        <f t="shared" si="351"/>
        <v>yes</v>
      </c>
      <c r="P3310" s="7">
        <f t="shared" si="352"/>
        <v>2015</v>
      </c>
      <c r="Q3310" s="7">
        <f t="shared" si="353"/>
        <v>2016</v>
      </c>
      <c r="R3310" s="7">
        <f t="shared" si="354"/>
        <v>2017</v>
      </c>
      <c r="S3310" s="7">
        <f t="shared" si="355"/>
        <v>278</v>
      </c>
    </row>
    <row r="3311" spans="11:19" x14ac:dyDescent="0.35">
      <c r="K3311" t="s">
        <v>115</v>
      </c>
      <c r="L3311">
        <v>-123.135801576342</v>
      </c>
      <c r="M3311">
        <v>40.423927127960901</v>
      </c>
      <c r="N3311" s="2">
        <v>42282</v>
      </c>
      <c r="O3311" t="str">
        <f t="shared" ref="O3311:O3330" si="356">IF(N3311&gt;VLOOKUP(K3311, $A$2:$C$147,3), "yes", "no")</f>
        <v>yes</v>
      </c>
      <c r="P3311" s="7">
        <f t="shared" si="352"/>
        <v>2015</v>
      </c>
      <c r="Q3311" s="7">
        <f t="shared" si="353"/>
        <v>2016</v>
      </c>
      <c r="R3311" s="7">
        <f t="shared" si="354"/>
        <v>2017</v>
      </c>
      <c r="S3311" s="7">
        <f t="shared" si="355"/>
        <v>278</v>
      </c>
    </row>
    <row r="3312" spans="11:19" x14ac:dyDescent="0.35">
      <c r="K3312" t="s">
        <v>115</v>
      </c>
      <c r="L3312">
        <v>-122.926671577327</v>
      </c>
      <c r="M3312">
        <v>40.697613246621103</v>
      </c>
      <c r="N3312" s="2">
        <v>42255</v>
      </c>
      <c r="O3312" t="str">
        <f t="shared" si="356"/>
        <v>yes</v>
      </c>
      <c r="P3312" s="7">
        <f t="shared" ref="P3312:P3330" si="357">YEAR(N3312)</f>
        <v>2015</v>
      </c>
      <c r="Q3312" s="7">
        <f t="shared" ref="Q3312:Q3330" si="358">P3312+1</f>
        <v>2016</v>
      </c>
      <c r="R3312" s="7">
        <f t="shared" ref="R3312:R3330" si="359">P3312+2</f>
        <v>2017</v>
      </c>
      <c r="S3312" s="7">
        <f t="shared" ref="S3312:S3330" si="360">N3312-DATE(YEAR(N3312),1,0)</f>
        <v>251</v>
      </c>
    </row>
    <row r="3313" spans="11:19" x14ac:dyDescent="0.35">
      <c r="K3313" t="s">
        <v>115</v>
      </c>
      <c r="L3313">
        <v>-121.921701671313</v>
      </c>
      <c r="M3313">
        <v>40.747334477039502</v>
      </c>
      <c r="N3313" s="2">
        <v>42254</v>
      </c>
      <c r="O3313" t="str">
        <f t="shared" si="356"/>
        <v>yes</v>
      </c>
      <c r="P3313" s="7">
        <f t="shared" si="357"/>
        <v>2015</v>
      </c>
      <c r="Q3313" s="7">
        <f t="shared" si="358"/>
        <v>2016</v>
      </c>
      <c r="R3313" s="7">
        <f t="shared" si="359"/>
        <v>2017</v>
      </c>
      <c r="S3313" s="7">
        <f t="shared" si="360"/>
        <v>250</v>
      </c>
    </row>
    <row r="3314" spans="11:19" x14ac:dyDescent="0.35">
      <c r="K3314" t="s">
        <v>115</v>
      </c>
      <c r="L3314">
        <v>-122.978527507127</v>
      </c>
      <c r="M3314">
        <v>40.718925569459302</v>
      </c>
      <c r="N3314" s="2">
        <v>42241</v>
      </c>
      <c r="O3314" t="str">
        <f t="shared" si="356"/>
        <v>yes</v>
      </c>
      <c r="P3314" s="7">
        <f t="shared" si="357"/>
        <v>2015</v>
      </c>
      <c r="Q3314" s="7">
        <f t="shared" si="358"/>
        <v>2016</v>
      </c>
      <c r="R3314" s="7">
        <f t="shared" si="359"/>
        <v>2017</v>
      </c>
      <c r="S3314" s="7">
        <f t="shared" si="360"/>
        <v>237</v>
      </c>
    </row>
    <row r="3315" spans="11:19" x14ac:dyDescent="0.35">
      <c r="K3315" t="s">
        <v>115</v>
      </c>
      <c r="L3315">
        <v>-123.115933090741</v>
      </c>
      <c r="M3315">
        <v>40.274022824885499</v>
      </c>
      <c r="N3315" s="2">
        <v>42238</v>
      </c>
      <c r="O3315" t="str">
        <f t="shared" si="356"/>
        <v>yes</v>
      </c>
      <c r="P3315" s="7">
        <f t="shared" si="357"/>
        <v>2015</v>
      </c>
      <c r="Q3315" s="7">
        <f t="shared" si="358"/>
        <v>2016</v>
      </c>
      <c r="R3315" s="7">
        <f t="shared" si="359"/>
        <v>2017</v>
      </c>
      <c r="S3315" s="7">
        <f t="shared" si="360"/>
        <v>234</v>
      </c>
    </row>
    <row r="3316" spans="11:19" x14ac:dyDescent="0.35">
      <c r="K3316" t="s">
        <v>115</v>
      </c>
      <c r="L3316">
        <v>-123.111215748825</v>
      </c>
      <c r="M3316">
        <v>40.208079544121503</v>
      </c>
      <c r="N3316" s="2">
        <v>42234</v>
      </c>
      <c r="O3316" t="str">
        <f t="shared" si="356"/>
        <v>yes</v>
      </c>
      <c r="P3316" s="7">
        <f t="shared" si="357"/>
        <v>2015</v>
      </c>
      <c r="Q3316" s="7">
        <f t="shared" si="358"/>
        <v>2016</v>
      </c>
      <c r="R3316" s="7">
        <f t="shared" si="359"/>
        <v>2017</v>
      </c>
      <c r="S3316" s="7">
        <f t="shared" si="360"/>
        <v>230</v>
      </c>
    </row>
    <row r="3317" spans="11:19" x14ac:dyDescent="0.35">
      <c r="K3317" t="s">
        <v>115</v>
      </c>
      <c r="L3317">
        <v>-123.154527520785</v>
      </c>
      <c r="M3317">
        <v>40.435662115159097</v>
      </c>
      <c r="N3317" s="2">
        <v>42234</v>
      </c>
      <c r="O3317" t="str">
        <f t="shared" si="356"/>
        <v>yes</v>
      </c>
      <c r="P3317" s="7">
        <f t="shared" si="357"/>
        <v>2015</v>
      </c>
      <c r="Q3317" s="7">
        <f t="shared" si="358"/>
        <v>2016</v>
      </c>
      <c r="R3317" s="7">
        <f t="shared" si="359"/>
        <v>2017</v>
      </c>
      <c r="S3317" s="7">
        <f t="shared" si="360"/>
        <v>230</v>
      </c>
    </row>
    <row r="3318" spans="11:19" x14ac:dyDescent="0.35">
      <c r="K3318" t="s">
        <v>115</v>
      </c>
      <c r="L3318">
        <v>-122.001392191246</v>
      </c>
      <c r="M3318">
        <v>40.678739444624398</v>
      </c>
      <c r="N3318" s="2">
        <v>42218</v>
      </c>
      <c r="O3318" t="str">
        <f t="shared" si="356"/>
        <v>yes</v>
      </c>
      <c r="P3318" s="7">
        <f t="shared" si="357"/>
        <v>2015</v>
      </c>
      <c r="Q3318" s="7">
        <f t="shared" si="358"/>
        <v>2016</v>
      </c>
      <c r="R3318" s="7">
        <f t="shared" si="359"/>
        <v>2017</v>
      </c>
      <c r="S3318" s="7">
        <f t="shared" si="360"/>
        <v>214</v>
      </c>
    </row>
    <row r="3319" spans="11:19" x14ac:dyDescent="0.35">
      <c r="K3319" t="s">
        <v>115</v>
      </c>
      <c r="L3319">
        <v>-123.137209567871</v>
      </c>
      <c r="M3319">
        <v>40.453349085253897</v>
      </c>
      <c r="N3319" s="2">
        <v>42215</v>
      </c>
      <c r="O3319" t="str">
        <f t="shared" si="356"/>
        <v>yes</v>
      </c>
      <c r="P3319" s="7">
        <f t="shared" si="357"/>
        <v>2015</v>
      </c>
      <c r="Q3319" s="7">
        <f t="shared" si="358"/>
        <v>2016</v>
      </c>
      <c r="R3319" s="7">
        <f t="shared" si="359"/>
        <v>2017</v>
      </c>
      <c r="S3319" s="7">
        <f t="shared" si="360"/>
        <v>211</v>
      </c>
    </row>
    <row r="3320" spans="11:19" x14ac:dyDescent="0.35">
      <c r="K3320" t="s">
        <v>115</v>
      </c>
      <c r="L3320">
        <v>-122.39165725346</v>
      </c>
      <c r="M3320">
        <v>40.500610844082502</v>
      </c>
      <c r="N3320" s="2">
        <v>42214</v>
      </c>
      <c r="O3320" t="str">
        <f t="shared" si="356"/>
        <v>yes</v>
      </c>
      <c r="P3320" s="7">
        <f t="shared" si="357"/>
        <v>2015</v>
      </c>
      <c r="Q3320" s="7">
        <f t="shared" si="358"/>
        <v>2016</v>
      </c>
      <c r="R3320" s="7">
        <f t="shared" si="359"/>
        <v>2017</v>
      </c>
      <c r="S3320" s="7">
        <f t="shared" si="360"/>
        <v>210</v>
      </c>
    </row>
    <row r="3321" spans="11:19" x14ac:dyDescent="0.35">
      <c r="K3321" t="s">
        <v>115</v>
      </c>
      <c r="L3321">
        <v>-122.203356066034</v>
      </c>
      <c r="M3321">
        <v>40.519283672279101</v>
      </c>
      <c r="N3321" s="2">
        <v>42214</v>
      </c>
      <c r="O3321" t="str">
        <f t="shared" si="356"/>
        <v>yes</v>
      </c>
      <c r="P3321" s="7">
        <f t="shared" si="357"/>
        <v>2015</v>
      </c>
      <c r="Q3321" s="7">
        <f t="shared" si="358"/>
        <v>2016</v>
      </c>
      <c r="R3321" s="7">
        <f t="shared" si="359"/>
        <v>2017</v>
      </c>
      <c r="S3321" s="7">
        <f t="shared" si="360"/>
        <v>210</v>
      </c>
    </row>
    <row r="3322" spans="11:19" x14ac:dyDescent="0.35">
      <c r="K3322" t="s">
        <v>115</v>
      </c>
      <c r="L3322">
        <v>-121.968287102697</v>
      </c>
      <c r="M3322">
        <v>40.397755647179103</v>
      </c>
      <c r="N3322" s="2">
        <v>42160</v>
      </c>
      <c r="O3322" t="str">
        <f t="shared" si="356"/>
        <v>yes</v>
      </c>
      <c r="P3322" s="7">
        <f t="shared" si="357"/>
        <v>2015</v>
      </c>
      <c r="Q3322" s="7">
        <f t="shared" si="358"/>
        <v>2016</v>
      </c>
      <c r="R3322" s="7">
        <f t="shared" si="359"/>
        <v>2017</v>
      </c>
      <c r="S3322" s="7">
        <f t="shared" si="360"/>
        <v>156</v>
      </c>
    </row>
    <row r="3323" spans="11:19" x14ac:dyDescent="0.35">
      <c r="K3323" t="s">
        <v>115</v>
      </c>
      <c r="L3323">
        <v>-121.86153740491</v>
      </c>
      <c r="M3323">
        <v>40.616756474922902</v>
      </c>
      <c r="N3323" s="2">
        <v>42058</v>
      </c>
      <c r="O3323" t="str">
        <f t="shared" si="356"/>
        <v>yes</v>
      </c>
      <c r="P3323" s="7">
        <f t="shared" si="357"/>
        <v>2015</v>
      </c>
      <c r="Q3323" s="7">
        <f t="shared" si="358"/>
        <v>2016</v>
      </c>
      <c r="R3323" s="7">
        <f t="shared" si="359"/>
        <v>2017</v>
      </c>
      <c r="S3323" s="7">
        <f t="shared" si="360"/>
        <v>54</v>
      </c>
    </row>
    <row r="3324" spans="11:19" x14ac:dyDescent="0.35">
      <c r="K3324" t="s">
        <v>115</v>
      </c>
      <c r="L3324">
        <v>-122.94645349138599</v>
      </c>
      <c r="M3324">
        <v>40.917772655473399</v>
      </c>
      <c r="N3324" s="2">
        <v>41933</v>
      </c>
      <c r="O3324" t="str">
        <f t="shared" si="356"/>
        <v>yes</v>
      </c>
      <c r="P3324" s="7">
        <f t="shared" si="357"/>
        <v>2014</v>
      </c>
      <c r="Q3324" s="7">
        <f t="shared" si="358"/>
        <v>2015</v>
      </c>
      <c r="R3324" s="7">
        <f t="shared" si="359"/>
        <v>2016</v>
      </c>
      <c r="S3324" s="7">
        <f t="shared" si="360"/>
        <v>294</v>
      </c>
    </row>
    <row r="3325" spans="11:19" x14ac:dyDescent="0.35">
      <c r="K3325" t="s">
        <v>115</v>
      </c>
      <c r="L3325">
        <v>-122.16499125435899</v>
      </c>
      <c r="M3325">
        <v>40.712825305829703</v>
      </c>
      <c r="N3325" s="2">
        <v>41894</v>
      </c>
      <c r="O3325" t="str">
        <f t="shared" si="356"/>
        <v>yes</v>
      </c>
      <c r="P3325" s="7">
        <f t="shared" si="357"/>
        <v>2014</v>
      </c>
      <c r="Q3325" s="7">
        <f t="shared" si="358"/>
        <v>2015</v>
      </c>
      <c r="R3325" s="7">
        <f t="shared" si="359"/>
        <v>2016</v>
      </c>
      <c r="S3325" s="7">
        <f t="shared" si="360"/>
        <v>255</v>
      </c>
    </row>
    <row r="3326" spans="11:19" x14ac:dyDescent="0.35">
      <c r="K3326" t="s">
        <v>115</v>
      </c>
      <c r="L3326">
        <v>-122.952650044165</v>
      </c>
      <c r="M3326">
        <v>40.745921225130601</v>
      </c>
      <c r="N3326" s="2">
        <v>41881</v>
      </c>
      <c r="O3326" t="str">
        <f t="shared" si="356"/>
        <v>yes</v>
      </c>
      <c r="P3326" s="7">
        <f t="shared" si="357"/>
        <v>2014</v>
      </c>
      <c r="Q3326" s="7">
        <f t="shared" si="358"/>
        <v>2015</v>
      </c>
      <c r="R3326" s="7">
        <f t="shared" si="359"/>
        <v>2016</v>
      </c>
      <c r="S3326" s="7">
        <f t="shared" si="360"/>
        <v>242</v>
      </c>
    </row>
    <row r="3327" spans="11:19" x14ac:dyDescent="0.35">
      <c r="K3327" t="s">
        <v>115</v>
      </c>
      <c r="L3327">
        <v>-122.790503987159</v>
      </c>
      <c r="M3327">
        <v>40.4586505214696</v>
      </c>
      <c r="N3327" s="2">
        <v>41843</v>
      </c>
      <c r="O3327" t="str">
        <f t="shared" si="356"/>
        <v>yes</v>
      </c>
      <c r="P3327" s="7">
        <f t="shared" si="357"/>
        <v>2014</v>
      </c>
      <c r="Q3327" s="7">
        <f t="shared" si="358"/>
        <v>2015</v>
      </c>
      <c r="R3327" s="7">
        <f t="shared" si="359"/>
        <v>2016</v>
      </c>
      <c r="S3327" s="7">
        <f t="shared" si="360"/>
        <v>204</v>
      </c>
    </row>
    <row r="3328" spans="11:19" x14ac:dyDescent="0.35">
      <c r="K3328" t="s">
        <v>115</v>
      </c>
      <c r="L3328">
        <v>-123.246500951736</v>
      </c>
      <c r="M3328">
        <v>40.408688900541499</v>
      </c>
      <c r="N3328" s="2">
        <v>41829</v>
      </c>
      <c r="O3328" t="str">
        <f t="shared" si="356"/>
        <v>yes</v>
      </c>
      <c r="P3328" s="7">
        <f t="shared" si="357"/>
        <v>2014</v>
      </c>
      <c r="Q3328" s="7">
        <f t="shared" si="358"/>
        <v>2015</v>
      </c>
      <c r="R3328" s="7">
        <f t="shared" si="359"/>
        <v>2016</v>
      </c>
      <c r="S3328" s="7">
        <f t="shared" si="360"/>
        <v>190</v>
      </c>
    </row>
    <row r="3329" spans="11:19" x14ac:dyDescent="0.35">
      <c r="K3329" t="s">
        <v>115</v>
      </c>
      <c r="L3329">
        <v>-122.523127102052</v>
      </c>
      <c r="M3329">
        <v>40.456739960679499</v>
      </c>
      <c r="N3329" s="2">
        <v>41532</v>
      </c>
      <c r="O3329" t="str">
        <f t="shared" si="356"/>
        <v>yes</v>
      </c>
      <c r="P3329" s="7">
        <f t="shared" si="357"/>
        <v>2013</v>
      </c>
      <c r="Q3329" s="7">
        <f t="shared" si="358"/>
        <v>2014</v>
      </c>
      <c r="R3329" s="7">
        <f t="shared" si="359"/>
        <v>2015</v>
      </c>
      <c r="S3329" s="7">
        <f t="shared" si="360"/>
        <v>258</v>
      </c>
    </row>
    <row r="3330" spans="11:19" x14ac:dyDescent="0.35">
      <c r="K3330" t="s">
        <v>115</v>
      </c>
      <c r="L3330">
        <v>-122.734345905089</v>
      </c>
      <c r="M3330">
        <v>40.374498356765102</v>
      </c>
      <c r="N3330" s="2">
        <v>41464</v>
      </c>
      <c r="O3330" t="str">
        <f t="shared" si="356"/>
        <v>yes</v>
      </c>
      <c r="P3330" s="7">
        <f t="shared" si="357"/>
        <v>2013</v>
      </c>
      <c r="Q3330" s="7">
        <f t="shared" si="358"/>
        <v>2014</v>
      </c>
      <c r="R3330" s="7">
        <f t="shared" si="359"/>
        <v>2015</v>
      </c>
      <c r="S3330" s="7">
        <f t="shared" si="360"/>
        <v>190</v>
      </c>
    </row>
    <row r="3331" spans="11:19" x14ac:dyDescent="0.35">
      <c r="K3331" t="s">
        <v>116</v>
      </c>
      <c r="L3331">
        <v>-120.757799053032</v>
      </c>
      <c r="M3331">
        <v>39.921085387560701</v>
      </c>
      <c r="N3331" s="2">
        <v>44299</v>
      </c>
      <c r="O3331" t="str">
        <f t="shared" ref="O3331:O3339" si="361">IF(N3331&gt;VLOOKUP(K3331, $A$2:$C$147,3), "yes", "no")</f>
        <v>yes</v>
      </c>
      <c r="P3331" s="7">
        <f t="shared" ref="P3331:P3340" si="362">YEAR(N3331)</f>
        <v>2021</v>
      </c>
      <c r="Q3331" s="7">
        <f t="shared" ref="Q3331:Q3340" si="363">P3331+1</f>
        <v>2022</v>
      </c>
      <c r="R3331" s="7">
        <f t="shared" ref="R3331:R3340" si="364">P3331+2</f>
        <v>2023</v>
      </c>
      <c r="S3331" s="7">
        <f t="shared" ref="S3331:S3340" si="365">N3331-DATE(YEAR(N3331),1,0)</f>
        <v>103</v>
      </c>
    </row>
    <row r="3332" spans="11:19" x14ac:dyDescent="0.35">
      <c r="K3332" t="s">
        <v>116</v>
      </c>
      <c r="L3332">
        <v>-120.08956942612799</v>
      </c>
      <c r="M3332">
        <v>40.062626127921597</v>
      </c>
      <c r="N3332" s="2">
        <v>44158</v>
      </c>
      <c r="O3332" t="str">
        <f t="shared" si="361"/>
        <v>yes</v>
      </c>
      <c r="P3332" s="7">
        <f t="shared" si="362"/>
        <v>2020</v>
      </c>
      <c r="Q3332" s="7">
        <f t="shared" si="363"/>
        <v>2021</v>
      </c>
      <c r="R3332" s="7">
        <f t="shared" si="364"/>
        <v>2022</v>
      </c>
      <c r="S3332" s="7">
        <f t="shared" si="365"/>
        <v>328</v>
      </c>
    </row>
    <row r="3333" spans="11:19" x14ac:dyDescent="0.35">
      <c r="K3333" t="s">
        <v>117</v>
      </c>
      <c r="L3333">
        <v>-120.22409461119</v>
      </c>
      <c r="M3333">
        <v>35.023288453452402</v>
      </c>
      <c r="N3333" s="2">
        <v>44326</v>
      </c>
      <c r="O3333" t="str">
        <f t="shared" si="361"/>
        <v>yes</v>
      </c>
      <c r="P3333" s="7">
        <f t="shared" si="362"/>
        <v>2021</v>
      </c>
      <c r="Q3333" s="7">
        <f t="shared" si="363"/>
        <v>2022</v>
      </c>
      <c r="R3333" s="7">
        <f t="shared" si="364"/>
        <v>2023</v>
      </c>
      <c r="S3333" s="7">
        <f t="shared" si="365"/>
        <v>130</v>
      </c>
    </row>
    <row r="3334" spans="11:19" x14ac:dyDescent="0.35">
      <c r="K3334" t="s">
        <v>117</v>
      </c>
      <c r="L3334">
        <v>-120.318152487536</v>
      </c>
      <c r="M3334">
        <v>34.868049568844903</v>
      </c>
      <c r="N3334" s="2">
        <v>44166</v>
      </c>
      <c r="O3334" t="str">
        <f t="shared" si="361"/>
        <v>yes</v>
      </c>
      <c r="P3334" s="7">
        <f t="shared" si="362"/>
        <v>2020</v>
      </c>
      <c r="Q3334" s="7">
        <f t="shared" si="363"/>
        <v>2021</v>
      </c>
      <c r="R3334" s="7">
        <f t="shared" si="364"/>
        <v>2022</v>
      </c>
      <c r="S3334" s="7">
        <f t="shared" si="365"/>
        <v>336</v>
      </c>
    </row>
    <row r="3335" spans="11:19" x14ac:dyDescent="0.35">
      <c r="K3335" t="s">
        <v>117</v>
      </c>
      <c r="L3335">
        <v>-120.223605809098</v>
      </c>
      <c r="M3335">
        <v>34.837592135163398</v>
      </c>
      <c r="N3335" s="2">
        <v>44045</v>
      </c>
      <c r="O3335" t="str">
        <f t="shared" si="361"/>
        <v>yes</v>
      </c>
      <c r="P3335" s="7">
        <f t="shared" si="362"/>
        <v>2020</v>
      </c>
      <c r="Q3335" s="7">
        <f t="shared" si="363"/>
        <v>2021</v>
      </c>
      <c r="R3335" s="7">
        <f t="shared" si="364"/>
        <v>2022</v>
      </c>
      <c r="S3335" s="7">
        <f t="shared" si="365"/>
        <v>215</v>
      </c>
    </row>
    <row r="3336" spans="11:19" x14ac:dyDescent="0.35">
      <c r="K3336" t="s">
        <v>117</v>
      </c>
      <c r="L3336">
        <v>-120.28196468995201</v>
      </c>
      <c r="M3336">
        <v>34.818991931739497</v>
      </c>
      <c r="N3336" s="2">
        <v>44043</v>
      </c>
      <c r="O3336" t="str">
        <f t="shared" si="361"/>
        <v>yes</v>
      </c>
      <c r="P3336" s="7">
        <f t="shared" si="362"/>
        <v>2020</v>
      </c>
      <c r="Q3336" s="7">
        <f t="shared" si="363"/>
        <v>2021</v>
      </c>
      <c r="R3336" s="7">
        <f t="shared" si="364"/>
        <v>2022</v>
      </c>
      <c r="S3336" s="7">
        <f t="shared" si="365"/>
        <v>213</v>
      </c>
    </row>
    <row r="3337" spans="11:19" x14ac:dyDescent="0.35">
      <c r="K3337" t="s">
        <v>117</v>
      </c>
      <c r="L3337">
        <v>-120.066847228227</v>
      </c>
      <c r="M3337">
        <v>35.085398576785998</v>
      </c>
      <c r="N3337" s="2">
        <v>43992</v>
      </c>
      <c r="O3337" t="str">
        <f t="shared" si="361"/>
        <v>yes</v>
      </c>
      <c r="P3337" s="7">
        <f t="shared" si="362"/>
        <v>2020</v>
      </c>
      <c r="Q3337" s="7">
        <f t="shared" si="363"/>
        <v>2021</v>
      </c>
      <c r="R3337" s="7">
        <f t="shared" si="364"/>
        <v>2022</v>
      </c>
      <c r="S3337" s="7">
        <f t="shared" si="365"/>
        <v>162</v>
      </c>
    </row>
    <row r="3338" spans="11:19" x14ac:dyDescent="0.35">
      <c r="K3338" t="s">
        <v>117</v>
      </c>
      <c r="L3338">
        <v>-120.291154671803</v>
      </c>
      <c r="M3338">
        <v>34.956408968818899</v>
      </c>
      <c r="N3338" s="2">
        <v>43988</v>
      </c>
      <c r="O3338" t="str">
        <f t="shared" si="361"/>
        <v>yes</v>
      </c>
      <c r="P3338" s="7">
        <f t="shared" si="362"/>
        <v>2020</v>
      </c>
      <c r="Q3338" s="7">
        <f t="shared" si="363"/>
        <v>2021</v>
      </c>
      <c r="R3338" s="7">
        <f t="shared" si="364"/>
        <v>2022</v>
      </c>
      <c r="S3338" s="7">
        <f t="shared" si="365"/>
        <v>158</v>
      </c>
    </row>
    <row r="3339" spans="11:19" x14ac:dyDescent="0.35">
      <c r="K3339" t="s">
        <v>117</v>
      </c>
      <c r="L3339">
        <v>-120.213862359929</v>
      </c>
      <c r="M3339">
        <v>34.693708610324798</v>
      </c>
      <c r="N3339" s="2">
        <v>43782</v>
      </c>
      <c r="O3339" t="str">
        <f t="shared" si="361"/>
        <v>yes</v>
      </c>
      <c r="P3339" s="7">
        <f t="shared" si="362"/>
        <v>2019</v>
      </c>
      <c r="Q3339" s="7">
        <f t="shared" si="363"/>
        <v>2020</v>
      </c>
      <c r="R3339" s="7">
        <f t="shared" si="364"/>
        <v>2021</v>
      </c>
      <c r="S3339" s="7">
        <f t="shared" si="365"/>
        <v>317</v>
      </c>
    </row>
    <row r="3340" spans="11:19" x14ac:dyDescent="0.35">
      <c r="K3340" t="s">
        <v>117</v>
      </c>
      <c r="L3340">
        <v>-120.173280218673</v>
      </c>
      <c r="M3340">
        <v>35.188435076984703</v>
      </c>
      <c r="N3340" s="2">
        <v>43748</v>
      </c>
      <c r="O3340" t="str">
        <f t="shared" ref="O3340:O3364" si="366">IF(N3340&gt;VLOOKUP(K3340, $A$2:$C$147,3), "yes", "no")</f>
        <v>yes</v>
      </c>
      <c r="P3340" s="7">
        <f t="shared" si="362"/>
        <v>2019</v>
      </c>
      <c r="Q3340" s="7">
        <f t="shared" si="363"/>
        <v>2020</v>
      </c>
      <c r="R3340" s="7">
        <f t="shared" si="364"/>
        <v>2021</v>
      </c>
      <c r="S3340" s="7">
        <f t="shared" si="365"/>
        <v>283</v>
      </c>
    </row>
    <row r="3341" spans="11:19" x14ac:dyDescent="0.35">
      <c r="K3341" t="s">
        <v>117</v>
      </c>
      <c r="L3341">
        <v>-120.09351313173499</v>
      </c>
      <c r="M3341">
        <v>35.119201114763001</v>
      </c>
      <c r="N3341" s="2">
        <v>43411</v>
      </c>
      <c r="O3341" t="str">
        <f t="shared" si="366"/>
        <v>yes</v>
      </c>
      <c r="P3341" s="7">
        <f t="shared" ref="P3341:P3364" si="367">YEAR(N3341)</f>
        <v>2018</v>
      </c>
      <c r="Q3341" s="7">
        <f t="shared" ref="Q3341:Q3364" si="368">P3341+1</f>
        <v>2019</v>
      </c>
      <c r="R3341" s="7">
        <f t="shared" ref="R3341:R3364" si="369">P3341+2</f>
        <v>2020</v>
      </c>
      <c r="S3341" s="7">
        <f t="shared" ref="S3341:S3364" si="370">N3341-DATE(YEAR(N3341),1,0)</f>
        <v>311</v>
      </c>
    </row>
    <row r="3342" spans="11:19" x14ac:dyDescent="0.35">
      <c r="K3342" t="s">
        <v>117</v>
      </c>
      <c r="L3342">
        <v>-120.180368198454</v>
      </c>
      <c r="M3342">
        <v>34.712238273888197</v>
      </c>
      <c r="N3342" s="2">
        <v>43298</v>
      </c>
      <c r="O3342" t="str">
        <f t="shared" si="366"/>
        <v>yes</v>
      </c>
      <c r="P3342" s="7">
        <f t="shared" si="367"/>
        <v>2018</v>
      </c>
      <c r="Q3342" s="7">
        <f t="shared" si="368"/>
        <v>2019</v>
      </c>
      <c r="R3342" s="7">
        <f t="shared" si="369"/>
        <v>2020</v>
      </c>
      <c r="S3342" s="7">
        <f t="shared" si="370"/>
        <v>198</v>
      </c>
    </row>
    <row r="3343" spans="11:19" x14ac:dyDescent="0.35">
      <c r="K3343" t="s">
        <v>117</v>
      </c>
      <c r="L3343">
        <v>-120.279777859072</v>
      </c>
      <c r="M3343">
        <v>34.718278356665003</v>
      </c>
      <c r="N3343" s="2">
        <v>43085</v>
      </c>
      <c r="O3343" t="str">
        <f t="shared" si="366"/>
        <v>yes</v>
      </c>
      <c r="P3343" s="7">
        <f t="shared" si="367"/>
        <v>2017</v>
      </c>
      <c r="Q3343" s="7">
        <f t="shared" si="368"/>
        <v>2018</v>
      </c>
      <c r="R3343" s="7">
        <f t="shared" si="369"/>
        <v>2019</v>
      </c>
      <c r="S3343" s="7">
        <f t="shared" si="370"/>
        <v>350</v>
      </c>
    </row>
    <row r="3344" spans="11:19" x14ac:dyDescent="0.35">
      <c r="K3344" t="s">
        <v>117</v>
      </c>
      <c r="L3344">
        <v>-120.18475675248401</v>
      </c>
      <c r="M3344">
        <v>34.715120717699499</v>
      </c>
      <c r="N3344" s="2">
        <v>43077</v>
      </c>
      <c r="O3344" t="str">
        <f t="shared" si="366"/>
        <v>yes</v>
      </c>
      <c r="P3344" s="7">
        <f t="shared" si="367"/>
        <v>2017</v>
      </c>
      <c r="Q3344" s="7">
        <f t="shared" si="368"/>
        <v>2018</v>
      </c>
      <c r="R3344" s="7">
        <f t="shared" si="369"/>
        <v>2019</v>
      </c>
      <c r="S3344" s="7">
        <f t="shared" si="370"/>
        <v>342</v>
      </c>
    </row>
    <row r="3345" spans="11:19" x14ac:dyDescent="0.35">
      <c r="K3345" t="s">
        <v>117</v>
      </c>
      <c r="L3345">
        <v>-120.28017566542</v>
      </c>
      <c r="M3345">
        <v>34.816136502209901</v>
      </c>
      <c r="N3345" s="2">
        <v>43074</v>
      </c>
      <c r="O3345" t="str">
        <f t="shared" si="366"/>
        <v>yes</v>
      </c>
      <c r="P3345" s="7">
        <f t="shared" si="367"/>
        <v>2017</v>
      </c>
      <c r="Q3345" s="7">
        <f t="shared" si="368"/>
        <v>2018</v>
      </c>
      <c r="R3345" s="7">
        <f t="shared" si="369"/>
        <v>2019</v>
      </c>
      <c r="S3345" s="7">
        <f t="shared" si="370"/>
        <v>339</v>
      </c>
    </row>
    <row r="3346" spans="11:19" x14ac:dyDescent="0.35">
      <c r="K3346" t="s">
        <v>117</v>
      </c>
      <c r="L3346">
        <v>-120.275421349745</v>
      </c>
      <c r="M3346">
        <v>34.969866136934598</v>
      </c>
      <c r="N3346" s="2">
        <v>42936</v>
      </c>
      <c r="O3346" t="str">
        <f t="shared" si="366"/>
        <v>yes</v>
      </c>
      <c r="P3346" s="7">
        <f t="shared" si="367"/>
        <v>2017</v>
      </c>
      <c r="Q3346" s="7">
        <f t="shared" si="368"/>
        <v>2018</v>
      </c>
      <c r="R3346" s="7">
        <f t="shared" si="369"/>
        <v>2019</v>
      </c>
      <c r="S3346" s="7">
        <f t="shared" si="370"/>
        <v>201</v>
      </c>
    </row>
    <row r="3347" spans="11:19" x14ac:dyDescent="0.35">
      <c r="K3347" t="s">
        <v>117</v>
      </c>
      <c r="L3347">
        <v>-120.11722632410699</v>
      </c>
      <c r="M3347">
        <v>34.771357163322897</v>
      </c>
      <c r="N3347" s="2">
        <v>42933</v>
      </c>
      <c r="O3347" t="str">
        <f t="shared" si="366"/>
        <v>yes</v>
      </c>
      <c r="P3347" s="7">
        <f t="shared" si="367"/>
        <v>2017</v>
      </c>
      <c r="Q3347" s="7">
        <f t="shared" si="368"/>
        <v>2018</v>
      </c>
      <c r="R3347" s="7">
        <f t="shared" si="369"/>
        <v>2019</v>
      </c>
      <c r="S3347" s="7">
        <f t="shared" si="370"/>
        <v>198</v>
      </c>
    </row>
    <row r="3348" spans="11:19" x14ac:dyDescent="0.35">
      <c r="K3348" t="s">
        <v>117</v>
      </c>
      <c r="L3348">
        <v>-120.146927967336</v>
      </c>
      <c r="M3348">
        <v>34.730871522693803</v>
      </c>
      <c r="N3348" s="2">
        <v>42855</v>
      </c>
      <c r="O3348" t="str">
        <f t="shared" si="366"/>
        <v>yes</v>
      </c>
      <c r="P3348" s="7">
        <f t="shared" si="367"/>
        <v>2017</v>
      </c>
      <c r="Q3348" s="7">
        <f t="shared" si="368"/>
        <v>2018</v>
      </c>
      <c r="R3348" s="7">
        <f t="shared" si="369"/>
        <v>2019</v>
      </c>
      <c r="S3348" s="7">
        <f t="shared" si="370"/>
        <v>120</v>
      </c>
    </row>
    <row r="3349" spans="11:19" x14ac:dyDescent="0.35">
      <c r="K3349" t="s">
        <v>117</v>
      </c>
      <c r="L3349">
        <v>-120.298407382844</v>
      </c>
      <c r="M3349">
        <v>34.794498846236401</v>
      </c>
      <c r="N3349" s="2">
        <v>42548</v>
      </c>
      <c r="O3349" t="str">
        <f t="shared" si="366"/>
        <v>yes</v>
      </c>
      <c r="P3349" s="7">
        <f t="shared" si="367"/>
        <v>2016</v>
      </c>
      <c r="Q3349" s="7">
        <f t="shared" si="368"/>
        <v>2017</v>
      </c>
      <c r="R3349" s="7">
        <f t="shared" si="369"/>
        <v>2018</v>
      </c>
      <c r="S3349" s="7">
        <f t="shared" si="370"/>
        <v>179</v>
      </c>
    </row>
    <row r="3350" spans="11:19" x14ac:dyDescent="0.35">
      <c r="K3350" t="s">
        <v>117</v>
      </c>
      <c r="L3350">
        <v>-120.288861609751</v>
      </c>
      <c r="M3350">
        <v>34.9516535322403</v>
      </c>
      <c r="N3350" s="2">
        <v>42217</v>
      </c>
      <c r="O3350" t="str">
        <f t="shared" si="366"/>
        <v>yes</v>
      </c>
      <c r="P3350" s="7">
        <f t="shared" si="367"/>
        <v>2015</v>
      </c>
      <c r="Q3350" s="7">
        <f t="shared" si="368"/>
        <v>2016</v>
      </c>
      <c r="R3350" s="7">
        <f t="shared" si="369"/>
        <v>2017</v>
      </c>
      <c r="S3350" s="7">
        <f t="shared" si="370"/>
        <v>213</v>
      </c>
    </row>
    <row r="3351" spans="11:19" x14ac:dyDescent="0.35">
      <c r="K3351" t="s">
        <v>117</v>
      </c>
      <c r="L3351">
        <v>-120.040052058947</v>
      </c>
      <c r="M3351">
        <v>35.158199730707402</v>
      </c>
      <c r="N3351" s="2">
        <v>41451</v>
      </c>
      <c r="O3351" t="str">
        <f t="shared" si="366"/>
        <v>yes</v>
      </c>
      <c r="P3351" s="7">
        <f t="shared" si="367"/>
        <v>2013</v>
      </c>
      <c r="Q3351" s="7">
        <f t="shared" si="368"/>
        <v>2014</v>
      </c>
      <c r="R3351" s="7">
        <f t="shared" si="369"/>
        <v>2015</v>
      </c>
      <c r="S3351" s="7">
        <f t="shared" si="370"/>
        <v>177</v>
      </c>
    </row>
    <row r="3352" spans="11:19" x14ac:dyDescent="0.35">
      <c r="K3352" t="s">
        <v>117</v>
      </c>
      <c r="L3352">
        <v>-120.141669348241</v>
      </c>
      <c r="M3352">
        <v>35.171459287836598</v>
      </c>
      <c r="N3352" s="2">
        <v>41406</v>
      </c>
      <c r="O3352" t="str">
        <f t="shared" si="366"/>
        <v>yes</v>
      </c>
      <c r="P3352" s="7">
        <f t="shared" si="367"/>
        <v>2013</v>
      </c>
      <c r="Q3352" s="7">
        <f t="shared" si="368"/>
        <v>2014</v>
      </c>
      <c r="R3352" s="7">
        <f t="shared" si="369"/>
        <v>2015</v>
      </c>
      <c r="S3352" s="7">
        <f t="shared" si="370"/>
        <v>132</v>
      </c>
    </row>
    <row r="3353" spans="11:19" x14ac:dyDescent="0.35">
      <c r="K3353" t="s">
        <v>117</v>
      </c>
      <c r="L3353">
        <v>-120.099588030166</v>
      </c>
      <c r="M3353">
        <v>35.119234243193901</v>
      </c>
      <c r="N3353" s="2">
        <v>41073</v>
      </c>
      <c r="O3353" t="str">
        <f t="shared" si="366"/>
        <v>yes</v>
      </c>
      <c r="P3353" s="7">
        <f t="shared" si="367"/>
        <v>2012</v>
      </c>
      <c r="Q3353" s="7">
        <f t="shared" si="368"/>
        <v>2013</v>
      </c>
      <c r="R3353" s="7">
        <f t="shared" si="369"/>
        <v>2014</v>
      </c>
      <c r="S3353" s="7">
        <f t="shared" si="370"/>
        <v>165</v>
      </c>
    </row>
    <row r="3354" spans="11:19" x14ac:dyDescent="0.35">
      <c r="K3354" t="s">
        <v>117</v>
      </c>
      <c r="L3354">
        <v>-120.124658372117</v>
      </c>
      <c r="M3354">
        <v>35.042955426257102</v>
      </c>
      <c r="N3354" s="2">
        <v>40803</v>
      </c>
      <c r="O3354" t="str">
        <f t="shared" si="366"/>
        <v>yes</v>
      </c>
      <c r="P3354" s="7">
        <f t="shared" si="367"/>
        <v>2011</v>
      </c>
      <c r="Q3354" s="7">
        <f t="shared" si="368"/>
        <v>2012</v>
      </c>
      <c r="R3354" s="7">
        <f t="shared" si="369"/>
        <v>2013</v>
      </c>
      <c r="S3354" s="7">
        <f t="shared" si="370"/>
        <v>260</v>
      </c>
    </row>
    <row r="3355" spans="11:19" x14ac:dyDescent="0.35">
      <c r="K3355" t="s">
        <v>117</v>
      </c>
      <c r="L3355">
        <v>-120.167745433204</v>
      </c>
      <c r="M3355">
        <v>34.958299836605697</v>
      </c>
      <c r="N3355" s="2">
        <v>40800</v>
      </c>
      <c r="O3355" t="str">
        <f t="shared" si="366"/>
        <v>yes</v>
      </c>
      <c r="P3355" s="7">
        <f t="shared" si="367"/>
        <v>2011</v>
      </c>
      <c r="Q3355" s="7">
        <f t="shared" si="368"/>
        <v>2012</v>
      </c>
      <c r="R3355" s="7">
        <f t="shared" si="369"/>
        <v>2013</v>
      </c>
      <c r="S3355" s="7">
        <f t="shared" si="370"/>
        <v>257</v>
      </c>
    </row>
    <row r="3356" spans="11:19" x14ac:dyDescent="0.35">
      <c r="K3356" t="s">
        <v>117</v>
      </c>
      <c r="L3356">
        <v>-120.04170449194601</v>
      </c>
      <c r="M3356">
        <v>34.853041459828098</v>
      </c>
      <c r="N3356" s="2">
        <v>40798</v>
      </c>
      <c r="O3356" t="str">
        <f t="shared" si="366"/>
        <v>yes</v>
      </c>
      <c r="P3356" s="7">
        <f t="shared" si="367"/>
        <v>2011</v>
      </c>
      <c r="Q3356" s="7">
        <f t="shared" si="368"/>
        <v>2012</v>
      </c>
      <c r="R3356" s="7">
        <f t="shared" si="369"/>
        <v>2013</v>
      </c>
      <c r="S3356" s="7">
        <f t="shared" si="370"/>
        <v>255</v>
      </c>
    </row>
    <row r="3357" spans="11:19" x14ac:dyDescent="0.35">
      <c r="K3357" t="s">
        <v>117</v>
      </c>
      <c r="L3357">
        <v>-120.219521620455</v>
      </c>
      <c r="M3357">
        <v>34.749343313599098</v>
      </c>
      <c r="N3357" s="2">
        <v>40724</v>
      </c>
      <c r="O3357" t="str">
        <f t="shared" si="366"/>
        <v>yes</v>
      </c>
      <c r="P3357" s="7">
        <f t="shared" si="367"/>
        <v>2011</v>
      </c>
      <c r="Q3357" s="7">
        <f t="shared" si="368"/>
        <v>2012</v>
      </c>
      <c r="R3357" s="7">
        <f t="shared" si="369"/>
        <v>2013</v>
      </c>
      <c r="S3357" s="7">
        <f t="shared" si="370"/>
        <v>181</v>
      </c>
    </row>
    <row r="3358" spans="11:19" x14ac:dyDescent="0.35">
      <c r="K3358" t="s">
        <v>117</v>
      </c>
      <c r="L3358">
        <v>-120.032604638067</v>
      </c>
      <c r="M3358">
        <v>34.937590874110697</v>
      </c>
      <c r="N3358" s="2">
        <v>40047</v>
      </c>
      <c r="O3358" t="str">
        <f t="shared" si="366"/>
        <v>yes</v>
      </c>
      <c r="P3358" s="7">
        <f t="shared" si="367"/>
        <v>2009</v>
      </c>
      <c r="Q3358" s="7">
        <f t="shared" si="368"/>
        <v>2010</v>
      </c>
      <c r="R3358" s="7">
        <f t="shared" si="369"/>
        <v>2011</v>
      </c>
      <c r="S3358" s="7">
        <f t="shared" si="370"/>
        <v>234</v>
      </c>
    </row>
    <row r="3359" spans="11:19" x14ac:dyDescent="0.35">
      <c r="K3359" t="s">
        <v>117</v>
      </c>
      <c r="L3359">
        <v>-120.352322050952</v>
      </c>
      <c r="M3359">
        <v>34.779068156423797</v>
      </c>
      <c r="N3359" s="2">
        <v>40038</v>
      </c>
      <c r="O3359" t="str">
        <f t="shared" si="366"/>
        <v>yes</v>
      </c>
      <c r="P3359" s="7">
        <f t="shared" si="367"/>
        <v>2009</v>
      </c>
      <c r="Q3359" s="7">
        <f t="shared" si="368"/>
        <v>2010</v>
      </c>
      <c r="R3359" s="7">
        <f t="shared" si="369"/>
        <v>2011</v>
      </c>
      <c r="S3359" s="7">
        <f t="shared" si="370"/>
        <v>225</v>
      </c>
    </row>
    <row r="3360" spans="11:19" x14ac:dyDescent="0.35">
      <c r="K3360" t="s">
        <v>117</v>
      </c>
      <c r="L3360">
        <v>-120.124249309879</v>
      </c>
      <c r="M3360">
        <v>34.966978395506601</v>
      </c>
      <c r="N3360" s="2">
        <v>39679</v>
      </c>
      <c r="O3360" t="str">
        <f t="shared" si="366"/>
        <v>yes</v>
      </c>
      <c r="P3360" s="7">
        <f t="shared" si="367"/>
        <v>2008</v>
      </c>
      <c r="Q3360" s="7">
        <f t="shared" si="368"/>
        <v>2009</v>
      </c>
      <c r="R3360" s="7">
        <f t="shared" si="369"/>
        <v>2010</v>
      </c>
      <c r="S3360" s="7">
        <f t="shared" si="370"/>
        <v>232</v>
      </c>
    </row>
    <row r="3361" spans="11:19" x14ac:dyDescent="0.35">
      <c r="K3361" t="s">
        <v>117</v>
      </c>
      <c r="L3361">
        <v>-120.032012356343</v>
      </c>
      <c r="M3361">
        <v>34.919852525607702</v>
      </c>
      <c r="N3361" s="2">
        <v>39676</v>
      </c>
      <c r="O3361" t="str">
        <f t="shared" si="366"/>
        <v>yes</v>
      </c>
      <c r="P3361" s="7">
        <f t="shared" si="367"/>
        <v>2008</v>
      </c>
      <c r="Q3361" s="7">
        <f t="shared" si="368"/>
        <v>2009</v>
      </c>
      <c r="R3361" s="7">
        <f t="shared" si="369"/>
        <v>2010</v>
      </c>
      <c r="S3361" s="7">
        <f t="shared" si="370"/>
        <v>229</v>
      </c>
    </row>
    <row r="3362" spans="11:19" x14ac:dyDescent="0.35">
      <c r="K3362" t="s">
        <v>117</v>
      </c>
      <c r="L3362">
        <v>-120.063776865638</v>
      </c>
      <c r="M3362">
        <v>34.890896962920202</v>
      </c>
      <c r="N3362" s="2">
        <v>39675</v>
      </c>
      <c r="O3362" t="str">
        <f t="shared" si="366"/>
        <v>yes</v>
      </c>
      <c r="P3362" s="7">
        <f t="shared" si="367"/>
        <v>2008</v>
      </c>
      <c r="Q3362" s="7">
        <f t="shared" si="368"/>
        <v>2009</v>
      </c>
      <c r="R3362" s="7">
        <f t="shared" si="369"/>
        <v>2010</v>
      </c>
      <c r="S3362" s="7">
        <f t="shared" si="370"/>
        <v>228</v>
      </c>
    </row>
    <row r="3363" spans="11:19" x14ac:dyDescent="0.35">
      <c r="K3363" t="s">
        <v>117</v>
      </c>
      <c r="L3363">
        <v>-120.115010028486</v>
      </c>
      <c r="M3363">
        <v>35.0996262548461</v>
      </c>
      <c r="N3363" s="2">
        <v>39566</v>
      </c>
      <c r="O3363" t="str">
        <f t="shared" si="366"/>
        <v>yes</v>
      </c>
      <c r="P3363" s="7">
        <f t="shared" si="367"/>
        <v>2008</v>
      </c>
      <c r="Q3363" s="7">
        <f t="shared" si="368"/>
        <v>2009</v>
      </c>
      <c r="R3363" s="7">
        <f t="shared" si="369"/>
        <v>2010</v>
      </c>
      <c r="S3363" s="7">
        <f t="shared" si="370"/>
        <v>119</v>
      </c>
    </row>
    <row r="3364" spans="11:19" x14ac:dyDescent="0.35">
      <c r="K3364" t="s">
        <v>152</v>
      </c>
      <c r="L3364">
        <v>-123.50119995725601</v>
      </c>
      <c r="M3364">
        <v>41.946094100880998</v>
      </c>
      <c r="N3364" s="2">
        <v>44177</v>
      </c>
      <c r="O3364" t="str">
        <f t="shared" si="366"/>
        <v>yes</v>
      </c>
      <c r="P3364" s="7">
        <f t="shared" si="367"/>
        <v>2020</v>
      </c>
      <c r="Q3364" s="7">
        <f t="shared" si="368"/>
        <v>2021</v>
      </c>
      <c r="R3364" s="7">
        <f t="shared" si="369"/>
        <v>2022</v>
      </c>
      <c r="S3364" s="7">
        <f t="shared" si="370"/>
        <v>347</v>
      </c>
    </row>
    <row r="3365" spans="11:19" x14ac:dyDescent="0.35">
      <c r="K3365" t="s">
        <v>118</v>
      </c>
      <c r="L3365">
        <v>-121.389010510247</v>
      </c>
      <c r="M3365">
        <v>36.552649065902798</v>
      </c>
      <c r="N3365" s="2">
        <v>44048</v>
      </c>
      <c r="O3365" t="str">
        <f t="shared" ref="O3365:O3404" si="371">IF(N3365&gt;VLOOKUP(K3365, $A$2:$C$147,3), "yes", "no")</f>
        <v>yes</v>
      </c>
      <c r="P3365" s="7">
        <f t="shared" ref="P3365:P3405" si="372">YEAR(N3365)</f>
        <v>2020</v>
      </c>
      <c r="Q3365" s="7">
        <f t="shared" ref="Q3365:Q3405" si="373">P3365+1</f>
        <v>2021</v>
      </c>
      <c r="R3365" s="7">
        <f t="shared" ref="R3365:R3405" si="374">P3365+2</f>
        <v>2022</v>
      </c>
      <c r="S3365" s="7">
        <f t="shared" ref="S3365:S3405" si="375">N3365-DATE(YEAR(N3365),1,0)</f>
        <v>218</v>
      </c>
    </row>
    <row r="3366" spans="11:19" x14ac:dyDescent="0.35">
      <c r="K3366" t="s">
        <v>118</v>
      </c>
      <c r="L3366">
        <v>-121.26441557722001</v>
      </c>
      <c r="M3366">
        <v>36.427556570619203</v>
      </c>
      <c r="N3366" s="2">
        <v>43975</v>
      </c>
      <c r="O3366" t="str">
        <f t="shared" si="371"/>
        <v>yes</v>
      </c>
      <c r="P3366" s="7">
        <f t="shared" si="372"/>
        <v>2020</v>
      </c>
      <c r="Q3366" s="7">
        <f t="shared" si="373"/>
        <v>2021</v>
      </c>
      <c r="R3366" s="7">
        <f t="shared" si="374"/>
        <v>2022</v>
      </c>
      <c r="S3366" s="7">
        <f t="shared" si="375"/>
        <v>145</v>
      </c>
    </row>
    <row r="3367" spans="11:19" x14ac:dyDescent="0.35">
      <c r="K3367" t="s">
        <v>119</v>
      </c>
      <c r="L3367">
        <v>-119.913542957983</v>
      </c>
      <c r="M3367">
        <v>35.861447280776297</v>
      </c>
      <c r="N3367" s="2">
        <v>43974</v>
      </c>
      <c r="O3367" t="str">
        <f t="shared" si="371"/>
        <v>yes</v>
      </c>
      <c r="P3367" s="7">
        <f t="shared" si="372"/>
        <v>2020</v>
      </c>
      <c r="Q3367" s="7">
        <f t="shared" si="373"/>
        <v>2021</v>
      </c>
      <c r="R3367" s="7">
        <f t="shared" si="374"/>
        <v>2022</v>
      </c>
      <c r="S3367" s="7">
        <f t="shared" si="375"/>
        <v>144</v>
      </c>
    </row>
    <row r="3368" spans="11:19" x14ac:dyDescent="0.35">
      <c r="K3368" t="s">
        <v>119</v>
      </c>
      <c r="L3368">
        <v>-119.91416071053899</v>
      </c>
      <c r="M3368">
        <v>35.838502722739101</v>
      </c>
      <c r="N3368" s="2">
        <v>43579</v>
      </c>
      <c r="O3368" t="str">
        <f t="shared" si="371"/>
        <v>yes</v>
      </c>
      <c r="P3368" s="7">
        <f t="shared" si="372"/>
        <v>2019</v>
      </c>
      <c r="Q3368" s="7">
        <f t="shared" si="373"/>
        <v>2020</v>
      </c>
      <c r="R3368" s="7">
        <f t="shared" si="374"/>
        <v>2021</v>
      </c>
      <c r="S3368" s="7">
        <f t="shared" si="375"/>
        <v>114</v>
      </c>
    </row>
    <row r="3369" spans="11:19" x14ac:dyDescent="0.35">
      <c r="K3369" t="s">
        <v>119</v>
      </c>
      <c r="L3369">
        <v>-119.891460045256</v>
      </c>
      <c r="M3369">
        <v>35.849764349301701</v>
      </c>
      <c r="N3369" s="2">
        <v>43263</v>
      </c>
      <c r="O3369" t="str">
        <f t="shared" si="371"/>
        <v>yes</v>
      </c>
      <c r="P3369" s="7">
        <f t="shared" si="372"/>
        <v>2018</v>
      </c>
      <c r="Q3369" s="7">
        <f t="shared" si="373"/>
        <v>2019</v>
      </c>
      <c r="R3369" s="7">
        <f t="shared" si="374"/>
        <v>2020</v>
      </c>
      <c r="S3369" s="7">
        <f t="shared" si="375"/>
        <v>163</v>
      </c>
    </row>
    <row r="3370" spans="11:19" x14ac:dyDescent="0.35">
      <c r="K3370" t="s">
        <v>119</v>
      </c>
      <c r="L3370">
        <v>-119.91090412180201</v>
      </c>
      <c r="M3370">
        <v>35.859999406659099</v>
      </c>
      <c r="N3370" s="2">
        <v>43202</v>
      </c>
      <c r="O3370" t="str">
        <f t="shared" si="371"/>
        <v>yes</v>
      </c>
      <c r="P3370" s="7">
        <f t="shared" si="372"/>
        <v>2018</v>
      </c>
      <c r="Q3370" s="7">
        <f t="shared" si="373"/>
        <v>2019</v>
      </c>
      <c r="R3370" s="7">
        <f t="shared" si="374"/>
        <v>2020</v>
      </c>
      <c r="S3370" s="7">
        <f t="shared" si="375"/>
        <v>102</v>
      </c>
    </row>
    <row r="3371" spans="11:19" x14ac:dyDescent="0.35">
      <c r="K3371" t="s">
        <v>119</v>
      </c>
      <c r="L3371">
        <v>-120.012033768728</v>
      </c>
      <c r="M3371">
        <v>35.934394446160503</v>
      </c>
      <c r="N3371" s="2">
        <v>42976</v>
      </c>
      <c r="O3371" t="str">
        <f t="shared" si="371"/>
        <v>yes</v>
      </c>
      <c r="P3371" s="7">
        <f t="shared" si="372"/>
        <v>2017</v>
      </c>
      <c r="Q3371" s="7">
        <f t="shared" si="373"/>
        <v>2018</v>
      </c>
      <c r="R3371" s="7">
        <f t="shared" si="374"/>
        <v>2019</v>
      </c>
      <c r="S3371" s="7">
        <f t="shared" si="375"/>
        <v>241</v>
      </c>
    </row>
    <row r="3372" spans="11:19" x14ac:dyDescent="0.35">
      <c r="K3372" t="s">
        <v>119</v>
      </c>
      <c r="L3372">
        <v>-119.961684266947</v>
      </c>
      <c r="M3372">
        <v>35.976234927171603</v>
      </c>
      <c r="N3372" s="2">
        <v>42873</v>
      </c>
      <c r="O3372" t="str">
        <f t="shared" si="371"/>
        <v>yes</v>
      </c>
      <c r="P3372" s="7">
        <f t="shared" si="372"/>
        <v>2017</v>
      </c>
      <c r="Q3372" s="7">
        <f t="shared" si="373"/>
        <v>2018</v>
      </c>
      <c r="R3372" s="7">
        <f t="shared" si="374"/>
        <v>2019</v>
      </c>
      <c r="S3372" s="7">
        <f t="shared" si="375"/>
        <v>138</v>
      </c>
    </row>
    <row r="3373" spans="11:19" x14ac:dyDescent="0.35">
      <c r="K3373" t="s">
        <v>119</v>
      </c>
      <c r="L3373">
        <v>-120.04707518305899</v>
      </c>
      <c r="M3373">
        <v>35.877437466069701</v>
      </c>
      <c r="N3373" s="2">
        <v>40810</v>
      </c>
      <c r="O3373" t="str">
        <f t="shared" si="371"/>
        <v>yes</v>
      </c>
      <c r="P3373" s="7">
        <f t="shared" si="372"/>
        <v>2011</v>
      </c>
      <c r="Q3373" s="7">
        <f t="shared" si="373"/>
        <v>2012</v>
      </c>
      <c r="R3373" s="7">
        <f t="shared" si="374"/>
        <v>2013</v>
      </c>
      <c r="S3373" s="7">
        <f t="shared" si="375"/>
        <v>267</v>
      </c>
    </row>
    <row r="3374" spans="11:19" x14ac:dyDescent="0.35">
      <c r="K3374" t="s">
        <v>120</v>
      </c>
      <c r="L3374">
        <v>-117.352133353357</v>
      </c>
      <c r="M3374">
        <v>33.463266128643497</v>
      </c>
      <c r="N3374" s="2">
        <v>44065</v>
      </c>
      <c r="O3374" t="str">
        <f t="shared" si="371"/>
        <v>yes</v>
      </c>
      <c r="P3374" s="7">
        <f t="shared" si="372"/>
        <v>2020</v>
      </c>
      <c r="Q3374" s="7">
        <f t="shared" si="373"/>
        <v>2021</v>
      </c>
      <c r="R3374" s="7">
        <f t="shared" si="374"/>
        <v>2022</v>
      </c>
      <c r="S3374" s="7">
        <f t="shared" si="375"/>
        <v>235</v>
      </c>
    </row>
    <row r="3375" spans="11:19" x14ac:dyDescent="0.35">
      <c r="K3375" t="s">
        <v>120</v>
      </c>
      <c r="L3375">
        <v>-117.347485982116</v>
      </c>
      <c r="M3375">
        <v>33.355481864027396</v>
      </c>
      <c r="N3375" s="2">
        <v>43996</v>
      </c>
      <c r="O3375" t="str">
        <f t="shared" si="371"/>
        <v>yes</v>
      </c>
      <c r="P3375" s="7">
        <f t="shared" si="372"/>
        <v>2020</v>
      </c>
      <c r="Q3375" s="7">
        <f t="shared" si="373"/>
        <v>2021</v>
      </c>
      <c r="R3375" s="7">
        <f t="shared" si="374"/>
        <v>2022</v>
      </c>
      <c r="S3375" s="7">
        <f t="shared" si="375"/>
        <v>166</v>
      </c>
    </row>
    <row r="3376" spans="11:19" x14ac:dyDescent="0.35">
      <c r="K3376" t="s">
        <v>120</v>
      </c>
      <c r="L3376">
        <v>-117.258516362965</v>
      </c>
      <c r="M3376">
        <v>33.548199575894103</v>
      </c>
      <c r="N3376" s="2">
        <v>43722</v>
      </c>
      <c r="O3376" t="str">
        <f t="shared" si="371"/>
        <v>yes</v>
      </c>
      <c r="P3376" s="7">
        <f t="shared" si="372"/>
        <v>2019</v>
      </c>
      <c r="Q3376" s="7">
        <f t="shared" si="373"/>
        <v>2020</v>
      </c>
      <c r="R3376" s="7">
        <f t="shared" si="374"/>
        <v>2021</v>
      </c>
      <c r="S3376" s="7">
        <f t="shared" si="375"/>
        <v>257</v>
      </c>
    </row>
    <row r="3377" spans="11:19" x14ac:dyDescent="0.35">
      <c r="K3377" t="s">
        <v>120</v>
      </c>
      <c r="L3377">
        <v>-117.236680699842</v>
      </c>
      <c r="M3377">
        <v>33.419544457754</v>
      </c>
      <c r="N3377" s="2">
        <v>43314</v>
      </c>
      <c r="O3377" t="str">
        <f t="shared" si="371"/>
        <v>yes</v>
      </c>
      <c r="P3377" s="7">
        <f t="shared" si="372"/>
        <v>2018</v>
      </c>
      <c r="Q3377" s="7">
        <f t="shared" si="373"/>
        <v>2019</v>
      </c>
      <c r="R3377" s="7">
        <f t="shared" si="374"/>
        <v>2020</v>
      </c>
      <c r="S3377" s="7">
        <f t="shared" si="375"/>
        <v>214</v>
      </c>
    </row>
    <row r="3378" spans="11:19" x14ac:dyDescent="0.35">
      <c r="K3378" t="s">
        <v>120</v>
      </c>
      <c r="L3378">
        <v>-117.234977266789</v>
      </c>
      <c r="M3378">
        <v>33.410942568025497</v>
      </c>
      <c r="N3378" s="2">
        <v>43257</v>
      </c>
      <c r="O3378" t="str">
        <f t="shared" si="371"/>
        <v>yes</v>
      </c>
      <c r="P3378" s="7">
        <f t="shared" si="372"/>
        <v>2018</v>
      </c>
      <c r="Q3378" s="7">
        <f t="shared" si="373"/>
        <v>2019</v>
      </c>
      <c r="R3378" s="7">
        <f t="shared" si="374"/>
        <v>2020</v>
      </c>
      <c r="S3378" s="7">
        <f t="shared" si="375"/>
        <v>157</v>
      </c>
    </row>
    <row r="3379" spans="11:19" x14ac:dyDescent="0.35">
      <c r="K3379" t="s">
        <v>120</v>
      </c>
      <c r="L3379">
        <v>-117.200327742501</v>
      </c>
      <c r="M3379">
        <v>33.299344616263497</v>
      </c>
      <c r="N3379" s="2">
        <v>43093</v>
      </c>
      <c r="O3379" t="str">
        <f t="shared" si="371"/>
        <v>yes</v>
      </c>
      <c r="P3379" s="7">
        <f t="shared" si="372"/>
        <v>2017</v>
      </c>
      <c r="Q3379" s="7">
        <f t="shared" si="373"/>
        <v>2018</v>
      </c>
      <c r="R3379" s="7">
        <f t="shared" si="374"/>
        <v>2019</v>
      </c>
      <c r="S3379" s="7">
        <f t="shared" si="375"/>
        <v>358</v>
      </c>
    </row>
    <row r="3380" spans="11:19" x14ac:dyDescent="0.35">
      <c r="K3380" t="s">
        <v>120</v>
      </c>
      <c r="L3380">
        <v>-117.325520871761</v>
      </c>
      <c r="M3380">
        <v>33.591193193180303</v>
      </c>
      <c r="N3380" s="2">
        <v>43047</v>
      </c>
      <c r="O3380" t="str">
        <f t="shared" si="371"/>
        <v>yes</v>
      </c>
      <c r="P3380" s="7">
        <f t="shared" si="372"/>
        <v>2017</v>
      </c>
      <c r="Q3380" s="7">
        <f t="shared" si="373"/>
        <v>2018</v>
      </c>
      <c r="R3380" s="7">
        <f t="shared" si="374"/>
        <v>2019</v>
      </c>
      <c r="S3380" s="7">
        <f t="shared" si="375"/>
        <v>312</v>
      </c>
    </row>
    <row r="3381" spans="11:19" x14ac:dyDescent="0.35">
      <c r="K3381" t="s">
        <v>120</v>
      </c>
      <c r="L3381">
        <v>-117.36388794808801</v>
      </c>
      <c r="M3381">
        <v>33.401287929918702</v>
      </c>
      <c r="N3381" s="2">
        <v>42576</v>
      </c>
      <c r="O3381" t="str">
        <f t="shared" si="371"/>
        <v>yes</v>
      </c>
      <c r="P3381" s="7">
        <f t="shared" si="372"/>
        <v>2016</v>
      </c>
      <c r="Q3381" s="7">
        <f t="shared" si="373"/>
        <v>2017</v>
      </c>
      <c r="R3381" s="7">
        <f t="shared" si="374"/>
        <v>2018</v>
      </c>
      <c r="S3381" s="7">
        <f t="shared" si="375"/>
        <v>207</v>
      </c>
    </row>
    <row r="3382" spans="11:19" x14ac:dyDescent="0.35">
      <c r="K3382" t="s">
        <v>120</v>
      </c>
      <c r="L3382">
        <v>-117.135805726196</v>
      </c>
      <c r="M3382">
        <v>33.4665049549061</v>
      </c>
      <c r="N3382" s="2">
        <v>42569</v>
      </c>
      <c r="O3382" t="str">
        <f t="shared" si="371"/>
        <v>yes</v>
      </c>
      <c r="P3382" s="7">
        <f t="shared" si="372"/>
        <v>2016</v>
      </c>
      <c r="Q3382" s="7">
        <f t="shared" si="373"/>
        <v>2017</v>
      </c>
      <c r="R3382" s="7">
        <f t="shared" si="374"/>
        <v>2018</v>
      </c>
      <c r="S3382" s="7">
        <f t="shared" si="375"/>
        <v>200</v>
      </c>
    </row>
    <row r="3383" spans="11:19" x14ac:dyDescent="0.35">
      <c r="K3383" t="s">
        <v>120</v>
      </c>
      <c r="L3383">
        <v>-117.090059281762</v>
      </c>
      <c r="M3383">
        <v>33.419461462195599</v>
      </c>
      <c r="N3383" s="2">
        <v>42553</v>
      </c>
      <c r="O3383" t="str">
        <f t="shared" si="371"/>
        <v>yes</v>
      </c>
      <c r="P3383" s="7">
        <f t="shared" si="372"/>
        <v>2016</v>
      </c>
      <c r="Q3383" s="7">
        <f t="shared" si="373"/>
        <v>2017</v>
      </c>
      <c r="R3383" s="7">
        <f t="shared" si="374"/>
        <v>2018</v>
      </c>
      <c r="S3383" s="7">
        <f t="shared" si="375"/>
        <v>184</v>
      </c>
    </row>
    <row r="3384" spans="11:19" x14ac:dyDescent="0.35">
      <c r="K3384" t="s">
        <v>120</v>
      </c>
      <c r="L3384">
        <v>-117.13899416424501</v>
      </c>
      <c r="M3384">
        <v>33.449440688160799</v>
      </c>
      <c r="N3384" s="2">
        <v>42528</v>
      </c>
      <c r="O3384" t="str">
        <f t="shared" si="371"/>
        <v>yes</v>
      </c>
      <c r="P3384" s="7">
        <f t="shared" si="372"/>
        <v>2016</v>
      </c>
      <c r="Q3384" s="7">
        <f t="shared" si="373"/>
        <v>2017</v>
      </c>
      <c r="R3384" s="7">
        <f t="shared" si="374"/>
        <v>2018</v>
      </c>
      <c r="S3384" s="7">
        <f t="shared" si="375"/>
        <v>159</v>
      </c>
    </row>
    <row r="3385" spans="11:19" x14ac:dyDescent="0.35">
      <c r="K3385" t="s">
        <v>120</v>
      </c>
      <c r="L3385">
        <v>-117.32026750421601</v>
      </c>
      <c r="M3385">
        <v>33.434088179357097</v>
      </c>
      <c r="N3385" s="2">
        <v>42226</v>
      </c>
      <c r="O3385" t="str">
        <f t="shared" si="371"/>
        <v>yes</v>
      </c>
      <c r="P3385" s="7">
        <f t="shared" si="372"/>
        <v>2015</v>
      </c>
      <c r="Q3385" s="7">
        <f t="shared" si="373"/>
        <v>2016</v>
      </c>
      <c r="R3385" s="7">
        <f t="shared" si="374"/>
        <v>2017</v>
      </c>
      <c r="S3385" s="7">
        <f t="shared" si="375"/>
        <v>222</v>
      </c>
    </row>
    <row r="3386" spans="11:19" x14ac:dyDescent="0.35">
      <c r="K3386" t="s">
        <v>120</v>
      </c>
      <c r="L3386">
        <v>-117.169683112565</v>
      </c>
      <c r="M3386">
        <v>33.499513780406701</v>
      </c>
      <c r="N3386" s="2">
        <v>41795</v>
      </c>
      <c r="O3386" t="str">
        <f t="shared" si="371"/>
        <v>yes</v>
      </c>
      <c r="P3386" s="7">
        <f t="shared" si="372"/>
        <v>2014</v>
      </c>
      <c r="Q3386" s="7">
        <f t="shared" si="373"/>
        <v>2015</v>
      </c>
      <c r="R3386" s="7">
        <f t="shared" si="374"/>
        <v>2016</v>
      </c>
      <c r="S3386" s="7">
        <f t="shared" si="375"/>
        <v>156</v>
      </c>
    </row>
    <row r="3387" spans="11:19" x14ac:dyDescent="0.35">
      <c r="K3387" t="s">
        <v>120</v>
      </c>
      <c r="L3387">
        <v>-117.163583870688</v>
      </c>
      <c r="M3387">
        <v>33.310092075588699</v>
      </c>
      <c r="N3387" s="2">
        <v>41778</v>
      </c>
      <c r="O3387" t="str">
        <f t="shared" si="371"/>
        <v>yes</v>
      </c>
      <c r="P3387" s="7">
        <f t="shared" si="372"/>
        <v>2014</v>
      </c>
      <c r="Q3387" s="7">
        <f t="shared" si="373"/>
        <v>2015</v>
      </c>
      <c r="R3387" s="7">
        <f t="shared" si="374"/>
        <v>2016</v>
      </c>
      <c r="S3387" s="7">
        <f t="shared" si="375"/>
        <v>139</v>
      </c>
    </row>
    <row r="3388" spans="11:19" x14ac:dyDescent="0.35">
      <c r="K3388" t="s">
        <v>120</v>
      </c>
      <c r="L3388">
        <v>-117.288086553024</v>
      </c>
      <c r="M3388">
        <v>33.250813833423997</v>
      </c>
      <c r="N3388" s="2">
        <v>41778</v>
      </c>
      <c r="O3388" t="str">
        <f t="shared" si="371"/>
        <v>yes</v>
      </c>
      <c r="P3388" s="7">
        <f t="shared" si="372"/>
        <v>2014</v>
      </c>
      <c r="Q3388" s="7">
        <f t="shared" si="373"/>
        <v>2015</v>
      </c>
      <c r="R3388" s="7">
        <f t="shared" si="374"/>
        <v>2016</v>
      </c>
      <c r="S3388" s="7">
        <f t="shared" si="375"/>
        <v>139</v>
      </c>
    </row>
    <row r="3389" spans="11:19" x14ac:dyDescent="0.35">
      <c r="K3389" t="s">
        <v>120</v>
      </c>
      <c r="L3389">
        <v>-117.31776213433</v>
      </c>
      <c r="M3389">
        <v>33.364896702069601</v>
      </c>
      <c r="N3389" s="2">
        <v>41561</v>
      </c>
      <c r="O3389" t="str">
        <f t="shared" si="371"/>
        <v>yes</v>
      </c>
      <c r="P3389" s="7">
        <f t="shared" si="372"/>
        <v>2013</v>
      </c>
      <c r="Q3389" s="7">
        <f t="shared" si="373"/>
        <v>2014</v>
      </c>
      <c r="R3389" s="7">
        <f t="shared" si="374"/>
        <v>2015</v>
      </c>
      <c r="S3389" s="7">
        <f t="shared" si="375"/>
        <v>287</v>
      </c>
    </row>
    <row r="3390" spans="11:19" x14ac:dyDescent="0.35">
      <c r="K3390" t="s">
        <v>120</v>
      </c>
      <c r="L3390">
        <v>-117.29058081703801</v>
      </c>
      <c r="M3390">
        <v>33.540953816936302</v>
      </c>
      <c r="N3390" s="2">
        <v>41126</v>
      </c>
      <c r="O3390" t="str">
        <f t="shared" si="371"/>
        <v>yes</v>
      </c>
      <c r="P3390" s="7">
        <f t="shared" si="372"/>
        <v>2012</v>
      </c>
      <c r="Q3390" s="7">
        <f t="shared" si="373"/>
        <v>2013</v>
      </c>
      <c r="R3390" s="7">
        <f t="shared" si="374"/>
        <v>2014</v>
      </c>
      <c r="S3390" s="7">
        <f t="shared" si="375"/>
        <v>218</v>
      </c>
    </row>
    <row r="3391" spans="11:19" x14ac:dyDescent="0.35">
      <c r="K3391" t="s">
        <v>120</v>
      </c>
      <c r="L3391">
        <v>-117.071696242321</v>
      </c>
      <c r="M3391">
        <v>33.385421694047402</v>
      </c>
      <c r="N3391" s="2">
        <v>40787</v>
      </c>
      <c r="O3391" t="str">
        <f t="shared" si="371"/>
        <v>yes</v>
      </c>
      <c r="P3391" s="7">
        <f t="shared" si="372"/>
        <v>2011</v>
      </c>
      <c r="Q3391" s="7">
        <f t="shared" si="373"/>
        <v>2012</v>
      </c>
      <c r="R3391" s="7">
        <f t="shared" si="374"/>
        <v>2013</v>
      </c>
      <c r="S3391" s="7">
        <f t="shared" si="375"/>
        <v>244</v>
      </c>
    </row>
    <row r="3392" spans="11:19" x14ac:dyDescent="0.35">
      <c r="K3392" t="s">
        <v>120</v>
      </c>
      <c r="L3392">
        <v>-117.267950516791</v>
      </c>
      <c r="M3392">
        <v>33.5487285079329</v>
      </c>
      <c r="N3392" s="2">
        <v>40424</v>
      </c>
      <c r="O3392" t="str">
        <f t="shared" si="371"/>
        <v>yes</v>
      </c>
      <c r="P3392" s="7">
        <f t="shared" si="372"/>
        <v>2010</v>
      </c>
      <c r="Q3392" s="7">
        <f t="shared" si="373"/>
        <v>2011</v>
      </c>
      <c r="R3392" s="7">
        <f t="shared" si="374"/>
        <v>2012</v>
      </c>
      <c r="S3392" s="7">
        <f t="shared" si="375"/>
        <v>246</v>
      </c>
    </row>
    <row r="3393" spans="11:19" x14ac:dyDescent="0.35">
      <c r="K3393" t="s">
        <v>120</v>
      </c>
      <c r="L3393">
        <v>-117.28792360671601</v>
      </c>
      <c r="M3393">
        <v>33.5966254542545</v>
      </c>
      <c r="N3393" s="2">
        <v>40410</v>
      </c>
      <c r="O3393" t="str">
        <f t="shared" si="371"/>
        <v>yes</v>
      </c>
      <c r="P3393" s="7">
        <f t="shared" si="372"/>
        <v>2010</v>
      </c>
      <c r="Q3393" s="7">
        <f t="shared" si="373"/>
        <v>2011</v>
      </c>
      <c r="R3393" s="7">
        <f t="shared" si="374"/>
        <v>2012</v>
      </c>
      <c r="S3393" s="7">
        <f t="shared" si="375"/>
        <v>232</v>
      </c>
    </row>
    <row r="3394" spans="11:19" x14ac:dyDescent="0.35">
      <c r="K3394" t="s">
        <v>120</v>
      </c>
      <c r="L3394">
        <v>-117.228746786439</v>
      </c>
      <c r="M3394">
        <v>33.280630868339799</v>
      </c>
      <c r="N3394" s="2">
        <v>40352</v>
      </c>
      <c r="O3394" t="str">
        <f t="shared" si="371"/>
        <v>yes</v>
      </c>
      <c r="P3394" s="7">
        <f t="shared" si="372"/>
        <v>2010</v>
      </c>
      <c r="Q3394" s="7">
        <f t="shared" si="373"/>
        <v>2011</v>
      </c>
      <c r="R3394" s="7">
        <f t="shared" si="374"/>
        <v>2012</v>
      </c>
      <c r="S3394" s="7">
        <f t="shared" si="375"/>
        <v>174</v>
      </c>
    </row>
    <row r="3395" spans="11:19" x14ac:dyDescent="0.35">
      <c r="K3395" t="s">
        <v>120</v>
      </c>
      <c r="L3395">
        <v>-117.370166939261</v>
      </c>
      <c r="M3395">
        <v>33.509987821148201</v>
      </c>
      <c r="N3395" s="2">
        <v>40336</v>
      </c>
      <c r="O3395" t="str">
        <f t="shared" si="371"/>
        <v>yes</v>
      </c>
      <c r="P3395" s="7">
        <f t="shared" si="372"/>
        <v>2010</v>
      </c>
      <c r="Q3395" s="7">
        <f t="shared" si="373"/>
        <v>2011</v>
      </c>
      <c r="R3395" s="7">
        <f t="shared" si="374"/>
        <v>2012</v>
      </c>
      <c r="S3395" s="7">
        <f t="shared" si="375"/>
        <v>158</v>
      </c>
    </row>
    <row r="3396" spans="11:19" x14ac:dyDescent="0.35">
      <c r="K3396" t="s">
        <v>120</v>
      </c>
      <c r="L3396">
        <v>-117.31176330613501</v>
      </c>
      <c r="M3396">
        <v>33.351757165662796</v>
      </c>
      <c r="N3396" s="2">
        <v>40025</v>
      </c>
      <c r="O3396" t="str">
        <f t="shared" si="371"/>
        <v>yes</v>
      </c>
      <c r="P3396" s="7">
        <f t="shared" si="372"/>
        <v>2009</v>
      </c>
      <c r="Q3396" s="7">
        <f t="shared" si="373"/>
        <v>2010</v>
      </c>
      <c r="R3396" s="7">
        <f t="shared" si="374"/>
        <v>2011</v>
      </c>
      <c r="S3396" s="7">
        <f t="shared" si="375"/>
        <v>212</v>
      </c>
    </row>
    <row r="3397" spans="11:19" x14ac:dyDescent="0.35">
      <c r="K3397" t="s">
        <v>120</v>
      </c>
      <c r="L3397">
        <v>-117.18261338730601</v>
      </c>
      <c r="M3397">
        <v>33.503604357135004</v>
      </c>
      <c r="N3397" s="2">
        <v>39997</v>
      </c>
      <c r="O3397" t="str">
        <f t="shared" si="371"/>
        <v>yes</v>
      </c>
      <c r="P3397" s="7">
        <f t="shared" si="372"/>
        <v>2009</v>
      </c>
      <c r="Q3397" s="7">
        <f t="shared" si="373"/>
        <v>2010</v>
      </c>
      <c r="R3397" s="7">
        <f t="shared" si="374"/>
        <v>2011</v>
      </c>
      <c r="S3397" s="7">
        <f t="shared" si="375"/>
        <v>184</v>
      </c>
    </row>
    <row r="3398" spans="11:19" x14ac:dyDescent="0.35">
      <c r="K3398" t="s">
        <v>120</v>
      </c>
      <c r="L3398">
        <v>-117.108089904124</v>
      </c>
      <c r="M3398">
        <v>33.365027268868701</v>
      </c>
      <c r="N3398" s="2">
        <v>39958</v>
      </c>
      <c r="O3398" t="str">
        <f t="shared" si="371"/>
        <v>yes</v>
      </c>
      <c r="P3398" s="7">
        <f t="shared" si="372"/>
        <v>2009</v>
      </c>
      <c r="Q3398" s="7">
        <f t="shared" si="373"/>
        <v>2010</v>
      </c>
      <c r="R3398" s="7">
        <f t="shared" si="374"/>
        <v>2011</v>
      </c>
      <c r="S3398" s="7">
        <f t="shared" si="375"/>
        <v>145</v>
      </c>
    </row>
    <row r="3399" spans="11:19" x14ac:dyDescent="0.35">
      <c r="K3399" t="s">
        <v>120</v>
      </c>
      <c r="L3399">
        <v>-117.317945312494</v>
      </c>
      <c r="M3399">
        <v>33.482484703778198</v>
      </c>
      <c r="N3399" s="2">
        <v>39875</v>
      </c>
      <c r="O3399" t="str">
        <f t="shared" si="371"/>
        <v>yes</v>
      </c>
      <c r="P3399" s="7">
        <f t="shared" si="372"/>
        <v>2009</v>
      </c>
      <c r="Q3399" s="7">
        <f t="shared" si="373"/>
        <v>2010</v>
      </c>
      <c r="R3399" s="7">
        <f t="shared" si="374"/>
        <v>2011</v>
      </c>
      <c r="S3399" s="7">
        <f t="shared" si="375"/>
        <v>62</v>
      </c>
    </row>
    <row r="3400" spans="11:19" x14ac:dyDescent="0.35">
      <c r="K3400" t="s">
        <v>120</v>
      </c>
      <c r="L3400">
        <v>-117.179820898787</v>
      </c>
      <c r="M3400">
        <v>33.382850635369103</v>
      </c>
      <c r="N3400" s="2">
        <v>39391</v>
      </c>
      <c r="O3400" t="str">
        <f t="shared" si="371"/>
        <v>yes</v>
      </c>
      <c r="P3400" s="7">
        <f t="shared" si="372"/>
        <v>2007</v>
      </c>
      <c r="Q3400" s="7">
        <f t="shared" si="373"/>
        <v>2008</v>
      </c>
      <c r="R3400" s="7">
        <f t="shared" si="374"/>
        <v>2009</v>
      </c>
      <c r="S3400" s="7">
        <f t="shared" si="375"/>
        <v>309</v>
      </c>
    </row>
    <row r="3401" spans="11:19" x14ac:dyDescent="0.35">
      <c r="K3401" t="s">
        <v>120</v>
      </c>
      <c r="L3401">
        <v>-117.17609829103</v>
      </c>
      <c r="M3401">
        <v>33.4762627798615</v>
      </c>
      <c r="N3401" s="2">
        <v>39377</v>
      </c>
      <c r="O3401" t="str">
        <f t="shared" si="371"/>
        <v>yes</v>
      </c>
      <c r="P3401" s="7">
        <f t="shared" si="372"/>
        <v>2007</v>
      </c>
      <c r="Q3401" s="7">
        <f t="shared" si="373"/>
        <v>2008</v>
      </c>
      <c r="R3401" s="7">
        <f t="shared" si="374"/>
        <v>2009</v>
      </c>
      <c r="S3401" s="7">
        <f t="shared" si="375"/>
        <v>295</v>
      </c>
    </row>
    <row r="3402" spans="11:19" x14ac:dyDescent="0.35">
      <c r="K3402" t="s">
        <v>120</v>
      </c>
      <c r="L3402">
        <v>-117.30428100008</v>
      </c>
      <c r="M3402">
        <v>33.4933951080694</v>
      </c>
      <c r="N3402" s="2">
        <v>39335</v>
      </c>
      <c r="O3402" t="str">
        <f t="shared" si="371"/>
        <v>yes</v>
      </c>
      <c r="P3402" s="7">
        <f t="shared" si="372"/>
        <v>2007</v>
      </c>
      <c r="Q3402" s="7">
        <f t="shared" si="373"/>
        <v>2008</v>
      </c>
      <c r="R3402" s="7">
        <f t="shared" si="374"/>
        <v>2009</v>
      </c>
      <c r="S3402" s="7">
        <f t="shared" si="375"/>
        <v>253</v>
      </c>
    </row>
    <row r="3403" spans="11:19" x14ac:dyDescent="0.35">
      <c r="K3403" t="s">
        <v>120</v>
      </c>
      <c r="L3403">
        <v>-117.20226707674</v>
      </c>
      <c r="M3403">
        <v>33.308030178760497</v>
      </c>
      <c r="N3403" s="2">
        <v>39251</v>
      </c>
      <c r="O3403" t="str">
        <f t="shared" si="371"/>
        <v>yes</v>
      </c>
      <c r="P3403" s="7">
        <f t="shared" si="372"/>
        <v>2007</v>
      </c>
      <c r="Q3403" s="7">
        <f t="shared" si="373"/>
        <v>2008</v>
      </c>
      <c r="R3403" s="7">
        <f t="shared" si="374"/>
        <v>2009</v>
      </c>
      <c r="S3403" s="7">
        <f t="shared" si="375"/>
        <v>169</v>
      </c>
    </row>
    <row r="3404" spans="11:19" x14ac:dyDescent="0.35">
      <c r="K3404" t="s">
        <v>121</v>
      </c>
      <c r="L3404">
        <v>-117.028475044796</v>
      </c>
      <c r="M3404">
        <v>33.363290843987699</v>
      </c>
      <c r="N3404" s="2">
        <v>43244</v>
      </c>
      <c r="O3404" t="str">
        <f t="shared" si="371"/>
        <v>yes</v>
      </c>
      <c r="P3404" s="7">
        <f t="shared" si="372"/>
        <v>2018</v>
      </c>
      <c r="Q3404" s="7">
        <f t="shared" si="373"/>
        <v>2019</v>
      </c>
      <c r="R3404" s="7">
        <f t="shared" si="374"/>
        <v>2020</v>
      </c>
      <c r="S3404" s="7">
        <f t="shared" si="375"/>
        <v>144</v>
      </c>
    </row>
    <row r="3405" spans="11:19" x14ac:dyDescent="0.35">
      <c r="K3405" t="s">
        <v>121</v>
      </c>
      <c r="L3405">
        <v>-116.814219283922</v>
      </c>
      <c r="M3405">
        <v>33.407757071251297</v>
      </c>
      <c r="N3405" s="2">
        <v>42996</v>
      </c>
      <c r="O3405" t="str">
        <f t="shared" ref="O3405:O3458" si="376">IF(N3405&gt;VLOOKUP(K3405, $A$2:$C$147,3), "yes", "no")</f>
        <v>yes</v>
      </c>
      <c r="P3405" s="7">
        <f t="shared" si="372"/>
        <v>2017</v>
      </c>
      <c r="Q3405" s="7">
        <f t="shared" si="373"/>
        <v>2018</v>
      </c>
      <c r="R3405" s="7">
        <f t="shared" si="374"/>
        <v>2019</v>
      </c>
      <c r="S3405" s="7">
        <f t="shared" si="375"/>
        <v>261</v>
      </c>
    </row>
    <row r="3406" spans="11:19" x14ac:dyDescent="0.35">
      <c r="K3406" t="s">
        <v>121</v>
      </c>
      <c r="L3406">
        <v>-116.864434008766</v>
      </c>
      <c r="M3406">
        <v>33.384408258570701</v>
      </c>
      <c r="N3406" s="2">
        <v>42217</v>
      </c>
      <c r="O3406" t="str">
        <f t="shared" si="376"/>
        <v>yes</v>
      </c>
      <c r="P3406" s="7">
        <f t="shared" ref="P3406:P3459" si="377">YEAR(N3406)</f>
        <v>2015</v>
      </c>
      <c r="Q3406" s="7">
        <f t="shared" ref="Q3406:Q3459" si="378">P3406+1</f>
        <v>2016</v>
      </c>
      <c r="R3406" s="7">
        <f t="shared" ref="R3406:R3459" si="379">P3406+2</f>
        <v>2017</v>
      </c>
      <c r="S3406" s="7">
        <f t="shared" ref="S3406:S3459" si="380">N3406-DATE(YEAR(N3406),1,0)</f>
        <v>213</v>
      </c>
    </row>
    <row r="3407" spans="11:19" x14ac:dyDescent="0.35">
      <c r="K3407" t="s">
        <v>121</v>
      </c>
      <c r="L3407">
        <v>-116.95785368959601</v>
      </c>
      <c r="M3407">
        <v>33.465174878396198</v>
      </c>
      <c r="N3407" s="2">
        <v>41420</v>
      </c>
      <c r="O3407" t="str">
        <f t="shared" si="376"/>
        <v>yes</v>
      </c>
      <c r="P3407" s="7">
        <f t="shared" si="377"/>
        <v>2013</v>
      </c>
      <c r="Q3407" s="7">
        <f t="shared" si="378"/>
        <v>2014</v>
      </c>
      <c r="R3407" s="7">
        <f t="shared" si="379"/>
        <v>2015</v>
      </c>
      <c r="S3407" s="7">
        <f t="shared" si="380"/>
        <v>146</v>
      </c>
    </row>
    <row r="3408" spans="11:19" x14ac:dyDescent="0.35">
      <c r="K3408" t="s">
        <v>122</v>
      </c>
      <c r="L3408">
        <v>-116.15056866377</v>
      </c>
      <c r="M3408">
        <v>33.562460782798702</v>
      </c>
      <c r="N3408" s="2">
        <v>43307</v>
      </c>
      <c r="O3408" t="str">
        <f t="shared" si="376"/>
        <v>yes</v>
      </c>
      <c r="P3408" s="7">
        <f t="shared" si="377"/>
        <v>2018</v>
      </c>
      <c r="Q3408" s="7">
        <f t="shared" si="378"/>
        <v>2019</v>
      </c>
      <c r="R3408" s="7">
        <f t="shared" si="379"/>
        <v>2020</v>
      </c>
      <c r="S3408" s="7">
        <f t="shared" si="380"/>
        <v>207</v>
      </c>
    </row>
    <row r="3409" spans="11:19" x14ac:dyDescent="0.35">
      <c r="K3409" t="s">
        <v>122</v>
      </c>
      <c r="L3409">
        <v>-116.076159011507</v>
      </c>
      <c r="M3409">
        <v>33.588068733614399</v>
      </c>
      <c r="N3409" s="2">
        <v>40728</v>
      </c>
      <c r="O3409" t="str">
        <f t="shared" si="376"/>
        <v>yes</v>
      </c>
      <c r="P3409" s="7">
        <f t="shared" si="377"/>
        <v>2011</v>
      </c>
      <c r="Q3409" s="7">
        <f t="shared" si="378"/>
        <v>2012</v>
      </c>
      <c r="R3409" s="7">
        <f t="shared" si="379"/>
        <v>2013</v>
      </c>
      <c r="S3409" s="7">
        <f t="shared" si="380"/>
        <v>185</v>
      </c>
    </row>
    <row r="3410" spans="11:19" x14ac:dyDescent="0.35">
      <c r="K3410" t="s">
        <v>123</v>
      </c>
      <c r="L3410">
        <v>-117.276844430992</v>
      </c>
      <c r="M3410">
        <v>33.111840631848303</v>
      </c>
      <c r="N3410" s="2">
        <v>41777</v>
      </c>
      <c r="O3410" t="str">
        <f t="shared" si="376"/>
        <v>yes</v>
      </c>
      <c r="P3410" s="7">
        <f t="shared" si="377"/>
        <v>2014</v>
      </c>
      <c r="Q3410" s="7">
        <f t="shared" si="378"/>
        <v>2015</v>
      </c>
      <c r="R3410" s="7">
        <f t="shared" si="379"/>
        <v>2016</v>
      </c>
      <c r="S3410" s="7">
        <f t="shared" si="380"/>
        <v>138</v>
      </c>
    </row>
    <row r="3411" spans="11:19" x14ac:dyDescent="0.35">
      <c r="K3411" t="s">
        <v>124</v>
      </c>
      <c r="L3411">
        <v>-121.619119138282</v>
      </c>
      <c r="M3411">
        <v>41.940921736123101</v>
      </c>
      <c r="N3411" s="2">
        <v>44284</v>
      </c>
      <c r="O3411" t="str">
        <f t="shared" si="376"/>
        <v>yes</v>
      </c>
      <c r="P3411" s="7">
        <f t="shared" si="377"/>
        <v>2021</v>
      </c>
      <c r="Q3411" s="7">
        <f t="shared" si="378"/>
        <v>2022</v>
      </c>
      <c r="R3411" s="7">
        <f t="shared" si="379"/>
        <v>2023</v>
      </c>
      <c r="S3411" s="7">
        <f t="shared" si="380"/>
        <v>88</v>
      </c>
    </row>
    <row r="3412" spans="11:19" x14ac:dyDescent="0.35">
      <c r="K3412" t="s">
        <v>124</v>
      </c>
      <c r="L3412">
        <v>-121.48368175177799</v>
      </c>
      <c r="M3412">
        <v>41.919059804161101</v>
      </c>
      <c r="N3412" s="2">
        <v>44106</v>
      </c>
      <c r="O3412" t="str">
        <f t="shared" si="376"/>
        <v>yes</v>
      </c>
      <c r="P3412" s="7">
        <f t="shared" si="377"/>
        <v>2020</v>
      </c>
      <c r="Q3412" s="7">
        <f t="shared" si="378"/>
        <v>2021</v>
      </c>
      <c r="R3412" s="7">
        <f t="shared" si="379"/>
        <v>2022</v>
      </c>
      <c r="S3412" s="7">
        <f t="shared" si="380"/>
        <v>276</v>
      </c>
    </row>
    <row r="3413" spans="11:19" x14ac:dyDescent="0.35">
      <c r="K3413" t="s">
        <v>124</v>
      </c>
      <c r="L3413">
        <v>-121.45437808377901</v>
      </c>
      <c r="M3413">
        <v>41.734673876212298</v>
      </c>
      <c r="N3413" s="2">
        <v>44075</v>
      </c>
      <c r="O3413" t="str">
        <f t="shared" si="376"/>
        <v>yes</v>
      </c>
      <c r="P3413" s="7">
        <f t="shared" si="377"/>
        <v>2020</v>
      </c>
      <c r="Q3413" s="7">
        <f t="shared" si="378"/>
        <v>2021</v>
      </c>
      <c r="R3413" s="7">
        <f t="shared" si="379"/>
        <v>2022</v>
      </c>
      <c r="S3413" s="7">
        <f t="shared" si="380"/>
        <v>245</v>
      </c>
    </row>
    <row r="3414" spans="11:19" x14ac:dyDescent="0.35">
      <c r="K3414" t="s">
        <v>124</v>
      </c>
      <c r="L3414">
        <v>-121.060157292009</v>
      </c>
      <c r="M3414">
        <v>41.725014955379102</v>
      </c>
      <c r="N3414" s="2">
        <v>44058</v>
      </c>
      <c r="O3414" t="str">
        <f t="shared" si="376"/>
        <v>yes</v>
      </c>
      <c r="P3414" s="7">
        <f t="shared" si="377"/>
        <v>2020</v>
      </c>
      <c r="Q3414" s="7">
        <f t="shared" si="378"/>
        <v>2021</v>
      </c>
      <c r="R3414" s="7">
        <f t="shared" si="379"/>
        <v>2022</v>
      </c>
      <c r="S3414" s="7">
        <f t="shared" si="380"/>
        <v>228</v>
      </c>
    </row>
    <row r="3415" spans="11:19" x14ac:dyDescent="0.35">
      <c r="K3415" t="s">
        <v>124</v>
      </c>
      <c r="L3415">
        <v>-121.21535103280701</v>
      </c>
      <c r="M3415">
        <v>41.683682981504496</v>
      </c>
      <c r="N3415" s="2">
        <v>44049</v>
      </c>
      <c r="O3415" t="str">
        <f t="shared" si="376"/>
        <v>yes</v>
      </c>
      <c r="P3415" s="7">
        <f t="shared" si="377"/>
        <v>2020</v>
      </c>
      <c r="Q3415" s="7">
        <f t="shared" si="378"/>
        <v>2021</v>
      </c>
      <c r="R3415" s="7">
        <f t="shared" si="379"/>
        <v>2022</v>
      </c>
      <c r="S3415" s="7">
        <f t="shared" si="380"/>
        <v>219</v>
      </c>
    </row>
    <row r="3416" spans="11:19" x14ac:dyDescent="0.35">
      <c r="K3416" t="s">
        <v>124</v>
      </c>
      <c r="L3416">
        <v>-121.043334211103</v>
      </c>
      <c r="M3416">
        <v>41.766741334799299</v>
      </c>
      <c r="N3416" s="2">
        <v>43801</v>
      </c>
      <c r="O3416" t="str">
        <f t="shared" si="376"/>
        <v>yes</v>
      </c>
      <c r="P3416" s="7">
        <f t="shared" si="377"/>
        <v>2019</v>
      </c>
      <c r="Q3416" s="7">
        <f t="shared" si="378"/>
        <v>2020</v>
      </c>
      <c r="R3416" s="7">
        <f t="shared" si="379"/>
        <v>2021</v>
      </c>
      <c r="S3416" s="7">
        <f t="shared" si="380"/>
        <v>336</v>
      </c>
    </row>
    <row r="3417" spans="11:19" x14ac:dyDescent="0.35">
      <c r="K3417" t="s">
        <v>124</v>
      </c>
      <c r="L3417">
        <v>-121.241008290846</v>
      </c>
      <c r="M3417">
        <v>41.803092216171002</v>
      </c>
      <c r="N3417" s="2">
        <v>43724</v>
      </c>
      <c r="O3417" t="str">
        <f t="shared" si="376"/>
        <v>yes</v>
      </c>
      <c r="P3417" s="7">
        <f t="shared" si="377"/>
        <v>2019</v>
      </c>
      <c r="Q3417" s="7">
        <f t="shared" si="378"/>
        <v>2020</v>
      </c>
      <c r="R3417" s="7">
        <f t="shared" si="379"/>
        <v>2021</v>
      </c>
      <c r="S3417" s="7">
        <f t="shared" si="380"/>
        <v>259</v>
      </c>
    </row>
    <row r="3418" spans="11:19" x14ac:dyDescent="0.35">
      <c r="K3418" t="s">
        <v>124</v>
      </c>
      <c r="L3418">
        <v>-121.332983030642</v>
      </c>
      <c r="M3418">
        <v>41.692118231690998</v>
      </c>
      <c r="N3418" s="2">
        <v>43354</v>
      </c>
      <c r="O3418" t="str">
        <f t="shared" si="376"/>
        <v>yes</v>
      </c>
      <c r="P3418" s="7">
        <f t="shared" si="377"/>
        <v>2018</v>
      </c>
      <c r="Q3418" s="7">
        <f t="shared" si="378"/>
        <v>2019</v>
      </c>
      <c r="R3418" s="7">
        <f t="shared" si="379"/>
        <v>2020</v>
      </c>
      <c r="S3418" s="7">
        <f t="shared" si="380"/>
        <v>254</v>
      </c>
    </row>
    <row r="3419" spans="11:19" x14ac:dyDescent="0.35">
      <c r="K3419" t="s">
        <v>124</v>
      </c>
      <c r="L3419">
        <v>-121.21175901763399</v>
      </c>
      <c r="M3419">
        <v>41.571274221093297</v>
      </c>
      <c r="N3419" s="2">
        <v>43341</v>
      </c>
      <c r="O3419" t="str">
        <f t="shared" si="376"/>
        <v>yes</v>
      </c>
      <c r="P3419" s="7">
        <f t="shared" si="377"/>
        <v>2018</v>
      </c>
      <c r="Q3419" s="7">
        <f t="shared" si="378"/>
        <v>2019</v>
      </c>
      <c r="R3419" s="7">
        <f t="shared" si="379"/>
        <v>2020</v>
      </c>
      <c r="S3419" s="7">
        <f t="shared" si="380"/>
        <v>241</v>
      </c>
    </row>
    <row r="3420" spans="11:19" x14ac:dyDescent="0.35">
      <c r="K3420" t="s">
        <v>124</v>
      </c>
      <c r="L3420">
        <v>-120.99583602491499</v>
      </c>
      <c r="M3420">
        <v>41.960949192527401</v>
      </c>
      <c r="N3420" s="2">
        <v>43068</v>
      </c>
      <c r="O3420" t="str">
        <f t="shared" si="376"/>
        <v>yes</v>
      </c>
      <c r="P3420" s="7">
        <f t="shared" si="377"/>
        <v>2017</v>
      </c>
      <c r="Q3420" s="7">
        <f t="shared" si="378"/>
        <v>2018</v>
      </c>
      <c r="R3420" s="7">
        <f t="shared" si="379"/>
        <v>2019</v>
      </c>
      <c r="S3420" s="7">
        <f t="shared" si="380"/>
        <v>333</v>
      </c>
    </row>
    <row r="3421" spans="11:19" x14ac:dyDescent="0.35">
      <c r="K3421" t="s">
        <v>124</v>
      </c>
      <c r="L3421">
        <v>-120.78701312396301</v>
      </c>
      <c r="M3421">
        <v>41.901204360821403</v>
      </c>
      <c r="N3421" s="2">
        <v>43025</v>
      </c>
      <c r="O3421" t="str">
        <f t="shared" si="376"/>
        <v>yes</v>
      </c>
      <c r="P3421" s="7">
        <f t="shared" si="377"/>
        <v>2017</v>
      </c>
      <c r="Q3421" s="7">
        <f t="shared" si="378"/>
        <v>2018</v>
      </c>
      <c r="R3421" s="7">
        <f t="shared" si="379"/>
        <v>2019</v>
      </c>
      <c r="S3421" s="7">
        <f t="shared" si="380"/>
        <v>290</v>
      </c>
    </row>
    <row r="3422" spans="11:19" x14ac:dyDescent="0.35">
      <c r="K3422" t="s">
        <v>124</v>
      </c>
      <c r="L3422">
        <v>-121.189474381023</v>
      </c>
      <c r="M3422">
        <v>41.762140277617597</v>
      </c>
      <c r="N3422" s="2">
        <v>42989</v>
      </c>
      <c r="O3422" t="str">
        <f t="shared" si="376"/>
        <v>yes</v>
      </c>
      <c r="P3422" s="7">
        <f t="shared" si="377"/>
        <v>2017</v>
      </c>
      <c r="Q3422" s="7">
        <f t="shared" si="378"/>
        <v>2018</v>
      </c>
      <c r="R3422" s="7">
        <f t="shared" si="379"/>
        <v>2019</v>
      </c>
      <c r="S3422" s="7">
        <f t="shared" si="380"/>
        <v>254</v>
      </c>
    </row>
    <row r="3423" spans="11:19" x14ac:dyDescent="0.35">
      <c r="K3423" t="s">
        <v>124</v>
      </c>
      <c r="L3423">
        <v>-120.93733116153901</v>
      </c>
      <c r="M3423">
        <v>41.796041236476498</v>
      </c>
      <c r="N3423" s="2">
        <v>42989</v>
      </c>
      <c r="O3423" t="str">
        <f t="shared" si="376"/>
        <v>yes</v>
      </c>
      <c r="P3423" s="7">
        <f t="shared" si="377"/>
        <v>2017</v>
      </c>
      <c r="Q3423" s="7">
        <f t="shared" si="378"/>
        <v>2018</v>
      </c>
      <c r="R3423" s="7">
        <f t="shared" si="379"/>
        <v>2019</v>
      </c>
      <c r="S3423" s="7">
        <f t="shared" si="380"/>
        <v>254</v>
      </c>
    </row>
    <row r="3424" spans="11:19" x14ac:dyDescent="0.35">
      <c r="K3424" t="s">
        <v>124</v>
      </c>
      <c r="L3424">
        <v>-121.18662319388901</v>
      </c>
      <c r="M3424">
        <v>41.717368016804201</v>
      </c>
      <c r="N3424" s="2">
        <v>42985</v>
      </c>
      <c r="O3424" t="str">
        <f t="shared" si="376"/>
        <v>yes</v>
      </c>
      <c r="P3424" s="7">
        <f t="shared" si="377"/>
        <v>2017</v>
      </c>
      <c r="Q3424" s="7">
        <f t="shared" si="378"/>
        <v>2018</v>
      </c>
      <c r="R3424" s="7">
        <f t="shared" si="379"/>
        <v>2019</v>
      </c>
      <c r="S3424" s="7">
        <f t="shared" si="380"/>
        <v>250</v>
      </c>
    </row>
    <row r="3425" spans="11:19" x14ac:dyDescent="0.35">
      <c r="K3425" t="s">
        <v>124</v>
      </c>
      <c r="L3425">
        <v>-121.08510569394799</v>
      </c>
      <c r="M3425">
        <v>41.802009411591897</v>
      </c>
      <c r="N3425" s="2">
        <v>42977</v>
      </c>
      <c r="O3425" t="str">
        <f t="shared" si="376"/>
        <v>yes</v>
      </c>
      <c r="P3425" s="7">
        <f t="shared" si="377"/>
        <v>2017</v>
      </c>
      <c r="Q3425" s="7">
        <f t="shared" si="378"/>
        <v>2018</v>
      </c>
      <c r="R3425" s="7">
        <f t="shared" si="379"/>
        <v>2019</v>
      </c>
      <c r="S3425" s="7">
        <f t="shared" si="380"/>
        <v>242</v>
      </c>
    </row>
    <row r="3426" spans="11:19" x14ac:dyDescent="0.35">
      <c r="K3426" t="s">
        <v>124</v>
      </c>
      <c r="L3426">
        <v>-121.34104593044199</v>
      </c>
      <c r="M3426">
        <v>41.525467649963097</v>
      </c>
      <c r="N3426" s="2">
        <v>42964</v>
      </c>
      <c r="O3426" t="str">
        <f t="shared" si="376"/>
        <v>yes</v>
      </c>
      <c r="P3426" s="7">
        <f t="shared" si="377"/>
        <v>2017</v>
      </c>
      <c r="Q3426" s="7">
        <f t="shared" si="378"/>
        <v>2018</v>
      </c>
      <c r="R3426" s="7">
        <f t="shared" si="379"/>
        <v>2019</v>
      </c>
      <c r="S3426" s="7">
        <f t="shared" si="380"/>
        <v>229</v>
      </c>
    </row>
    <row r="3427" spans="11:19" x14ac:dyDescent="0.35">
      <c r="K3427" t="s">
        <v>124</v>
      </c>
      <c r="L3427">
        <v>-120.899396166778</v>
      </c>
      <c r="M3427">
        <v>41.885101268150102</v>
      </c>
      <c r="N3427" s="2">
        <v>42960</v>
      </c>
      <c r="O3427" t="str">
        <f t="shared" si="376"/>
        <v>yes</v>
      </c>
      <c r="P3427" s="7">
        <f t="shared" si="377"/>
        <v>2017</v>
      </c>
      <c r="Q3427" s="7">
        <f t="shared" si="378"/>
        <v>2018</v>
      </c>
      <c r="R3427" s="7">
        <f t="shared" si="379"/>
        <v>2019</v>
      </c>
      <c r="S3427" s="7">
        <f t="shared" si="380"/>
        <v>225</v>
      </c>
    </row>
    <row r="3428" spans="11:19" x14ac:dyDescent="0.35">
      <c r="K3428" t="s">
        <v>124</v>
      </c>
      <c r="L3428">
        <v>-121.511579037131</v>
      </c>
      <c r="M3428">
        <v>41.756859978282897</v>
      </c>
      <c r="N3428" s="2">
        <v>42959</v>
      </c>
      <c r="O3428" t="str">
        <f t="shared" si="376"/>
        <v>yes</v>
      </c>
      <c r="P3428" s="7">
        <f t="shared" si="377"/>
        <v>2017</v>
      </c>
      <c r="Q3428" s="7">
        <f t="shared" si="378"/>
        <v>2018</v>
      </c>
      <c r="R3428" s="7">
        <f t="shared" si="379"/>
        <v>2019</v>
      </c>
      <c r="S3428" s="7">
        <f t="shared" si="380"/>
        <v>224</v>
      </c>
    </row>
    <row r="3429" spans="11:19" x14ac:dyDescent="0.35">
      <c r="K3429" t="s">
        <v>124</v>
      </c>
      <c r="L3429">
        <v>-121.47622564419</v>
      </c>
      <c r="M3429">
        <v>41.790019890586599</v>
      </c>
      <c r="N3429" s="2">
        <v>42959</v>
      </c>
      <c r="O3429" t="str">
        <f t="shared" si="376"/>
        <v>yes</v>
      </c>
      <c r="P3429" s="7">
        <f t="shared" si="377"/>
        <v>2017</v>
      </c>
      <c r="Q3429" s="7">
        <f t="shared" si="378"/>
        <v>2018</v>
      </c>
      <c r="R3429" s="7">
        <f t="shared" si="379"/>
        <v>2019</v>
      </c>
      <c r="S3429" s="7">
        <f t="shared" si="380"/>
        <v>224</v>
      </c>
    </row>
    <row r="3430" spans="11:19" x14ac:dyDescent="0.35">
      <c r="K3430" t="s">
        <v>124</v>
      </c>
      <c r="L3430">
        <v>-120.94136730468701</v>
      </c>
      <c r="M3430">
        <v>41.7719231387482</v>
      </c>
      <c r="N3430" s="2">
        <v>42957</v>
      </c>
      <c r="O3430" t="str">
        <f t="shared" si="376"/>
        <v>yes</v>
      </c>
      <c r="P3430" s="7">
        <f t="shared" si="377"/>
        <v>2017</v>
      </c>
      <c r="Q3430" s="7">
        <f t="shared" si="378"/>
        <v>2018</v>
      </c>
      <c r="R3430" s="7">
        <f t="shared" si="379"/>
        <v>2019</v>
      </c>
      <c r="S3430" s="7">
        <f t="shared" si="380"/>
        <v>222</v>
      </c>
    </row>
    <row r="3431" spans="11:19" x14ac:dyDescent="0.35">
      <c r="K3431" t="s">
        <v>124</v>
      </c>
      <c r="L3431">
        <v>-121.634974506353</v>
      </c>
      <c r="M3431">
        <v>41.861387302515503</v>
      </c>
      <c r="N3431" s="2">
        <v>42954</v>
      </c>
      <c r="O3431" t="str">
        <f t="shared" si="376"/>
        <v>yes</v>
      </c>
      <c r="P3431" s="7">
        <f t="shared" si="377"/>
        <v>2017</v>
      </c>
      <c r="Q3431" s="7">
        <f t="shared" si="378"/>
        <v>2018</v>
      </c>
      <c r="R3431" s="7">
        <f t="shared" si="379"/>
        <v>2019</v>
      </c>
      <c r="S3431" s="7">
        <f t="shared" si="380"/>
        <v>219</v>
      </c>
    </row>
    <row r="3432" spans="11:19" x14ac:dyDescent="0.35">
      <c r="K3432" t="s">
        <v>124</v>
      </c>
      <c r="L3432">
        <v>-120.964757743158</v>
      </c>
      <c r="M3432">
        <v>41.975259174255903</v>
      </c>
      <c r="N3432" s="2">
        <v>42945</v>
      </c>
      <c r="O3432" t="str">
        <f t="shared" si="376"/>
        <v>yes</v>
      </c>
      <c r="P3432" s="7">
        <f t="shared" si="377"/>
        <v>2017</v>
      </c>
      <c r="Q3432" s="7">
        <f t="shared" si="378"/>
        <v>2018</v>
      </c>
      <c r="R3432" s="7">
        <f t="shared" si="379"/>
        <v>2019</v>
      </c>
      <c r="S3432" s="7">
        <f t="shared" si="380"/>
        <v>210</v>
      </c>
    </row>
    <row r="3433" spans="11:19" x14ac:dyDescent="0.35">
      <c r="K3433" t="s">
        <v>124</v>
      </c>
      <c r="L3433">
        <v>-121.307251738848</v>
      </c>
      <c r="M3433">
        <v>41.786451526738198</v>
      </c>
      <c r="N3433" s="2">
        <v>42934</v>
      </c>
      <c r="O3433" t="str">
        <f t="shared" si="376"/>
        <v>yes</v>
      </c>
      <c r="P3433" s="7">
        <f t="shared" si="377"/>
        <v>2017</v>
      </c>
      <c r="Q3433" s="7">
        <f t="shared" si="378"/>
        <v>2018</v>
      </c>
      <c r="R3433" s="7">
        <f t="shared" si="379"/>
        <v>2019</v>
      </c>
      <c r="S3433" s="7">
        <f t="shared" si="380"/>
        <v>199</v>
      </c>
    </row>
    <row r="3434" spans="11:19" x14ac:dyDescent="0.35">
      <c r="K3434" t="s">
        <v>124</v>
      </c>
      <c r="L3434">
        <v>-121.308787179756</v>
      </c>
      <c r="M3434">
        <v>41.860922703910497</v>
      </c>
      <c r="N3434" s="2">
        <v>42917</v>
      </c>
      <c r="O3434" t="str">
        <f t="shared" si="376"/>
        <v>yes</v>
      </c>
      <c r="P3434" s="7">
        <f t="shared" si="377"/>
        <v>2017</v>
      </c>
      <c r="Q3434" s="7">
        <f t="shared" si="378"/>
        <v>2018</v>
      </c>
      <c r="R3434" s="7">
        <f t="shared" si="379"/>
        <v>2019</v>
      </c>
      <c r="S3434" s="7">
        <f t="shared" si="380"/>
        <v>182</v>
      </c>
    </row>
    <row r="3435" spans="11:19" x14ac:dyDescent="0.35">
      <c r="K3435" t="s">
        <v>124</v>
      </c>
      <c r="L3435">
        <v>-120.806351626005</v>
      </c>
      <c r="M3435">
        <v>41.946741968363</v>
      </c>
      <c r="N3435" s="2">
        <v>42916</v>
      </c>
      <c r="O3435" t="str">
        <f t="shared" si="376"/>
        <v>yes</v>
      </c>
      <c r="P3435" s="7">
        <f t="shared" si="377"/>
        <v>2017</v>
      </c>
      <c r="Q3435" s="7">
        <f t="shared" si="378"/>
        <v>2018</v>
      </c>
      <c r="R3435" s="7">
        <f t="shared" si="379"/>
        <v>2019</v>
      </c>
      <c r="S3435" s="7">
        <f t="shared" si="380"/>
        <v>181</v>
      </c>
    </row>
    <row r="3436" spans="11:19" x14ac:dyDescent="0.35">
      <c r="K3436" t="s">
        <v>124</v>
      </c>
      <c r="L3436">
        <v>-120.993665277472</v>
      </c>
      <c r="M3436">
        <v>41.982911284088303</v>
      </c>
      <c r="N3436" s="2">
        <v>42913</v>
      </c>
      <c r="O3436" t="str">
        <f t="shared" si="376"/>
        <v>yes</v>
      </c>
      <c r="P3436" s="7">
        <f t="shared" si="377"/>
        <v>2017</v>
      </c>
      <c r="Q3436" s="7">
        <f t="shared" si="378"/>
        <v>2018</v>
      </c>
      <c r="R3436" s="7">
        <f t="shared" si="379"/>
        <v>2019</v>
      </c>
      <c r="S3436" s="7">
        <f t="shared" si="380"/>
        <v>178</v>
      </c>
    </row>
    <row r="3437" spans="11:19" x14ac:dyDescent="0.35">
      <c r="K3437" t="s">
        <v>124</v>
      </c>
      <c r="L3437">
        <v>-121.502943635611</v>
      </c>
      <c r="M3437">
        <v>41.718405028851002</v>
      </c>
      <c r="N3437" s="2">
        <v>42643</v>
      </c>
      <c r="O3437" t="str">
        <f t="shared" si="376"/>
        <v>yes</v>
      </c>
      <c r="P3437" s="7">
        <f t="shared" si="377"/>
        <v>2016</v>
      </c>
      <c r="Q3437" s="7">
        <f t="shared" si="378"/>
        <v>2017</v>
      </c>
      <c r="R3437" s="7">
        <f t="shared" si="379"/>
        <v>2018</v>
      </c>
      <c r="S3437" s="7">
        <f t="shared" si="380"/>
        <v>274</v>
      </c>
    </row>
    <row r="3438" spans="11:19" x14ac:dyDescent="0.35">
      <c r="K3438" t="s">
        <v>124</v>
      </c>
      <c r="L3438">
        <v>-121.39802106350101</v>
      </c>
      <c r="M3438">
        <v>41.7502906436236</v>
      </c>
      <c r="N3438" s="2">
        <v>42222</v>
      </c>
      <c r="O3438" t="str">
        <f t="shared" si="376"/>
        <v>yes</v>
      </c>
      <c r="P3438" s="7">
        <f t="shared" si="377"/>
        <v>2015</v>
      </c>
      <c r="Q3438" s="7">
        <f t="shared" si="378"/>
        <v>2016</v>
      </c>
      <c r="R3438" s="7">
        <f t="shared" si="379"/>
        <v>2017</v>
      </c>
      <c r="S3438" s="7">
        <f t="shared" si="380"/>
        <v>218</v>
      </c>
    </row>
    <row r="3439" spans="11:19" x14ac:dyDescent="0.35">
      <c r="K3439" t="s">
        <v>124</v>
      </c>
      <c r="L3439">
        <v>-120.870502374891</v>
      </c>
      <c r="M3439">
        <v>41.9170543217027</v>
      </c>
      <c r="N3439" s="2">
        <v>42208</v>
      </c>
      <c r="O3439" t="str">
        <f t="shared" si="376"/>
        <v>yes</v>
      </c>
      <c r="P3439" s="7">
        <f t="shared" si="377"/>
        <v>2015</v>
      </c>
      <c r="Q3439" s="7">
        <f t="shared" si="378"/>
        <v>2016</v>
      </c>
      <c r="R3439" s="7">
        <f t="shared" si="379"/>
        <v>2017</v>
      </c>
      <c r="S3439" s="7">
        <f t="shared" si="380"/>
        <v>204</v>
      </c>
    </row>
    <row r="3440" spans="11:19" x14ac:dyDescent="0.35">
      <c r="K3440" t="s">
        <v>124</v>
      </c>
      <c r="L3440">
        <v>-121.248045446643</v>
      </c>
      <c r="M3440">
        <v>41.876340839870899</v>
      </c>
      <c r="N3440" s="2">
        <v>42195</v>
      </c>
      <c r="O3440" t="str">
        <f t="shared" si="376"/>
        <v>yes</v>
      </c>
      <c r="P3440" s="7">
        <f t="shared" si="377"/>
        <v>2015</v>
      </c>
      <c r="Q3440" s="7">
        <f t="shared" si="378"/>
        <v>2016</v>
      </c>
      <c r="R3440" s="7">
        <f t="shared" si="379"/>
        <v>2017</v>
      </c>
      <c r="S3440" s="7">
        <f t="shared" si="380"/>
        <v>191</v>
      </c>
    </row>
    <row r="3441" spans="11:19" x14ac:dyDescent="0.35">
      <c r="K3441" t="s">
        <v>124</v>
      </c>
      <c r="L3441">
        <v>-121.17199530807601</v>
      </c>
      <c r="M3441">
        <v>41.816798569383998</v>
      </c>
      <c r="N3441" s="2">
        <v>42191</v>
      </c>
      <c r="O3441" t="str">
        <f t="shared" si="376"/>
        <v>yes</v>
      </c>
      <c r="P3441" s="7">
        <f t="shared" si="377"/>
        <v>2015</v>
      </c>
      <c r="Q3441" s="7">
        <f t="shared" si="378"/>
        <v>2016</v>
      </c>
      <c r="R3441" s="7">
        <f t="shared" si="379"/>
        <v>2017</v>
      </c>
      <c r="S3441" s="7">
        <f t="shared" si="380"/>
        <v>187</v>
      </c>
    </row>
    <row r="3442" spans="11:19" x14ac:dyDescent="0.35">
      <c r="K3442" t="s">
        <v>124</v>
      </c>
      <c r="L3442">
        <v>-121.612444535347</v>
      </c>
      <c r="M3442">
        <v>41.747751876403001</v>
      </c>
      <c r="N3442" s="2">
        <v>42188</v>
      </c>
      <c r="O3442" t="str">
        <f t="shared" si="376"/>
        <v>yes</v>
      </c>
      <c r="P3442" s="7">
        <f t="shared" si="377"/>
        <v>2015</v>
      </c>
      <c r="Q3442" s="7">
        <f t="shared" si="378"/>
        <v>2016</v>
      </c>
      <c r="R3442" s="7">
        <f t="shared" si="379"/>
        <v>2017</v>
      </c>
      <c r="S3442" s="7">
        <f t="shared" si="380"/>
        <v>184</v>
      </c>
    </row>
    <row r="3443" spans="11:19" x14ac:dyDescent="0.35">
      <c r="K3443" t="s">
        <v>124</v>
      </c>
      <c r="L3443">
        <v>-121.268975084242</v>
      </c>
      <c r="M3443">
        <v>41.513850099654697</v>
      </c>
      <c r="N3443" s="2">
        <v>41900</v>
      </c>
      <c r="O3443" t="str">
        <f t="shared" si="376"/>
        <v>yes</v>
      </c>
      <c r="P3443" s="7">
        <f t="shared" si="377"/>
        <v>2014</v>
      </c>
      <c r="Q3443" s="7">
        <f t="shared" si="378"/>
        <v>2015</v>
      </c>
      <c r="R3443" s="7">
        <f t="shared" si="379"/>
        <v>2016</v>
      </c>
      <c r="S3443" s="7">
        <f t="shared" si="380"/>
        <v>261</v>
      </c>
    </row>
    <row r="3444" spans="11:19" x14ac:dyDescent="0.35">
      <c r="K3444" t="s">
        <v>124</v>
      </c>
      <c r="L3444">
        <v>-121.72583876855801</v>
      </c>
      <c r="M3444">
        <v>41.970858684738602</v>
      </c>
      <c r="N3444" s="2">
        <v>41894</v>
      </c>
      <c r="O3444" t="str">
        <f t="shared" si="376"/>
        <v>yes</v>
      </c>
      <c r="P3444" s="7">
        <f t="shared" si="377"/>
        <v>2014</v>
      </c>
      <c r="Q3444" s="7">
        <f t="shared" si="378"/>
        <v>2015</v>
      </c>
      <c r="R3444" s="7">
        <f t="shared" si="379"/>
        <v>2016</v>
      </c>
      <c r="S3444" s="7">
        <f t="shared" si="380"/>
        <v>255</v>
      </c>
    </row>
    <row r="3445" spans="11:19" x14ac:dyDescent="0.35">
      <c r="K3445" t="s">
        <v>124</v>
      </c>
      <c r="L3445">
        <v>-121.029062103059</v>
      </c>
      <c r="M3445">
        <v>41.726524891978002</v>
      </c>
      <c r="N3445" s="2">
        <v>41871</v>
      </c>
      <c r="O3445" t="str">
        <f t="shared" si="376"/>
        <v>yes</v>
      </c>
      <c r="P3445" s="7">
        <f t="shared" si="377"/>
        <v>2014</v>
      </c>
      <c r="Q3445" s="7">
        <f t="shared" si="378"/>
        <v>2015</v>
      </c>
      <c r="R3445" s="7">
        <f t="shared" si="379"/>
        <v>2016</v>
      </c>
      <c r="S3445" s="7">
        <f t="shared" si="380"/>
        <v>232</v>
      </c>
    </row>
    <row r="3446" spans="11:19" x14ac:dyDescent="0.35">
      <c r="K3446" t="s">
        <v>124</v>
      </c>
      <c r="L3446">
        <v>-121.487677147344</v>
      </c>
      <c r="M3446">
        <v>41.720820493634797</v>
      </c>
      <c r="N3446" s="2">
        <v>41833</v>
      </c>
      <c r="O3446" t="str">
        <f t="shared" si="376"/>
        <v>yes</v>
      </c>
      <c r="P3446" s="7">
        <f t="shared" si="377"/>
        <v>2014</v>
      </c>
      <c r="Q3446" s="7">
        <f t="shared" si="378"/>
        <v>2015</v>
      </c>
      <c r="R3446" s="7">
        <f t="shared" si="379"/>
        <v>2016</v>
      </c>
      <c r="S3446" s="7">
        <f t="shared" si="380"/>
        <v>194</v>
      </c>
    </row>
    <row r="3447" spans="11:19" x14ac:dyDescent="0.35">
      <c r="K3447" t="s">
        <v>124</v>
      </c>
      <c r="L3447">
        <v>-121.019215315293</v>
      </c>
      <c r="M3447">
        <v>41.782369231121102</v>
      </c>
      <c r="N3447" s="2">
        <v>41824</v>
      </c>
      <c r="O3447" t="str">
        <f t="shared" si="376"/>
        <v>yes</v>
      </c>
      <c r="P3447" s="7">
        <f t="shared" si="377"/>
        <v>2014</v>
      </c>
      <c r="Q3447" s="7">
        <f t="shared" si="378"/>
        <v>2015</v>
      </c>
      <c r="R3447" s="7">
        <f t="shared" si="379"/>
        <v>2016</v>
      </c>
      <c r="S3447" s="7">
        <f t="shared" si="380"/>
        <v>185</v>
      </c>
    </row>
    <row r="3448" spans="11:19" x14ac:dyDescent="0.35">
      <c r="K3448" t="s">
        <v>124</v>
      </c>
      <c r="L3448">
        <v>-121.385477036484</v>
      </c>
      <c r="M3448">
        <v>41.755424475412099</v>
      </c>
      <c r="N3448" s="2">
        <v>41823</v>
      </c>
      <c r="O3448" t="str">
        <f t="shared" si="376"/>
        <v>yes</v>
      </c>
      <c r="P3448" s="7">
        <f t="shared" si="377"/>
        <v>2014</v>
      </c>
      <c r="Q3448" s="7">
        <f t="shared" si="378"/>
        <v>2015</v>
      </c>
      <c r="R3448" s="7">
        <f t="shared" si="379"/>
        <v>2016</v>
      </c>
      <c r="S3448" s="7">
        <f t="shared" si="380"/>
        <v>184</v>
      </c>
    </row>
    <row r="3449" spans="11:19" x14ac:dyDescent="0.35">
      <c r="K3449" t="s">
        <v>124</v>
      </c>
      <c r="L3449">
        <v>-121.343244485234</v>
      </c>
      <c r="M3449">
        <v>41.7689912316646</v>
      </c>
      <c r="N3449" s="2">
        <v>41822</v>
      </c>
      <c r="O3449" t="str">
        <f t="shared" si="376"/>
        <v>yes</v>
      </c>
      <c r="P3449" s="7">
        <f t="shared" si="377"/>
        <v>2014</v>
      </c>
      <c r="Q3449" s="7">
        <f t="shared" si="378"/>
        <v>2015</v>
      </c>
      <c r="R3449" s="7">
        <f t="shared" si="379"/>
        <v>2016</v>
      </c>
      <c r="S3449" s="7">
        <f t="shared" si="380"/>
        <v>183</v>
      </c>
    </row>
    <row r="3450" spans="11:19" x14ac:dyDescent="0.35">
      <c r="K3450" t="s">
        <v>124</v>
      </c>
      <c r="L3450">
        <v>-121.619727130642</v>
      </c>
      <c r="M3450">
        <v>41.9062850307076</v>
      </c>
      <c r="N3450" s="2">
        <v>41494</v>
      </c>
      <c r="O3450" t="str">
        <f t="shared" si="376"/>
        <v>yes</v>
      </c>
      <c r="P3450" s="7">
        <f t="shared" si="377"/>
        <v>2013</v>
      </c>
      <c r="Q3450" s="7">
        <f t="shared" si="378"/>
        <v>2014</v>
      </c>
      <c r="R3450" s="7">
        <f t="shared" si="379"/>
        <v>2015</v>
      </c>
      <c r="S3450" s="7">
        <f t="shared" si="380"/>
        <v>220</v>
      </c>
    </row>
    <row r="3451" spans="11:19" x14ac:dyDescent="0.35">
      <c r="K3451" t="s">
        <v>124</v>
      </c>
      <c r="L3451">
        <v>-121.44619930939299</v>
      </c>
      <c r="M3451">
        <v>41.763967063314603</v>
      </c>
      <c r="N3451" s="2">
        <v>41193</v>
      </c>
      <c r="O3451" t="str">
        <f t="shared" si="376"/>
        <v>yes</v>
      </c>
      <c r="P3451" s="7">
        <f t="shared" si="377"/>
        <v>2012</v>
      </c>
      <c r="Q3451" s="7">
        <f t="shared" si="378"/>
        <v>2013</v>
      </c>
      <c r="R3451" s="7">
        <f t="shared" si="379"/>
        <v>2014</v>
      </c>
      <c r="S3451" s="7">
        <f t="shared" si="380"/>
        <v>285</v>
      </c>
    </row>
    <row r="3452" spans="11:19" x14ac:dyDescent="0.35">
      <c r="K3452" t="s">
        <v>124</v>
      </c>
      <c r="L3452">
        <v>-120.676550435782</v>
      </c>
      <c r="M3452">
        <v>42.016118338762801</v>
      </c>
      <c r="N3452" s="2">
        <v>41169</v>
      </c>
      <c r="O3452" t="str">
        <f t="shared" si="376"/>
        <v>yes</v>
      </c>
      <c r="P3452" s="7">
        <f t="shared" si="377"/>
        <v>2012</v>
      </c>
      <c r="Q3452" s="7">
        <f t="shared" si="378"/>
        <v>2013</v>
      </c>
      <c r="R3452" s="7">
        <f t="shared" si="379"/>
        <v>2014</v>
      </c>
      <c r="S3452" s="7">
        <f t="shared" si="380"/>
        <v>261</v>
      </c>
    </row>
    <row r="3453" spans="11:19" x14ac:dyDescent="0.35">
      <c r="K3453" t="s">
        <v>124</v>
      </c>
      <c r="L3453">
        <v>-120.98111651453701</v>
      </c>
      <c r="M3453">
        <v>41.763248171186703</v>
      </c>
      <c r="N3453" s="2">
        <v>41130</v>
      </c>
      <c r="O3453" t="str">
        <f t="shared" si="376"/>
        <v>yes</v>
      </c>
      <c r="P3453" s="7">
        <f t="shared" si="377"/>
        <v>2012</v>
      </c>
      <c r="Q3453" s="7">
        <f t="shared" si="378"/>
        <v>2013</v>
      </c>
      <c r="R3453" s="7">
        <f t="shared" si="379"/>
        <v>2014</v>
      </c>
      <c r="S3453" s="7">
        <f t="shared" si="380"/>
        <v>222</v>
      </c>
    </row>
    <row r="3454" spans="11:19" x14ac:dyDescent="0.35">
      <c r="K3454" t="s">
        <v>124</v>
      </c>
      <c r="L3454">
        <v>-121.434611136551</v>
      </c>
      <c r="M3454">
        <v>41.644558609690002</v>
      </c>
      <c r="N3454" s="2">
        <v>40791</v>
      </c>
      <c r="O3454" t="str">
        <f t="shared" si="376"/>
        <v>yes</v>
      </c>
      <c r="P3454" s="7">
        <f t="shared" si="377"/>
        <v>2011</v>
      </c>
      <c r="Q3454" s="7">
        <f t="shared" si="378"/>
        <v>2012</v>
      </c>
      <c r="R3454" s="7">
        <f t="shared" si="379"/>
        <v>2013</v>
      </c>
      <c r="S3454" s="7">
        <f t="shared" si="380"/>
        <v>248</v>
      </c>
    </row>
    <row r="3455" spans="11:19" x14ac:dyDescent="0.35">
      <c r="K3455" t="s">
        <v>124</v>
      </c>
      <c r="L3455">
        <v>-121.351605672421</v>
      </c>
      <c r="M3455">
        <v>41.761869885854999</v>
      </c>
      <c r="N3455" s="2">
        <v>40791</v>
      </c>
      <c r="O3455" t="str">
        <f t="shared" si="376"/>
        <v>yes</v>
      </c>
      <c r="P3455" s="7">
        <f t="shared" si="377"/>
        <v>2011</v>
      </c>
      <c r="Q3455" s="7">
        <f t="shared" si="378"/>
        <v>2012</v>
      </c>
      <c r="R3455" s="7">
        <f t="shared" si="379"/>
        <v>2013</v>
      </c>
      <c r="S3455" s="7">
        <f t="shared" si="380"/>
        <v>248</v>
      </c>
    </row>
    <row r="3456" spans="11:19" x14ac:dyDescent="0.35">
      <c r="K3456" t="s">
        <v>124</v>
      </c>
      <c r="L3456">
        <v>-121.363387754702</v>
      </c>
      <c r="M3456">
        <v>41.7936875991157</v>
      </c>
      <c r="N3456" s="2">
        <v>40791</v>
      </c>
      <c r="O3456" t="str">
        <f t="shared" si="376"/>
        <v>yes</v>
      </c>
      <c r="P3456" s="7">
        <f t="shared" si="377"/>
        <v>2011</v>
      </c>
      <c r="Q3456" s="7">
        <f t="shared" si="378"/>
        <v>2012</v>
      </c>
      <c r="R3456" s="7">
        <f t="shared" si="379"/>
        <v>2013</v>
      </c>
      <c r="S3456" s="7">
        <f t="shared" si="380"/>
        <v>248</v>
      </c>
    </row>
    <row r="3457" spans="11:19" x14ac:dyDescent="0.35">
      <c r="K3457" t="s">
        <v>124</v>
      </c>
      <c r="L3457">
        <v>-121.07637872445601</v>
      </c>
      <c r="M3457">
        <v>41.733789416165401</v>
      </c>
      <c r="N3457" s="2">
        <v>40389</v>
      </c>
      <c r="O3457" t="str">
        <f t="shared" si="376"/>
        <v>yes</v>
      </c>
      <c r="P3457" s="7">
        <f t="shared" si="377"/>
        <v>2010</v>
      </c>
      <c r="Q3457" s="7">
        <f t="shared" si="378"/>
        <v>2011</v>
      </c>
      <c r="R3457" s="7">
        <f t="shared" si="379"/>
        <v>2012</v>
      </c>
      <c r="S3457" s="7">
        <f t="shared" si="380"/>
        <v>211</v>
      </c>
    </row>
    <row r="3458" spans="11:19" x14ac:dyDescent="0.35">
      <c r="K3458" t="s">
        <v>124</v>
      </c>
      <c r="L3458">
        <v>-121.57857879293999</v>
      </c>
      <c r="M3458">
        <v>41.959840628270697</v>
      </c>
      <c r="N3458" s="2">
        <v>40388</v>
      </c>
      <c r="O3458" t="str">
        <f t="shared" si="376"/>
        <v>yes</v>
      </c>
      <c r="P3458" s="7">
        <f t="shared" si="377"/>
        <v>2010</v>
      </c>
      <c r="Q3458" s="7">
        <f t="shared" si="378"/>
        <v>2011</v>
      </c>
      <c r="R3458" s="7">
        <f t="shared" si="379"/>
        <v>2012</v>
      </c>
      <c r="S3458" s="7">
        <f t="shared" si="380"/>
        <v>210</v>
      </c>
    </row>
    <row r="3459" spans="11:19" x14ac:dyDescent="0.35">
      <c r="K3459" t="s">
        <v>124</v>
      </c>
      <c r="L3459">
        <v>-121.160089426271</v>
      </c>
      <c r="M3459">
        <v>41.5242502078762</v>
      </c>
      <c r="N3459" s="2">
        <v>40030</v>
      </c>
      <c r="O3459" t="str">
        <f t="shared" ref="O3459:O3510" si="381">IF(N3459&gt;VLOOKUP(K3459, $A$2:$C$147,3), "yes", "no")</f>
        <v>yes</v>
      </c>
      <c r="P3459" s="7">
        <f t="shared" si="377"/>
        <v>2009</v>
      </c>
      <c r="Q3459" s="7">
        <f t="shared" si="378"/>
        <v>2010</v>
      </c>
      <c r="R3459" s="7">
        <f t="shared" si="379"/>
        <v>2011</v>
      </c>
      <c r="S3459" s="7">
        <f t="shared" si="380"/>
        <v>217</v>
      </c>
    </row>
    <row r="3460" spans="11:19" x14ac:dyDescent="0.35">
      <c r="K3460" t="s">
        <v>124</v>
      </c>
      <c r="L3460">
        <v>-120.990363359745</v>
      </c>
      <c r="M3460">
        <v>41.919886543870398</v>
      </c>
      <c r="N3460" s="2">
        <v>39709</v>
      </c>
      <c r="O3460" t="str">
        <f t="shared" si="381"/>
        <v>yes</v>
      </c>
      <c r="P3460" s="7">
        <f t="shared" ref="P3460:P3511" si="382">YEAR(N3460)</f>
        <v>2008</v>
      </c>
      <c r="Q3460" s="7">
        <f t="shared" ref="Q3460:Q3511" si="383">P3460+1</f>
        <v>2009</v>
      </c>
      <c r="R3460" s="7">
        <f t="shared" ref="R3460:R3511" si="384">P3460+2</f>
        <v>2010</v>
      </c>
      <c r="S3460" s="7">
        <f t="shared" ref="S3460:S3511" si="385">N3460-DATE(YEAR(N3460),1,0)</f>
        <v>262</v>
      </c>
    </row>
    <row r="3461" spans="11:19" x14ac:dyDescent="0.35">
      <c r="K3461" t="s">
        <v>124</v>
      </c>
      <c r="L3461">
        <v>-121.529546772931</v>
      </c>
      <c r="M3461">
        <v>41.811017270303502</v>
      </c>
      <c r="N3461" s="2">
        <v>39691</v>
      </c>
      <c r="O3461" t="str">
        <f t="shared" si="381"/>
        <v>yes</v>
      </c>
      <c r="P3461" s="7">
        <f t="shared" si="382"/>
        <v>2008</v>
      </c>
      <c r="Q3461" s="7">
        <f t="shared" si="383"/>
        <v>2009</v>
      </c>
      <c r="R3461" s="7">
        <f t="shared" si="384"/>
        <v>2010</v>
      </c>
      <c r="S3461" s="7">
        <f t="shared" si="385"/>
        <v>244</v>
      </c>
    </row>
    <row r="3462" spans="11:19" x14ac:dyDescent="0.35">
      <c r="K3462" t="s">
        <v>124</v>
      </c>
      <c r="L3462">
        <v>-121.11564659452</v>
      </c>
      <c r="M3462">
        <v>41.968114429898897</v>
      </c>
      <c r="N3462" s="2">
        <v>39288</v>
      </c>
      <c r="O3462" t="str">
        <f t="shared" si="381"/>
        <v>yes</v>
      </c>
      <c r="P3462" s="7">
        <f t="shared" si="382"/>
        <v>2007</v>
      </c>
      <c r="Q3462" s="7">
        <f t="shared" si="383"/>
        <v>2008</v>
      </c>
      <c r="R3462" s="7">
        <f t="shared" si="384"/>
        <v>2009</v>
      </c>
      <c r="S3462" s="7">
        <f t="shared" si="385"/>
        <v>206</v>
      </c>
    </row>
    <row r="3463" spans="11:19" x14ac:dyDescent="0.35">
      <c r="K3463" t="s">
        <v>124</v>
      </c>
      <c r="L3463">
        <v>-121.66598129658701</v>
      </c>
      <c r="M3463">
        <v>41.797444084125303</v>
      </c>
      <c r="N3463" s="2">
        <v>39278</v>
      </c>
      <c r="O3463" t="str">
        <f t="shared" si="381"/>
        <v>yes</v>
      </c>
      <c r="P3463" s="7">
        <f t="shared" si="382"/>
        <v>2007</v>
      </c>
      <c r="Q3463" s="7">
        <f t="shared" si="383"/>
        <v>2008</v>
      </c>
      <c r="R3463" s="7">
        <f t="shared" si="384"/>
        <v>2009</v>
      </c>
      <c r="S3463" s="7">
        <f t="shared" si="385"/>
        <v>196</v>
      </c>
    </row>
    <row r="3464" spans="11:19" x14ac:dyDescent="0.35">
      <c r="K3464" t="s">
        <v>124</v>
      </c>
      <c r="L3464">
        <v>-121.28189124645</v>
      </c>
      <c r="M3464">
        <v>41.757219754985201</v>
      </c>
      <c r="N3464" s="2">
        <v>39278</v>
      </c>
      <c r="O3464" t="str">
        <f t="shared" si="381"/>
        <v>yes</v>
      </c>
      <c r="P3464" s="7">
        <f t="shared" si="382"/>
        <v>2007</v>
      </c>
      <c r="Q3464" s="7">
        <f t="shared" si="383"/>
        <v>2008</v>
      </c>
      <c r="R3464" s="7">
        <f t="shared" si="384"/>
        <v>2009</v>
      </c>
      <c r="S3464" s="7">
        <f t="shared" si="385"/>
        <v>196</v>
      </c>
    </row>
    <row r="3465" spans="11:19" x14ac:dyDescent="0.35">
      <c r="K3465" t="s">
        <v>124</v>
      </c>
      <c r="L3465">
        <v>-121.15995434211</v>
      </c>
      <c r="M3465">
        <v>41.711721924502299</v>
      </c>
      <c r="N3465" s="2">
        <v>39273</v>
      </c>
      <c r="O3465" t="str">
        <f t="shared" si="381"/>
        <v>yes</v>
      </c>
      <c r="P3465" s="7">
        <f t="shared" si="382"/>
        <v>2007</v>
      </c>
      <c r="Q3465" s="7">
        <f t="shared" si="383"/>
        <v>2008</v>
      </c>
      <c r="R3465" s="7">
        <f t="shared" si="384"/>
        <v>2009</v>
      </c>
      <c r="S3465" s="7">
        <f t="shared" si="385"/>
        <v>191</v>
      </c>
    </row>
    <row r="3466" spans="11:19" x14ac:dyDescent="0.35">
      <c r="K3466" t="s">
        <v>124</v>
      </c>
      <c r="L3466">
        <v>-121.107253353647</v>
      </c>
      <c r="M3466">
        <v>41.831441272875502</v>
      </c>
      <c r="N3466" s="2">
        <v>39235</v>
      </c>
      <c r="O3466" t="str">
        <f t="shared" si="381"/>
        <v>yes</v>
      </c>
      <c r="P3466" s="7">
        <f t="shared" si="382"/>
        <v>2007</v>
      </c>
      <c r="Q3466" s="7">
        <f t="shared" si="383"/>
        <v>2008</v>
      </c>
      <c r="R3466" s="7">
        <f t="shared" si="384"/>
        <v>2009</v>
      </c>
      <c r="S3466" s="7">
        <f t="shared" si="385"/>
        <v>153</v>
      </c>
    </row>
    <row r="3467" spans="11:19" x14ac:dyDescent="0.35">
      <c r="K3467" t="s">
        <v>124</v>
      </c>
      <c r="L3467">
        <v>-121.310881007156</v>
      </c>
      <c r="M3467">
        <v>41.6274124851059</v>
      </c>
      <c r="N3467" s="2">
        <v>39154</v>
      </c>
      <c r="O3467" t="str">
        <f t="shared" si="381"/>
        <v>yes</v>
      </c>
      <c r="P3467" s="7">
        <f t="shared" si="382"/>
        <v>2007</v>
      </c>
      <c r="Q3467" s="7">
        <f t="shared" si="383"/>
        <v>2008</v>
      </c>
      <c r="R3467" s="7">
        <f t="shared" si="384"/>
        <v>2009</v>
      </c>
      <c r="S3467" s="7">
        <f t="shared" si="385"/>
        <v>72</v>
      </c>
    </row>
    <row r="3468" spans="11:19" x14ac:dyDescent="0.35">
      <c r="K3468" t="s">
        <v>125</v>
      </c>
      <c r="L3468">
        <v>-121.65294546171501</v>
      </c>
      <c r="M3468">
        <v>38.074565688303501</v>
      </c>
      <c r="N3468" s="2">
        <v>40362</v>
      </c>
      <c r="O3468" t="str">
        <f t="shared" si="381"/>
        <v>yes</v>
      </c>
      <c r="P3468" s="7">
        <f t="shared" si="382"/>
        <v>2010</v>
      </c>
      <c r="Q3468" s="7">
        <f t="shared" si="383"/>
        <v>2011</v>
      </c>
      <c r="R3468" s="7">
        <f t="shared" si="384"/>
        <v>2012</v>
      </c>
      <c r="S3468" s="7">
        <f t="shared" si="385"/>
        <v>184</v>
      </c>
    </row>
    <row r="3469" spans="11:19" x14ac:dyDescent="0.35">
      <c r="K3469" t="s">
        <v>126</v>
      </c>
      <c r="L3469">
        <v>-122.08126544557599</v>
      </c>
      <c r="M3469">
        <v>37.513663623684799</v>
      </c>
      <c r="N3469" s="2">
        <v>43618</v>
      </c>
      <c r="O3469" t="str">
        <f t="shared" si="381"/>
        <v>yes</v>
      </c>
      <c r="P3469" s="7">
        <f t="shared" si="382"/>
        <v>2019</v>
      </c>
      <c r="Q3469" s="7">
        <f t="shared" si="383"/>
        <v>2020</v>
      </c>
      <c r="R3469" s="7">
        <f t="shared" si="384"/>
        <v>2021</v>
      </c>
      <c r="S3469" s="7">
        <f t="shared" si="385"/>
        <v>153</v>
      </c>
    </row>
    <row r="3470" spans="11:19" x14ac:dyDescent="0.35">
      <c r="K3470" t="s">
        <v>127</v>
      </c>
      <c r="L3470">
        <v>-121.57249416575399</v>
      </c>
      <c r="M3470">
        <v>39.049955192179098</v>
      </c>
      <c r="N3470" s="2">
        <v>44324</v>
      </c>
      <c r="O3470" t="str">
        <f t="shared" si="381"/>
        <v>yes</v>
      </c>
      <c r="P3470" s="7">
        <f t="shared" si="382"/>
        <v>2021</v>
      </c>
      <c r="Q3470" s="7">
        <f t="shared" si="383"/>
        <v>2022</v>
      </c>
      <c r="R3470" s="7">
        <f t="shared" si="384"/>
        <v>2023</v>
      </c>
      <c r="S3470" s="7">
        <f t="shared" si="385"/>
        <v>128</v>
      </c>
    </row>
    <row r="3471" spans="11:19" x14ac:dyDescent="0.35">
      <c r="K3471" t="s">
        <v>127</v>
      </c>
      <c r="L3471">
        <v>-121.419133238765</v>
      </c>
      <c r="M3471">
        <v>38.7435822280504</v>
      </c>
      <c r="N3471" s="2">
        <v>44018</v>
      </c>
      <c r="O3471" t="str">
        <f t="shared" si="381"/>
        <v>yes</v>
      </c>
      <c r="P3471" s="7">
        <f t="shared" si="382"/>
        <v>2020</v>
      </c>
      <c r="Q3471" s="7">
        <f t="shared" si="383"/>
        <v>2021</v>
      </c>
      <c r="R3471" s="7">
        <f t="shared" si="384"/>
        <v>2022</v>
      </c>
      <c r="S3471" s="7">
        <f t="shared" si="385"/>
        <v>188</v>
      </c>
    </row>
    <row r="3472" spans="11:19" x14ac:dyDescent="0.35">
      <c r="K3472" t="s">
        <v>127</v>
      </c>
      <c r="L3472">
        <v>-121.370912542086</v>
      </c>
      <c r="M3472">
        <v>38.827572796084702</v>
      </c>
      <c r="N3472" s="2">
        <v>43986</v>
      </c>
      <c r="O3472" t="str">
        <f t="shared" si="381"/>
        <v>yes</v>
      </c>
      <c r="P3472" s="7">
        <f t="shared" si="382"/>
        <v>2020</v>
      </c>
      <c r="Q3472" s="7">
        <f t="shared" si="383"/>
        <v>2021</v>
      </c>
      <c r="R3472" s="7">
        <f t="shared" si="384"/>
        <v>2022</v>
      </c>
      <c r="S3472" s="7">
        <f t="shared" si="385"/>
        <v>156</v>
      </c>
    </row>
    <row r="3473" spans="11:19" x14ac:dyDescent="0.35">
      <c r="K3473" t="s">
        <v>127</v>
      </c>
      <c r="L3473">
        <v>-121.412161728256</v>
      </c>
      <c r="M3473">
        <v>38.746382380570701</v>
      </c>
      <c r="N3473" s="2">
        <v>43642</v>
      </c>
      <c r="O3473" t="str">
        <f t="shared" si="381"/>
        <v>yes</v>
      </c>
      <c r="P3473" s="7">
        <f t="shared" si="382"/>
        <v>2019</v>
      </c>
      <c r="Q3473" s="7">
        <f t="shared" si="383"/>
        <v>2020</v>
      </c>
      <c r="R3473" s="7">
        <f t="shared" si="384"/>
        <v>2021</v>
      </c>
      <c r="S3473" s="7">
        <f t="shared" si="385"/>
        <v>177</v>
      </c>
    </row>
    <row r="3474" spans="11:19" x14ac:dyDescent="0.35">
      <c r="K3474" t="s">
        <v>127</v>
      </c>
      <c r="L3474">
        <v>-121.455140823524</v>
      </c>
      <c r="M3474">
        <v>38.748161209813098</v>
      </c>
      <c r="N3474" s="2">
        <v>43320</v>
      </c>
      <c r="O3474" t="str">
        <f t="shared" si="381"/>
        <v>yes</v>
      </c>
      <c r="P3474" s="7">
        <f t="shared" si="382"/>
        <v>2018</v>
      </c>
      <c r="Q3474" s="7">
        <f t="shared" si="383"/>
        <v>2019</v>
      </c>
      <c r="R3474" s="7">
        <f t="shared" si="384"/>
        <v>2020</v>
      </c>
      <c r="S3474" s="7">
        <f t="shared" si="385"/>
        <v>220</v>
      </c>
    </row>
    <row r="3475" spans="11:19" x14ac:dyDescent="0.35">
      <c r="K3475" t="s">
        <v>127</v>
      </c>
      <c r="L3475">
        <v>-121.422871390971</v>
      </c>
      <c r="M3475">
        <v>38.835173295425797</v>
      </c>
      <c r="N3475" s="2">
        <v>43315</v>
      </c>
      <c r="O3475" t="str">
        <f t="shared" si="381"/>
        <v>yes</v>
      </c>
      <c r="P3475" s="7">
        <f t="shared" si="382"/>
        <v>2018</v>
      </c>
      <c r="Q3475" s="7">
        <f t="shared" si="383"/>
        <v>2019</v>
      </c>
      <c r="R3475" s="7">
        <f t="shared" si="384"/>
        <v>2020</v>
      </c>
      <c r="S3475" s="7">
        <f t="shared" si="385"/>
        <v>215</v>
      </c>
    </row>
    <row r="3476" spans="11:19" x14ac:dyDescent="0.35">
      <c r="K3476" t="s">
        <v>127</v>
      </c>
      <c r="L3476">
        <v>-121.431417336458</v>
      </c>
      <c r="M3476">
        <v>38.732506560365799</v>
      </c>
      <c r="N3476" s="2">
        <v>43285</v>
      </c>
      <c r="O3476" t="str">
        <f t="shared" si="381"/>
        <v>yes</v>
      </c>
      <c r="P3476" s="7">
        <f t="shared" si="382"/>
        <v>2018</v>
      </c>
      <c r="Q3476" s="7">
        <f t="shared" si="383"/>
        <v>2019</v>
      </c>
      <c r="R3476" s="7">
        <f t="shared" si="384"/>
        <v>2020</v>
      </c>
      <c r="S3476" s="7">
        <f t="shared" si="385"/>
        <v>185</v>
      </c>
    </row>
    <row r="3477" spans="11:19" x14ac:dyDescent="0.35">
      <c r="K3477" t="s">
        <v>127</v>
      </c>
      <c r="L3477">
        <v>-121.402175054834</v>
      </c>
      <c r="M3477">
        <v>38.896202948231398</v>
      </c>
      <c r="N3477" s="2">
        <v>43283</v>
      </c>
      <c r="O3477" t="str">
        <f t="shared" si="381"/>
        <v>yes</v>
      </c>
      <c r="P3477" s="7">
        <f t="shared" si="382"/>
        <v>2018</v>
      </c>
      <c r="Q3477" s="7">
        <f t="shared" si="383"/>
        <v>2019</v>
      </c>
      <c r="R3477" s="7">
        <f t="shared" si="384"/>
        <v>2020</v>
      </c>
      <c r="S3477" s="7">
        <f t="shared" si="385"/>
        <v>183</v>
      </c>
    </row>
    <row r="3478" spans="11:19" x14ac:dyDescent="0.35">
      <c r="K3478" t="s">
        <v>127</v>
      </c>
      <c r="L3478">
        <v>-121.481024706746</v>
      </c>
      <c r="M3478">
        <v>38.782714553809299</v>
      </c>
      <c r="N3478" s="2">
        <v>43257</v>
      </c>
      <c r="O3478" t="str">
        <f t="shared" si="381"/>
        <v>yes</v>
      </c>
      <c r="P3478" s="7">
        <f t="shared" si="382"/>
        <v>2018</v>
      </c>
      <c r="Q3478" s="7">
        <f t="shared" si="383"/>
        <v>2019</v>
      </c>
      <c r="R3478" s="7">
        <f t="shared" si="384"/>
        <v>2020</v>
      </c>
      <c r="S3478" s="7">
        <f t="shared" si="385"/>
        <v>157</v>
      </c>
    </row>
    <row r="3479" spans="11:19" x14ac:dyDescent="0.35">
      <c r="K3479" t="s">
        <v>127</v>
      </c>
      <c r="L3479">
        <v>-121.37986272406199</v>
      </c>
      <c r="M3479">
        <v>38.848149200905702</v>
      </c>
      <c r="N3479" s="2">
        <v>42952</v>
      </c>
      <c r="O3479" t="str">
        <f t="shared" si="381"/>
        <v>yes</v>
      </c>
      <c r="P3479" s="7">
        <f t="shared" si="382"/>
        <v>2017</v>
      </c>
      <c r="Q3479" s="7">
        <f t="shared" si="383"/>
        <v>2018</v>
      </c>
      <c r="R3479" s="7">
        <f t="shared" si="384"/>
        <v>2019</v>
      </c>
      <c r="S3479" s="7">
        <f t="shared" si="385"/>
        <v>217</v>
      </c>
    </row>
    <row r="3480" spans="11:19" x14ac:dyDescent="0.35">
      <c r="K3480" t="s">
        <v>127</v>
      </c>
      <c r="L3480">
        <v>-121.39354427963799</v>
      </c>
      <c r="M3480">
        <v>38.898359137706898</v>
      </c>
      <c r="N3480" s="2">
        <v>42952</v>
      </c>
      <c r="O3480" t="str">
        <f t="shared" si="381"/>
        <v>yes</v>
      </c>
      <c r="P3480" s="7">
        <f t="shared" si="382"/>
        <v>2017</v>
      </c>
      <c r="Q3480" s="7">
        <f t="shared" si="383"/>
        <v>2018</v>
      </c>
      <c r="R3480" s="7">
        <f t="shared" si="384"/>
        <v>2019</v>
      </c>
      <c r="S3480" s="7">
        <f t="shared" si="385"/>
        <v>217</v>
      </c>
    </row>
    <row r="3481" spans="11:19" x14ac:dyDescent="0.35">
      <c r="K3481" t="s">
        <v>127</v>
      </c>
      <c r="L3481">
        <v>-121.384047718052</v>
      </c>
      <c r="M3481">
        <v>38.812379343734598</v>
      </c>
      <c r="N3481" s="2">
        <v>42644</v>
      </c>
      <c r="O3481" t="str">
        <f t="shared" si="381"/>
        <v>yes</v>
      </c>
      <c r="P3481" s="7">
        <f t="shared" si="382"/>
        <v>2016</v>
      </c>
      <c r="Q3481" s="7">
        <f t="shared" si="383"/>
        <v>2017</v>
      </c>
      <c r="R3481" s="7">
        <f t="shared" si="384"/>
        <v>2018</v>
      </c>
      <c r="S3481" s="7">
        <f t="shared" si="385"/>
        <v>275</v>
      </c>
    </row>
    <row r="3482" spans="11:19" x14ac:dyDescent="0.35">
      <c r="K3482" t="s">
        <v>127</v>
      </c>
      <c r="L3482">
        <v>-121.449738513509</v>
      </c>
      <c r="M3482">
        <v>38.814095421661001</v>
      </c>
      <c r="N3482" s="2">
        <v>42630</v>
      </c>
      <c r="O3482" t="str">
        <f t="shared" si="381"/>
        <v>yes</v>
      </c>
      <c r="P3482" s="7">
        <f t="shared" si="382"/>
        <v>2016</v>
      </c>
      <c r="Q3482" s="7">
        <f t="shared" si="383"/>
        <v>2017</v>
      </c>
      <c r="R3482" s="7">
        <f t="shared" si="384"/>
        <v>2018</v>
      </c>
      <c r="S3482" s="7">
        <f t="shared" si="385"/>
        <v>261</v>
      </c>
    </row>
    <row r="3483" spans="11:19" x14ac:dyDescent="0.35">
      <c r="K3483" t="s">
        <v>127</v>
      </c>
      <c r="L3483">
        <v>-121.390597921389</v>
      </c>
      <c r="M3483">
        <v>38.871179541162299</v>
      </c>
      <c r="N3483" s="2">
        <v>42542</v>
      </c>
      <c r="O3483" t="str">
        <f t="shared" si="381"/>
        <v>yes</v>
      </c>
      <c r="P3483" s="7">
        <f t="shared" si="382"/>
        <v>2016</v>
      </c>
      <c r="Q3483" s="7">
        <f t="shared" si="383"/>
        <v>2017</v>
      </c>
      <c r="R3483" s="7">
        <f t="shared" si="384"/>
        <v>2018</v>
      </c>
      <c r="S3483" s="7">
        <f t="shared" si="385"/>
        <v>173</v>
      </c>
    </row>
    <row r="3484" spans="11:19" x14ac:dyDescent="0.35">
      <c r="K3484" t="s">
        <v>127</v>
      </c>
      <c r="L3484">
        <v>-121.446505446258</v>
      </c>
      <c r="M3484">
        <v>38.741819992024404</v>
      </c>
      <c r="N3484" s="2">
        <v>42521</v>
      </c>
      <c r="O3484" t="str">
        <f t="shared" si="381"/>
        <v>yes</v>
      </c>
      <c r="P3484" s="7">
        <f t="shared" si="382"/>
        <v>2016</v>
      </c>
      <c r="Q3484" s="7">
        <f t="shared" si="383"/>
        <v>2017</v>
      </c>
      <c r="R3484" s="7">
        <f t="shared" si="384"/>
        <v>2018</v>
      </c>
      <c r="S3484" s="7">
        <f t="shared" si="385"/>
        <v>152</v>
      </c>
    </row>
    <row r="3485" spans="11:19" x14ac:dyDescent="0.35">
      <c r="K3485" t="s">
        <v>127</v>
      </c>
      <c r="L3485">
        <v>-121.46946801895599</v>
      </c>
      <c r="M3485">
        <v>38.737452148240003</v>
      </c>
      <c r="N3485" s="2">
        <v>42212</v>
      </c>
      <c r="O3485" t="str">
        <f t="shared" si="381"/>
        <v>yes</v>
      </c>
      <c r="P3485" s="7">
        <f t="shared" si="382"/>
        <v>2015</v>
      </c>
      <c r="Q3485" s="7">
        <f t="shared" si="383"/>
        <v>2016</v>
      </c>
      <c r="R3485" s="7">
        <f t="shared" si="384"/>
        <v>2017</v>
      </c>
      <c r="S3485" s="7">
        <f t="shared" si="385"/>
        <v>208</v>
      </c>
    </row>
    <row r="3486" spans="11:19" x14ac:dyDescent="0.35">
      <c r="K3486" t="s">
        <v>127</v>
      </c>
      <c r="L3486">
        <v>-121.433348949677</v>
      </c>
      <c r="M3486">
        <v>38.771890986716201</v>
      </c>
      <c r="N3486" s="2">
        <v>42192</v>
      </c>
      <c r="O3486" t="str">
        <f t="shared" si="381"/>
        <v>yes</v>
      </c>
      <c r="P3486" s="7">
        <f t="shared" si="382"/>
        <v>2015</v>
      </c>
      <c r="Q3486" s="7">
        <f t="shared" si="383"/>
        <v>2016</v>
      </c>
      <c r="R3486" s="7">
        <f t="shared" si="384"/>
        <v>2017</v>
      </c>
      <c r="S3486" s="7">
        <f t="shared" si="385"/>
        <v>188</v>
      </c>
    </row>
    <row r="3487" spans="11:19" x14ac:dyDescent="0.35">
      <c r="K3487" t="s">
        <v>127</v>
      </c>
      <c r="L3487">
        <v>-121.416333852981</v>
      </c>
      <c r="M3487">
        <v>38.895497735947004</v>
      </c>
      <c r="N3487" s="2">
        <v>41894</v>
      </c>
      <c r="O3487" t="str">
        <f t="shared" si="381"/>
        <v>yes</v>
      </c>
      <c r="P3487" s="7">
        <f t="shared" si="382"/>
        <v>2014</v>
      </c>
      <c r="Q3487" s="7">
        <f t="shared" si="383"/>
        <v>2015</v>
      </c>
      <c r="R3487" s="7">
        <f t="shared" si="384"/>
        <v>2016</v>
      </c>
      <c r="S3487" s="7">
        <f t="shared" si="385"/>
        <v>255</v>
      </c>
    </row>
    <row r="3488" spans="11:19" x14ac:dyDescent="0.35">
      <c r="K3488" t="s">
        <v>127</v>
      </c>
      <c r="L3488">
        <v>-121.43692011225799</v>
      </c>
      <c r="M3488">
        <v>38.789336100522902</v>
      </c>
      <c r="N3488" s="2">
        <v>41661</v>
      </c>
      <c r="O3488" t="str">
        <f t="shared" si="381"/>
        <v>yes</v>
      </c>
      <c r="P3488" s="7">
        <f t="shared" si="382"/>
        <v>2014</v>
      </c>
      <c r="Q3488" s="7">
        <f t="shared" si="383"/>
        <v>2015</v>
      </c>
      <c r="R3488" s="7">
        <f t="shared" si="384"/>
        <v>2016</v>
      </c>
      <c r="S3488" s="7">
        <f t="shared" si="385"/>
        <v>22</v>
      </c>
    </row>
    <row r="3489" spans="11:19" x14ac:dyDescent="0.35">
      <c r="K3489" t="s">
        <v>127</v>
      </c>
      <c r="L3489">
        <v>-121.42767923994801</v>
      </c>
      <c r="M3489">
        <v>38.8938113486196</v>
      </c>
      <c r="N3489" s="2">
        <v>41429</v>
      </c>
      <c r="O3489" t="str">
        <f t="shared" si="381"/>
        <v>yes</v>
      </c>
      <c r="P3489" s="7">
        <f t="shared" si="382"/>
        <v>2013</v>
      </c>
      <c r="Q3489" s="7">
        <f t="shared" si="383"/>
        <v>2014</v>
      </c>
      <c r="R3489" s="7">
        <f t="shared" si="384"/>
        <v>2015</v>
      </c>
      <c r="S3489" s="7">
        <f t="shared" si="385"/>
        <v>155</v>
      </c>
    </row>
    <row r="3490" spans="11:19" x14ac:dyDescent="0.35">
      <c r="K3490" t="s">
        <v>127</v>
      </c>
      <c r="L3490">
        <v>-121.430020289105</v>
      </c>
      <c r="M3490">
        <v>38.842645281962497</v>
      </c>
      <c r="N3490" s="2">
        <v>41187</v>
      </c>
      <c r="O3490" t="str">
        <f t="shared" si="381"/>
        <v>yes</v>
      </c>
      <c r="P3490" s="7">
        <f t="shared" si="382"/>
        <v>2012</v>
      </c>
      <c r="Q3490" s="7">
        <f t="shared" si="383"/>
        <v>2013</v>
      </c>
      <c r="R3490" s="7">
        <f t="shared" si="384"/>
        <v>2014</v>
      </c>
      <c r="S3490" s="7">
        <f t="shared" si="385"/>
        <v>279</v>
      </c>
    </row>
    <row r="3491" spans="11:19" x14ac:dyDescent="0.35">
      <c r="K3491" t="s">
        <v>127</v>
      </c>
      <c r="L3491">
        <v>-121.596018751443</v>
      </c>
      <c r="M3491">
        <v>39.059611932669398</v>
      </c>
      <c r="N3491" s="2">
        <v>41097</v>
      </c>
      <c r="O3491" t="str">
        <f t="shared" si="381"/>
        <v>yes</v>
      </c>
      <c r="P3491" s="7">
        <f t="shared" si="382"/>
        <v>2012</v>
      </c>
      <c r="Q3491" s="7">
        <f t="shared" si="383"/>
        <v>2013</v>
      </c>
      <c r="R3491" s="7">
        <f t="shared" si="384"/>
        <v>2014</v>
      </c>
      <c r="S3491" s="7">
        <f t="shared" si="385"/>
        <v>189</v>
      </c>
    </row>
    <row r="3492" spans="11:19" x14ac:dyDescent="0.35">
      <c r="K3492" t="s">
        <v>127</v>
      </c>
      <c r="L3492">
        <v>-121.416316217256</v>
      </c>
      <c r="M3492">
        <v>38.738062799063997</v>
      </c>
      <c r="N3492" s="2">
        <v>41082</v>
      </c>
      <c r="O3492" t="str">
        <f t="shared" si="381"/>
        <v>yes</v>
      </c>
      <c r="P3492" s="7">
        <f t="shared" si="382"/>
        <v>2012</v>
      </c>
      <c r="Q3492" s="7">
        <f t="shared" si="383"/>
        <v>2013</v>
      </c>
      <c r="R3492" s="7">
        <f t="shared" si="384"/>
        <v>2014</v>
      </c>
      <c r="S3492" s="7">
        <f t="shared" si="385"/>
        <v>174</v>
      </c>
    </row>
    <row r="3493" spans="11:19" x14ac:dyDescent="0.35">
      <c r="K3493" t="s">
        <v>127</v>
      </c>
      <c r="L3493">
        <v>-121.554010323569</v>
      </c>
      <c r="M3493">
        <v>38.984697724638998</v>
      </c>
      <c r="N3493" s="2">
        <v>41076</v>
      </c>
      <c r="O3493" t="str">
        <f t="shared" si="381"/>
        <v>yes</v>
      </c>
      <c r="P3493" s="7">
        <f t="shared" si="382"/>
        <v>2012</v>
      </c>
      <c r="Q3493" s="7">
        <f t="shared" si="383"/>
        <v>2013</v>
      </c>
      <c r="R3493" s="7">
        <f t="shared" si="384"/>
        <v>2014</v>
      </c>
      <c r="S3493" s="7">
        <f t="shared" si="385"/>
        <v>168</v>
      </c>
    </row>
    <row r="3494" spans="11:19" x14ac:dyDescent="0.35">
      <c r="K3494" t="s">
        <v>128</v>
      </c>
      <c r="L3494">
        <v>-117.667034221571</v>
      </c>
      <c r="M3494">
        <v>34.431460461938002</v>
      </c>
      <c r="N3494" s="2">
        <v>44330</v>
      </c>
      <c r="O3494" t="str">
        <f t="shared" si="381"/>
        <v>yes</v>
      </c>
      <c r="P3494" s="7">
        <f t="shared" si="382"/>
        <v>2021</v>
      </c>
      <c r="Q3494" s="7">
        <f t="shared" si="383"/>
        <v>2022</v>
      </c>
      <c r="R3494" s="7">
        <f t="shared" si="384"/>
        <v>2023</v>
      </c>
      <c r="S3494" s="7">
        <f t="shared" si="385"/>
        <v>134</v>
      </c>
    </row>
    <row r="3495" spans="11:19" x14ac:dyDescent="0.35">
      <c r="K3495" t="s">
        <v>128</v>
      </c>
      <c r="L3495">
        <v>-117.063638355121</v>
      </c>
      <c r="M3495">
        <v>34.466223425393899</v>
      </c>
      <c r="N3495" s="2">
        <v>44076</v>
      </c>
      <c r="O3495" t="str">
        <f t="shared" si="381"/>
        <v>yes</v>
      </c>
      <c r="P3495" s="7">
        <f t="shared" si="382"/>
        <v>2020</v>
      </c>
      <c r="Q3495" s="7">
        <f t="shared" si="383"/>
        <v>2021</v>
      </c>
      <c r="R3495" s="7">
        <f t="shared" si="384"/>
        <v>2022</v>
      </c>
      <c r="S3495" s="7">
        <f t="shared" si="385"/>
        <v>246</v>
      </c>
    </row>
    <row r="3496" spans="11:19" x14ac:dyDescent="0.35">
      <c r="K3496" t="s">
        <v>128</v>
      </c>
      <c r="L3496">
        <v>-117.127403383594</v>
      </c>
      <c r="M3496">
        <v>34.572196172320503</v>
      </c>
      <c r="N3496" s="2">
        <v>44032</v>
      </c>
      <c r="O3496" t="str">
        <f t="shared" si="381"/>
        <v>yes</v>
      </c>
      <c r="P3496" s="7">
        <f t="shared" si="382"/>
        <v>2020</v>
      </c>
      <c r="Q3496" s="7">
        <f t="shared" si="383"/>
        <v>2021</v>
      </c>
      <c r="R3496" s="7">
        <f t="shared" si="384"/>
        <v>2022</v>
      </c>
      <c r="S3496" s="7">
        <f t="shared" si="385"/>
        <v>202</v>
      </c>
    </row>
    <row r="3497" spans="11:19" x14ac:dyDescent="0.35">
      <c r="K3497" t="s">
        <v>128</v>
      </c>
      <c r="L3497">
        <v>-117.038670427401</v>
      </c>
      <c r="M3497">
        <v>34.469481725072797</v>
      </c>
      <c r="N3497" s="2">
        <v>43678</v>
      </c>
      <c r="O3497" t="str">
        <f t="shared" si="381"/>
        <v>yes</v>
      </c>
      <c r="P3497" s="7">
        <f t="shared" si="382"/>
        <v>2019</v>
      </c>
      <c r="Q3497" s="7">
        <f t="shared" si="383"/>
        <v>2020</v>
      </c>
      <c r="R3497" s="7">
        <f t="shared" si="384"/>
        <v>2021</v>
      </c>
      <c r="S3497" s="7">
        <f t="shared" si="385"/>
        <v>213</v>
      </c>
    </row>
    <row r="3498" spans="11:19" x14ac:dyDescent="0.35">
      <c r="K3498" t="s">
        <v>128</v>
      </c>
      <c r="L3498">
        <v>-117.135695266654</v>
      </c>
      <c r="M3498">
        <v>34.6971630261786</v>
      </c>
      <c r="N3498" s="2">
        <v>43618</v>
      </c>
      <c r="O3498" t="str">
        <f t="shared" si="381"/>
        <v>yes</v>
      </c>
      <c r="P3498" s="7">
        <f t="shared" si="382"/>
        <v>2019</v>
      </c>
      <c r="Q3498" s="7">
        <f t="shared" si="383"/>
        <v>2020</v>
      </c>
      <c r="R3498" s="7">
        <f t="shared" si="384"/>
        <v>2021</v>
      </c>
      <c r="S3498" s="7">
        <f t="shared" si="385"/>
        <v>153</v>
      </c>
    </row>
    <row r="3499" spans="11:19" x14ac:dyDescent="0.35">
      <c r="K3499" t="s">
        <v>128</v>
      </c>
      <c r="L3499">
        <v>-117.026446151218</v>
      </c>
      <c r="M3499">
        <v>34.401444167050897</v>
      </c>
      <c r="N3499" s="2">
        <v>42943</v>
      </c>
      <c r="O3499" t="str">
        <f t="shared" si="381"/>
        <v>yes</v>
      </c>
      <c r="P3499" s="7">
        <f t="shared" si="382"/>
        <v>2017</v>
      </c>
      <c r="Q3499" s="7">
        <f t="shared" si="383"/>
        <v>2018</v>
      </c>
      <c r="R3499" s="7">
        <f t="shared" si="384"/>
        <v>2019</v>
      </c>
      <c r="S3499" s="7">
        <f t="shared" si="385"/>
        <v>208</v>
      </c>
    </row>
    <row r="3500" spans="11:19" x14ac:dyDescent="0.35">
      <c r="K3500" t="s">
        <v>128</v>
      </c>
      <c r="L3500">
        <v>-116.997003535404</v>
      </c>
      <c r="M3500">
        <v>34.983277963256903</v>
      </c>
      <c r="N3500" s="2">
        <v>42929</v>
      </c>
      <c r="O3500" t="str">
        <f t="shared" si="381"/>
        <v>yes</v>
      </c>
      <c r="P3500" s="7">
        <f t="shared" si="382"/>
        <v>2017</v>
      </c>
      <c r="Q3500" s="7">
        <f t="shared" si="383"/>
        <v>2018</v>
      </c>
      <c r="R3500" s="7">
        <f t="shared" si="384"/>
        <v>2019</v>
      </c>
      <c r="S3500" s="7">
        <f t="shared" si="385"/>
        <v>194</v>
      </c>
    </row>
    <row r="3501" spans="11:19" x14ac:dyDescent="0.35">
      <c r="K3501" t="s">
        <v>128</v>
      </c>
      <c r="L3501">
        <v>-117.04088101872</v>
      </c>
      <c r="M3501">
        <v>34.509920036587502</v>
      </c>
      <c r="N3501" s="2">
        <v>42903</v>
      </c>
      <c r="O3501" t="str">
        <f t="shared" si="381"/>
        <v>yes</v>
      </c>
      <c r="P3501" s="7">
        <f t="shared" si="382"/>
        <v>2017</v>
      </c>
      <c r="Q3501" s="7">
        <f t="shared" si="383"/>
        <v>2018</v>
      </c>
      <c r="R3501" s="7">
        <f t="shared" si="384"/>
        <v>2019</v>
      </c>
      <c r="S3501" s="7">
        <f t="shared" si="385"/>
        <v>168</v>
      </c>
    </row>
    <row r="3502" spans="11:19" x14ac:dyDescent="0.35">
      <c r="K3502" t="s">
        <v>128</v>
      </c>
      <c r="L3502">
        <v>-117.603620764056</v>
      </c>
      <c r="M3502">
        <v>34.347428221960698</v>
      </c>
      <c r="N3502" s="2">
        <v>42903</v>
      </c>
      <c r="O3502" t="str">
        <f t="shared" si="381"/>
        <v>yes</v>
      </c>
      <c r="P3502" s="7">
        <f t="shared" si="382"/>
        <v>2017</v>
      </c>
      <c r="Q3502" s="7">
        <f t="shared" si="383"/>
        <v>2018</v>
      </c>
      <c r="R3502" s="7">
        <f t="shared" si="384"/>
        <v>2019</v>
      </c>
      <c r="S3502" s="7">
        <f t="shared" si="385"/>
        <v>168</v>
      </c>
    </row>
    <row r="3503" spans="11:19" x14ac:dyDescent="0.35">
      <c r="K3503" t="s">
        <v>128</v>
      </c>
      <c r="L3503">
        <v>-117.03947508792599</v>
      </c>
      <c r="M3503">
        <v>34.494163956589198</v>
      </c>
      <c r="N3503" s="2">
        <v>42860</v>
      </c>
      <c r="O3503" t="str">
        <f t="shared" si="381"/>
        <v>yes</v>
      </c>
      <c r="P3503" s="7">
        <f t="shared" si="382"/>
        <v>2017</v>
      </c>
      <c r="Q3503" s="7">
        <f t="shared" si="383"/>
        <v>2018</v>
      </c>
      <c r="R3503" s="7">
        <f t="shared" si="384"/>
        <v>2019</v>
      </c>
      <c r="S3503" s="7">
        <f t="shared" si="385"/>
        <v>125</v>
      </c>
    </row>
    <row r="3504" spans="11:19" x14ac:dyDescent="0.35">
      <c r="K3504" t="s">
        <v>128</v>
      </c>
      <c r="L3504">
        <v>-117.475497504613</v>
      </c>
      <c r="M3504">
        <v>34.373736365538399</v>
      </c>
      <c r="N3504" s="2">
        <v>42202</v>
      </c>
      <c r="O3504" t="str">
        <f t="shared" si="381"/>
        <v>yes</v>
      </c>
      <c r="P3504" s="7">
        <f t="shared" si="382"/>
        <v>2015</v>
      </c>
      <c r="Q3504" s="7">
        <f t="shared" si="383"/>
        <v>2016</v>
      </c>
      <c r="R3504" s="7">
        <f t="shared" si="384"/>
        <v>2017</v>
      </c>
      <c r="S3504" s="7">
        <f t="shared" si="385"/>
        <v>198</v>
      </c>
    </row>
    <row r="3505" spans="11:19" x14ac:dyDescent="0.35">
      <c r="K3505" t="s">
        <v>128</v>
      </c>
      <c r="L3505">
        <v>-117.03959004174</v>
      </c>
      <c r="M3505">
        <v>34.3995542817539</v>
      </c>
      <c r="N3505" s="2">
        <v>41132</v>
      </c>
      <c r="O3505" t="str">
        <f t="shared" si="381"/>
        <v>yes</v>
      </c>
      <c r="P3505" s="7">
        <f t="shared" si="382"/>
        <v>2012</v>
      </c>
      <c r="Q3505" s="7">
        <f t="shared" si="383"/>
        <v>2013</v>
      </c>
      <c r="R3505" s="7">
        <f t="shared" si="384"/>
        <v>2014</v>
      </c>
      <c r="S3505" s="7">
        <f t="shared" si="385"/>
        <v>224</v>
      </c>
    </row>
    <row r="3506" spans="11:19" x14ac:dyDescent="0.35">
      <c r="K3506" t="s">
        <v>128</v>
      </c>
      <c r="L3506">
        <v>-117.255571488733</v>
      </c>
      <c r="M3506">
        <v>34.705846780008102</v>
      </c>
      <c r="N3506" s="2">
        <v>41132</v>
      </c>
      <c r="O3506" t="str">
        <f t="shared" si="381"/>
        <v>yes</v>
      </c>
      <c r="P3506" s="7">
        <f t="shared" si="382"/>
        <v>2012</v>
      </c>
      <c r="Q3506" s="7">
        <f t="shared" si="383"/>
        <v>2013</v>
      </c>
      <c r="R3506" s="7">
        <f t="shared" si="384"/>
        <v>2014</v>
      </c>
      <c r="S3506" s="7">
        <f t="shared" si="385"/>
        <v>224</v>
      </c>
    </row>
    <row r="3507" spans="11:19" x14ac:dyDescent="0.35">
      <c r="K3507" t="s">
        <v>128</v>
      </c>
      <c r="L3507">
        <v>-117.664384314552</v>
      </c>
      <c r="M3507">
        <v>34.433837442132102</v>
      </c>
      <c r="N3507" s="2">
        <v>41090</v>
      </c>
      <c r="O3507" t="str">
        <f t="shared" si="381"/>
        <v>yes</v>
      </c>
      <c r="P3507" s="7">
        <f t="shared" si="382"/>
        <v>2012</v>
      </c>
      <c r="Q3507" s="7">
        <f t="shared" si="383"/>
        <v>2013</v>
      </c>
      <c r="R3507" s="7">
        <f t="shared" si="384"/>
        <v>2014</v>
      </c>
      <c r="S3507" s="7">
        <f t="shared" si="385"/>
        <v>182</v>
      </c>
    </row>
    <row r="3508" spans="11:19" x14ac:dyDescent="0.35">
      <c r="K3508" t="s">
        <v>128</v>
      </c>
      <c r="L3508">
        <v>-117.059915764431</v>
      </c>
      <c r="M3508">
        <v>34.460164999921297</v>
      </c>
      <c r="N3508" s="2">
        <v>41074</v>
      </c>
      <c r="O3508" t="str">
        <f t="shared" si="381"/>
        <v>yes</v>
      </c>
      <c r="P3508" s="7">
        <f t="shared" si="382"/>
        <v>2012</v>
      </c>
      <c r="Q3508" s="7">
        <f t="shared" si="383"/>
        <v>2013</v>
      </c>
      <c r="R3508" s="7">
        <f t="shared" si="384"/>
        <v>2014</v>
      </c>
      <c r="S3508" s="7">
        <f t="shared" si="385"/>
        <v>166</v>
      </c>
    </row>
    <row r="3509" spans="11:19" x14ac:dyDescent="0.35">
      <c r="K3509" t="s">
        <v>128</v>
      </c>
      <c r="L3509">
        <v>-117.07556527996201</v>
      </c>
      <c r="M3509">
        <v>34.607063505257699</v>
      </c>
      <c r="N3509" s="2">
        <v>41064</v>
      </c>
      <c r="O3509" t="str">
        <f t="shared" si="381"/>
        <v>yes</v>
      </c>
      <c r="P3509" s="7">
        <f t="shared" si="382"/>
        <v>2012</v>
      </c>
      <c r="Q3509" s="7">
        <f t="shared" si="383"/>
        <v>2013</v>
      </c>
      <c r="R3509" s="7">
        <f t="shared" si="384"/>
        <v>2014</v>
      </c>
      <c r="S3509" s="7">
        <f t="shared" si="385"/>
        <v>156</v>
      </c>
    </row>
    <row r="3510" spans="11:19" x14ac:dyDescent="0.35">
      <c r="K3510" t="s">
        <v>128</v>
      </c>
      <c r="L3510">
        <v>-117.15384807336901</v>
      </c>
      <c r="M3510">
        <v>34.705699655212101</v>
      </c>
      <c r="N3510" s="2">
        <v>40820</v>
      </c>
      <c r="O3510" t="str">
        <f t="shared" si="381"/>
        <v>yes</v>
      </c>
      <c r="P3510" s="7">
        <f t="shared" si="382"/>
        <v>2011</v>
      </c>
      <c r="Q3510" s="7">
        <f t="shared" si="383"/>
        <v>2012</v>
      </c>
      <c r="R3510" s="7">
        <f t="shared" si="384"/>
        <v>2013</v>
      </c>
      <c r="S3510" s="7">
        <f t="shared" si="385"/>
        <v>277</v>
      </c>
    </row>
    <row r="3511" spans="11:19" x14ac:dyDescent="0.35">
      <c r="K3511" t="s">
        <v>128</v>
      </c>
      <c r="L3511">
        <v>-117.44910558187701</v>
      </c>
      <c r="M3511">
        <v>34.362300788730103</v>
      </c>
      <c r="N3511" s="2">
        <v>40788</v>
      </c>
      <c r="O3511" t="str">
        <f t="shared" ref="O3511:O3574" si="386">IF(N3511&gt;VLOOKUP(K3511, $A$2:$C$147,3), "yes", "no")</f>
        <v>yes</v>
      </c>
      <c r="P3511" s="7">
        <f t="shared" si="382"/>
        <v>2011</v>
      </c>
      <c r="Q3511" s="7">
        <f t="shared" si="383"/>
        <v>2012</v>
      </c>
      <c r="R3511" s="7">
        <f t="shared" si="384"/>
        <v>2013</v>
      </c>
      <c r="S3511" s="7">
        <f t="shared" si="385"/>
        <v>245</v>
      </c>
    </row>
    <row r="3512" spans="11:19" x14ac:dyDescent="0.35">
      <c r="K3512" t="s">
        <v>128</v>
      </c>
      <c r="L3512">
        <v>-117.669747194815</v>
      </c>
      <c r="M3512">
        <v>34.435511377954697</v>
      </c>
      <c r="N3512" s="2">
        <v>40782</v>
      </c>
      <c r="O3512" t="str">
        <f t="shared" si="386"/>
        <v>yes</v>
      </c>
      <c r="P3512" s="7">
        <f t="shared" ref="P3512:P3575" si="387">YEAR(N3512)</f>
        <v>2011</v>
      </c>
      <c r="Q3512" s="7">
        <f t="shared" ref="Q3512:Q3575" si="388">P3512+1</f>
        <v>2012</v>
      </c>
      <c r="R3512" s="7">
        <f t="shared" ref="R3512:R3575" si="389">P3512+2</f>
        <v>2013</v>
      </c>
      <c r="S3512" s="7">
        <f t="shared" ref="S3512:S3575" si="390">N3512-DATE(YEAR(N3512),1,0)</f>
        <v>239</v>
      </c>
    </row>
    <row r="3513" spans="11:19" x14ac:dyDescent="0.35">
      <c r="K3513" t="s">
        <v>128</v>
      </c>
      <c r="L3513">
        <v>-117.046145272049</v>
      </c>
      <c r="M3513">
        <v>34.5721654421667</v>
      </c>
      <c r="N3513" s="2">
        <v>40777</v>
      </c>
      <c r="O3513" t="str">
        <f t="shared" si="386"/>
        <v>yes</v>
      </c>
      <c r="P3513" s="7">
        <f t="shared" si="387"/>
        <v>2011</v>
      </c>
      <c r="Q3513" s="7">
        <f t="shared" si="388"/>
        <v>2012</v>
      </c>
      <c r="R3513" s="7">
        <f t="shared" si="389"/>
        <v>2013</v>
      </c>
      <c r="S3513" s="7">
        <f t="shared" si="390"/>
        <v>234</v>
      </c>
    </row>
    <row r="3514" spans="11:19" x14ac:dyDescent="0.35">
      <c r="K3514" t="s">
        <v>128</v>
      </c>
      <c r="L3514">
        <v>-117.143099725605</v>
      </c>
      <c r="M3514">
        <v>34.641359738538803</v>
      </c>
      <c r="N3514" s="2">
        <v>40767</v>
      </c>
      <c r="O3514" t="str">
        <f t="shared" si="386"/>
        <v>yes</v>
      </c>
      <c r="P3514" s="7">
        <f t="shared" si="387"/>
        <v>2011</v>
      </c>
      <c r="Q3514" s="7">
        <f t="shared" si="388"/>
        <v>2012</v>
      </c>
      <c r="R3514" s="7">
        <f t="shared" si="389"/>
        <v>2013</v>
      </c>
      <c r="S3514" s="7">
        <f t="shared" si="390"/>
        <v>224</v>
      </c>
    </row>
    <row r="3515" spans="11:19" x14ac:dyDescent="0.35">
      <c r="K3515" t="s">
        <v>128</v>
      </c>
      <c r="L3515">
        <v>-117.087749608064</v>
      </c>
      <c r="M3515">
        <v>34.537870450284998</v>
      </c>
      <c r="N3515" s="2">
        <v>40742</v>
      </c>
      <c r="O3515" t="str">
        <f t="shared" si="386"/>
        <v>yes</v>
      </c>
      <c r="P3515" s="7">
        <f t="shared" si="387"/>
        <v>2011</v>
      </c>
      <c r="Q3515" s="7">
        <f t="shared" si="388"/>
        <v>2012</v>
      </c>
      <c r="R3515" s="7">
        <f t="shared" si="389"/>
        <v>2013</v>
      </c>
      <c r="S3515" s="7">
        <f t="shared" si="390"/>
        <v>199</v>
      </c>
    </row>
    <row r="3516" spans="11:19" x14ac:dyDescent="0.35">
      <c r="K3516" t="s">
        <v>128</v>
      </c>
      <c r="L3516">
        <v>-117.205308098556</v>
      </c>
      <c r="M3516">
        <v>34.3957008214783</v>
      </c>
      <c r="N3516" s="2">
        <v>40696</v>
      </c>
      <c r="O3516" t="str">
        <f t="shared" si="386"/>
        <v>yes</v>
      </c>
      <c r="P3516" s="7">
        <f t="shared" si="387"/>
        <v>2011</v>
      </c>
      <c r="Q3516" s="7">
        <f t="shared" si="388"/>
        <v>2012</v>
      </c>
      <c r="R3516" s="7">
        <f t="shared" si="389"/>
        <v>2013</v>
      </c>
      <c r="S3516" s="7">
        <f t="shared" si="390"/>
        <v>153</v>
      </c>
    </row>
    <row r="3517" spans="11:19" x14ac:dyDescent="0.35">
      <c r="K3517" t="s">
        <v>128</v>
      </c>
      <c r="L3517">
        <v>-117.526242654988</v>
      </c>
      <c r="M3517">
        <v>34.686327591359699</v>
      </c>
      <c r="N3517" s="2">
        <v>40694</v>
      </c>
      <c r="O3517" t="str">
        <f t="shared" si="386"/>
        <v>yes</v>
      </c>
      <c r="P3517" s="7">
        <f t="shared" si="387"/>
        <v>2011</v>
      </c>
      <c r="Q3517" s="7">
        <f t="shared" si="388"/>
        <v>2012</v>
      </c>
      <c r="R3517" s="7">
        <f t="shared" si="389"/>
        <v>2013</v>
      </c>
      <c r="S3517" s="7">
        <f t="shared" si="390"/>
        <v>151</v>
      </c>
    </row>
    <row r="3518" spans="11:19" x14ac:dyDescent="0.35">
      <c r="K3518" t="s">
        <v>128</v>
      </c>
      <c r="L3518">
        <v>-117.074594852418</v>
      </c>
      <c r="M3518">
        <v>34.656053521517997</v>
      </c>
      <c r="N3518" s="2">
        <v>40686</v>
      </c>
      <c r="O3518" t="str">
        <f t="shared" si="386"/>
        <v>yes</v>
      </c>
      <c r="P3518" s="7">
        <f t="shared" si="387"/>
        <v>2011</v>
      </c>
      <c r="Q3518" s="7">
        <f t="shared" si="388"/>
        <v>2012</v>
      </c>
      <c r="R3518" s="7">
        <f t="shared" si="389"/>
        <v>2013</v>
      </c>
      <c r="S3518" s="7">
        <f t="shared" si="390"/>
        <v>143</v>
      </c>
    </row>
    <row r="3519" spans="11:19" x14ac:dyDescent="0.35">
      <c r="K3519" t="s">
        <v>128</v>
      </c>
      <c r="L3519">
        <v>-117.552447140647</v>
      </c>
      <c r="M3519">
        <v>34.376189907786703</v>
      </c>
      <c r="N3519" s="2">
        <v>40394</v>
      </c>
      <c r="O3519" t="str">
        <f t="shared" si="386"/>
        <v>yes</v>
      </c>
      <c r="P3519" s="7">
        <f t="shared" si="387"/>
        <v>2010</v>
      </c>
      <c r="Q3519" s="7">
        <f t="shared" si="388"/>
        <v>2011</v>
      </c>
      <c r="R3519" s="7">
        <f t="shared" si="389"/>
        <v>2012</v>
      </c>
      <c r="S3519" s="7">
        <f t="shared" si="390"/>
        <v>216</v>
      </c>
    </row>
    <row r="3520" spans="11:19" x14ac:dyDescent="0.35">
      <c r="K3520" t="s">
        <v>128</v>
      </c>
      <c r="L3520">
        <v>-117.60667917186601</v>
      </c>
      <c r="M3520">
        <v>34.360858262762399</v>
      </c>
      <c r="N3520" s="2">
        <v>40383</v>
      </c>
      <c r="O3520" t="str">
        <f t="shared" si="386"/>
        <v>yes</v>
      </c>
      <c r="P3520" s="7">
        <f t="shared" si="387"/>
        <v>2010</v>
      </c>
      <c r="Q3520" s="7">
        <f t="shared" si="388"/>
        <v>2011</v>
      </c>
      <c r="R3520" s="7">
        <f t="shared" si="389"/>
        <v>2012</v>
      </c>
      <c r="S3520" s="7">
        <f t="shared" si="390"/>
        <v>205</v>
      </c>
    </row>
    <row r="3521" spans="11:19" x14ac:dyDescent="0.35">
      <c r="K3521" t="s">
        <v>129</v>
      </c>
      <c r="L3521">
        <v>-121.83539951136299</v>
      </c>
      <c r="M3521">
        <v>36.977887102855497</v>
      </c>
      <c r="N3521" s="2">
        <v>44218</v>
      </c>
      <c r="O3521" t="str">
        <f t="shared" si="386"/>
        <v>yes</v>
      </c>
      <c r="P3521" s="7">
        <f t="shared" si="387"/>
        <v>2021</v>
      </c>
      <c r="Q3521" s="7">
        <f t="shared" si="388"/>
        <v>2022</v>
      </c>
      <c r="R3521" s="7">
        <f t="shared" si="389"/>
        <v>2023</v>
      </c>
      <c r="S3521" s="7">
        <f t="shared" si="390"/>
        <v>22</v>
      </c>
    </row>
    <row r="3522" spans="11:19" x14ac:dyDescent="0.35">
      <c r="K3522" t="s">
        <v>129</v>
      </c>
      <c r="L3522">
        <v>-121.806912401178</v>
      </c>
      <c r="M3522">
        <v>36.916332531660899</v>
      </c>
      <c r="N3522" s="2">
        <v>42914</v>
      </c>
      <c r="O3522" t="str">
        <f t="shared" si="386"/>
        <v>yes</v>
      </c>
      <c r="P3522" s="7">
        <f t="shared" si="387"/>
        <v>2017</v>
      </c>
      <c r="Q3522" s="7">
        <f t="shared" si="388"/>
        <v>2018</v>
      </c>
      <c r="R3522" s="7">
        <f t="shared" si="389"/>
        <v>2019</v>
      </c>
      <c r="S3522" s="7">
        <f t="shared" si="390"/>
        <v>179</v>
      </c>
    </row>
    <row r="3523" spans="11:19" x14ac:dyDescent="0.35">
      <c r="K3523" t="s">
        <v>129</v>
      </c>
      <c r="L3523">
        <v>-121.818088150286</v>
      </c>
      <c r="M3523">
        <v>36.9394647568081</v>
      </c>
      <c r="N3523" s="2">
        <v>39621</v>
      </c>
      <c r="O3523" t="str">
        <f t="shared" si="386"/>
        <v>yes</v>
      </c>
      <c r="P3523" s="7">
        <f t="shared" si="387"/>
        <v>2008</v>
      </c>
      <c r="Q3523" s="7">
        <f t="shared" si="388"/>
        <v>2009</v>
      </c>
      <c r="R3523" s="7">
        <f t="shared" si="389"/>
        <v>2010</v>
      </c>
      <c r="S3523" s="7">
        <f t="shared" si="390"/>
        <v>174</v>
      </c>
    </row>
    <row r="3524" spans="11:19" x14ac:dyDescent="0.35">
      <c r="K3524" t="s">
        <v>129</v>
      </c>
      <c r="L3524">
        <v>-121.805145767154</v>
      </c>
      <c r="M3524">
        <v>37.059760007493701</v>
      </c>
      <c r="N3524" s="2">
        <v>39595</v>
      </c>
      <c r="O3524" t="str">
        <f t="shared" si="386"/>
        <v>yes</v>
      </c>
      <c r="P3524" s="7">
        <f t="shared" si="387"/>
        <v>2008</v>
      </c>
      <c r="Q3524" s="7">
        <f t="shared" si="388"/>
        <v>2009</v>
      </c>
      <c r="R3524" s="7">
        <f t="shared" si="389"/>
        <v>2010</v>
      </c>
      <c r="S3524" s="7">
        <f t="shared" si="390"/>
        <v>148</v>
      </c>
    </row>
    <row r="3525" spans="11:19" x14ac:dyDescent="0.35">
      <c r="K3525" t="s">
        <v>130</v>
      </c>
      <c r="L3525">
        <v>-118.695653229653</v>
      </c>
      <c r="M3525">
        <v>34.148807647792502</v>
      </c>
      <c r="N3525" s="2">
        <v>44315</v>
      </c>
      <c r="O3525" t="str">
        <f t="shared" si="386"/>
        <v>yes</v>
      </c>
      <c r="P3525" s="7">
        <f t="shared" si="387"/>
        <v>2021</v>
      </c>
      <c r="Q3525" s="7">
        <f t="shared" si="388"/>
        <v>2022</v>
      </c>
      <c r="R3525" s="7">
        <f t="shared" si="389"/>
        <v>2023</v>
      </c>
      <c r="S3525" s="7">
        <f t="shared" si="390"/>
        <v>119</v>
      </c>
    </row>
    <row r="3526" spans="11:19" x14ac:dyDescent="0.35">
      <c r="K3526" t="s">
        <v>130</v>
      </c>
      <c r="L3526">
        <v>-118.70409134856099</v>
      </c>
      <c r="M3526">
        <v>34.306330258294103</v>
      </c>
      <c r="N3526" s="2">
        <v>44290</v>
      </c>
      <c r="O3526" t="str">
        <f t="shared" si="386"/>
        <v>yes</v>
      </c>
      <c r="P3526" s="7">
        <f t="shared" si="387"/>
        <v>2021</v>
      </c>
      <c r="Q3526" s="7">
        <f t="shared" si="388"/>
        <v>2022</v>
      </c>
      <c r="R3526" s="7">
        <f t="shared" si="389"/>
        <v>2023</v>
      </c>
      <c r="S3526" s="7">
        <f t="shared" si="390"/>
        <v>94</v>
      </c>
    </row>
    <row r="3527" spans="11:19" x14ac:dyDescent="0.35">
      <c r="K3527" t="s">
        <v>130</v>
      </c>
      <c r="L3527">
        <v>-118.695818807127</v>
      </c>
      <c r="M3527">
        <v>34.040124361716003</v>
      </c>
      <c r="N3527" s="2">
        <v>44255</v>
      </c>
      <c r="O3527" t="str">
        <f t="shared" si="386"/>
        <v>yes</v>
      </c>
      <c r="P3527" s="7">
        <f t="shared" si="387"/>
        <v>2021</v>
      </c>
      <c r="Q3527" s="7">
        <f t="shared" si="388"/>
        <v>2022</v>
      </c>
      <c r="R3527" s="7">
        <f t="shared" si="389"/>
        <v>2023</v>
      </c>
      <c r="S3527" s="7">
        <f t="shared" si="390"/>
        <v>59</v>
      </c>
    </row>
    <row r="3528" spans="11:19" x14ac:dyDescent="0.35">
      <c r="K3528" t="s">
        <v>130</v>
      </c>
      <c r="L3528">
        <v>-118.800971113489</v>
      </c>
      <c r="M3528">
        <v>34.082209258027298</v>
      </c>
      <c r="N3528" s="2">
        <v>44204</v>
      </c>
      <c r="O3528" t="str">
        <f t="shared" si="386"/>
        <v>yes</v>
      </c>
      <c r="P3528" s="7">
        <f t="shared" si="387"/>
        <v>2021</v>
      </c>
      <c r="Q3528" s="7">
        <f t="shared" si="388"/>
        <v>2022</v>
      </c>
      <c r="R3528" s="7">
        <f t="shared" si="389"/>
        <v>2023</v>
      </c>
      <c r="S3528" s="7">
        <f t="shared" si="390"/>
        <v>8</v>
      </c>
    </row>
    <row r="3529" spans="11:19" x14ac:dyDescent="0.35">
      <c r="K3529" t="s">
        <v>130</v>
      </c>
      <c r="L3529">
        <v>-118.70693146755301</v>
      </c>
      <c r="M3529">
        <v>34.031983284176803</v>
      </c>
      <c r="N3529" s="2">
        <v>44114</v>
      </c>
      <c r="O3529" t="str">
        <f t="shared" si="386"/>
        <v>yes</v>
      </c>
      <c r="P3529" s="7">
        <f t="shared" si="387"/>
        <v>2020</v>
      </c>
      <c r="Q3529" s="7">
        <f t="shared" si="388"/>
        <v>2021</v>
      </c>
      <c r="R3529" s="7">
        <f t="shared" si="389"/>
        <v>2022</v>
      </c>
      <c r="S3529" s="7">
        <f t="shared" si="390"/>
        <v>284</v>
      </c>
    </row>
    <row r="3530" spans="11:19" x14ac:dyDescent="0.35">
      <c r="K3530" t="s">
        <v>130</v>
      </c>
      <c r="L3530">
        <v>-118.721314169886</v>
      </c>
      <c r="M3530">
        <v>34.101878081133897</v>
      </c>
      <c r="N3530" s="2">
        <v>44060</v>
      </c>
      <c r="O3530" t="str">
        <f t="shared" si="386"/>
        <v>yes</v>
      </c>
      <c r="P3530" s="7">
        <f t="shared" si="387"/>
        <v>2020</v>
      </c>
      <c r="Q3530" s="7">
        <f t="shared" si="388"/>
        <v>2021</v>
      </c>
      <c r="R3530" s="7">
        <f t="shared" si="389"/>
        <v>2022</v>
      </c>
      <c r="S3530" s="7">
        <f t="shared" si="390"/>
        <v>230</v>
      </c>
    </row>
    <row r="3531" spans="11:19" x14ac:dyDescent="0.35">
      <c r="K3531" t="s">
        <v>130</v>
      </c>
      <c r="L3531">
        <v>-118.58285475734201</v>
      </c>
      <c r="M3531">
        <v>34.137277741713298</v>
      </c>
      <c r="N3531" s="2">
        <v>44034</v>
      </c>
      <c r="O3531" t="str">
        <f t="shared" si="386"/>
        <v>yes</v>
      </c>
      <c r="P3531" s="7">
        <f t="shared" si="387"/>
        <v>2020</v>
      </c>
      <c r="Q3531" s="7">
        <f t="shared" si="388"/>
        <v>2021</v>
      </c>
      <c r="R3531" s="7">
        <f t="shared" si="389"/>
        <v>2022</v>
      </c>
      <c r="S3531" s="7">
        <f t="shared" si="390"/>
        <v>204</v>
      </c>
    </row>
    <row r="3532" spans="11:19" x14ac:dyDescent="0.35">
      <c r="K3532" t="s">
        <v>130</v>
      </c>
      <c r="L3532">
        <v>-118.670590773114</v>
      </c>
      <c r="M3532">
        <v>34.279459795447202</v>
      </c>
      <c r="N3532" s="2">
        <v>44024</v>
      </c>
      <c r="O3532" t="str">
        <f t="shared" si="386"/>
        <v>yes</v>
      </c>
      <c r="P3532" s="7">
        <f t="shared" si="387"/>
        <v>2020</v>
      </c>
      <c r="Q3532" s="7">
        <f t="shared" si="388"/>
        <v>2021</v>
      </c>
      <c r="R3532" s="7">
        <f t="shared" si="389"/>
        <v>2022</v>
      </c>
      <c r="S3532" s="7">
        <f t="shared" si="390"/>
        <v>194</v>
      </c>
    </row>
    <row r="3533" spans="11:19" x14ac:dyDescent="0.35">
      <c r="K3533" t="s">
        <v>130</v>
      </c>
      <c r="L3533">
        <v>-118.65087178064999</v>
      </c>
      <c r="M3533">
        <v>34.2717631951719</v>
      </c>
      <c r="N3533" s="2">
        <v>44019</v>
      </c>
      <c r="O3533" t="str">
        <f t="shared" si="386"/>
        <v>yes</v>
      </c>
      <c r="P3533" s="7">
        <f t="shared" si="387"/>
        <v>2020</v>
      </c>
      <c r="Q3533" s="7">
        <f t="shared" si="388"/>
        <v>2021</v>
      </c>
      <c r="R3533" s="7">
        <f t="shared" si="389"/>
        <v>2022</v>
      </c>
      <c r="S3533" s="7">
        <f t="shared" si="390"/>
        <v>189</v>
      </c>
    </row>
    <row r="3534" spans="11:19" x14ac:dyDescent="0.35">
      <c r="K3534" t="s">
        <v>130</v>
      </c>
      <c r="L3534">
        <v>-118.72842782531499</v>
      </c>
      <c r="M3534">
        <v>34.1249265012572</v>
      </c>
      <c r="N3534" s="2">
        <v>43994</v>
      </c>
      <c r="O3534" t="str">
        <f t="shared" si="386"/>
        <v>yes</v>
      </c>
      <c r="P3534" s="7">
        <f t="shared" si="387"/>
        <v>2020</v>
      </c>
      <c r="Q3534" s="7">
        <f t="shared" si="388"/>
        <v>2021</v>
      </c>
      <c r="R3534" s="7">
        <f t="shared" si="389"/>
        <v>2022</v>
      </c>
      <c r="S3534" s="7">
        <f t="shared" si="390"/>
        <v>164</v>
      </c>
    </row>
    <row r="3535" spans="11:19" x14ac:dyDescent="0.35">
      <c r="K3535" t="s">
        <v>130</v>
      </c>
      <c r="L3535">
        <v>-118.673947990231</v>
      </c>
      <c r="M3535">
        <v>34.150919453901601</v>
      </c>
      <c r="N3535" s="2">
        <v>43768</v>
      </c>
      <c r="O3535" t="str">
        <f t="shared" si="386"/>
        <v>yes</v>
      </c>
      <c r="P3535" s="7">
        <f t="shared" si="387"/>
        <v>2019</v>
      </c>
      <c r="Q3535" s="7">
        <f t="shared" si="388"/>
        <v>2020</v>
      </c>
      <c r="R3535" s="7">
        <f t="shared" si="389"/>
        <v>2021</v>
      </c>
      <c r="S3535" s="7">
        <f t="shared" si="390"/>
        <v>303</v>
      </c>
    </row>
    <row r="3536" spans="11:19" x14ac:dyDescent="0.35">
      <c r="K3536" t="s">
        <v>130</v>
      </c>
      <c r="L3536">
        <v>-118.69556011927401</v>
      </c>
      <c r="M3536">
        <v>34.1488184884875</v>
      </c>
      <c r="N3536" s="2">
        <v>43766</v>
      </c>
      <c r="O3536" t="str">
        <f t="shared" si="386"/>
        <v>yes</v>
      </c>
      <c r="P3536" s="7">
        <f t="shared" si="387"/>
        <v>2019</v>
      </c>
      <c r="Q3536" s="7">
        <f t="shared" si="388"/>
        <v>2020</v>
      </c>
      <c r="R3536" s="7">
        <f t="shared" si="389"/>
        <v>2021</v>
      </c>
      <c r="S3536" s="7">
        <f t="shared" si="390"/>
        <v>301</v>
      </c>
    </row>
    <row r="3537" spans="11:19" x14ac:dyDescent="0.35">
      <c r="K3537" t="s">
        <v>130</v>
      </c>
      <c r="L3537">
        <v>-118.759102836274</v>
      </c>
      <c r="M3537">
        <v>34.108063344867702</v>
      </c>
      <c r="N3537" s="2">
        <v>43679</v>
      </c>
      <c r="O3537" t="str">
        <f t="shared" si="386"/>
        <v>yes</v>
      </c>
      <c r="P3537" s="7">
        <f t="shared" si="387"/>
        <v>2019</v>
      </c>
      <c r="Q3537" s="7">
        <f t="shared" si="388"/>
        <v>2020</v>
      </c>
      <c r="R3537" s="7">
        <f t="shared" si="389"/>
        <v>2021</v>
      </c>
      <c r="S3537" s="7">
        <f t="shared" si="390"/>
        <v>214</v>
      </c>
    </row>
    <row r="3538" spans="11:19" x14ac:dyDescent="0.35">
      <c r="K3538" t="s">
        <v>130</v>
      </c>
      <c r="L3538">
        <v>-118.65995182488</v>
      </c>
      <c r="M3538">
        <v>34.277759019315702</v>
      </c>
      <c r="N3538" s="2">
        <v>43448</v>
      </c>
      <c r="O3538" t="str">
        <f t="shared" si="386"/>
        <v>yes</v>
      </c>
      <c r="P3538" s="7">
        <f t="shared" si="387"/>
        <v>2018</v>
      </c>
      <c r="Q3538" s="7">
        <f t="shared" si="388"/>
        <v>2019</v>
      </c>
      <c r="R3538" s="7">
        <f t="shared" si="389"/>
        <v>2020</v>
      </c>
      <c r="S3538" s="7">
        <f t="shared" si="390"/>
        <v>348</v>
      </c>
    </row>
    <row r="3539" spans="11:19" x14ac:dyDescent="0.35">
      <c r="K3539" t="s">
        <v>130</v>
      </c>
      <c r="L3539">
        <v>-118.652475692048</v>
      </c>
      <c r="M3539">
        <v>34.268289001489798</v>
      </c>
      <c r="N3539" s="2">
        <v>43418</v>
      </c>
      <c r="O3539" t="str">
        <f t="shared" si="386"/>
        <v>yes</v>
      </c>
      <c r="P3539" s="7">
        <f t="shared" si="387"/>
        <v>2018</v>
      </c>
      <c r="Q3539" s="7">
        <f t="shared" si="388"/>
        <v>2019</v>
      </c>
      <c r="R3539" s="7">
        <f t="shared" si="389"/>
        <v>2020</v>
      </c>
      <c r="S3539" s="7">
        <f t="shared" si="390"/>
        <v>318</v>
      </c>
    </row>
    <row r="3540" spans="11:19" x14ac:dyDescent="0.35">
      <c r="K3540" t="s">
        <v>130</v>
      </c>
      <c r="L3540">
        <v>-118.700705775223</v>
      </c>
      <c r="M3540">
        <v>34.281247905945797</v>
      </c>
      <c r="N3540" s="2">
        <v>43412</v>
      </c>
      <c r="O3540" t="str">
        <f t="shared" si="386"/>
        <v>yes</v>
      </c>
      <c r="P3540" s="7">
        <f t="shared" si="387"/>
        <v>2018</v>
      </c>
      <c r="Q3540" s="7">
        <f t="shared" si="388"/>
        <v>2019</v>
      </c>
      <c r="R3540" s="7">
        <f t="shared" si="389"/>
        <v>2020</v>
      </c>
      <c r="S3540" s="7">
        <f t="shared" si="390"/>
        <v>312</v>
      </c>
    </row>
    <row r="3541" spans="11:19" x14ac:dyDescent="0.35">
      <c r="K3541" t="s">
        <v>130</v>
      </c>
      <c r="L3541">
        <v>-118.592692824262</v>
      </c>
      <c r="M3541">
        <v>34.123772934355202</v>
      </c>
      <c r="N3541" s="2">
        <v>43404</v>
      </c>
      <c r="O3541" t="str">
        <f t="shared" si="386"/>
        <v>yes</v>
      </c>
      <c r="P3541" s="7">
        <f t="shared" si="387"/>
        <v>2018</v>
      </c>
      <c r="Q3541" s="7">
        <f t="shared" si="388"/>
        <v>2019</v>
      </c>
      <c r="R3541" s="7">
        <f t="shared" si="389"/>
        <v>2020</v>
      </c>
      <c r="S3541" s="7">
        <f t="shared" si="390"/>
        <v>304</v>
      </c>
    </row>
    <row r="3542" spans="11:19" x14ac:dyDescent="0.35">
      <c r="K3542" t="s">
        <v>130</v>
      </c>
      <c r="L3542">
        <v>-118.696531536761</v>
      </c>
      <c r="M3542">
        <v>34.041566996165898</v>
      </c>
      <c r="N3542" s="2">
        <v>43393</v>
      </c>
      <c r="O3542" t="str">
        <f t="shared" si="386"/>
        <v>yes</v>
      </c>
      <c r="P3542" s="7">
        <f t="shared" si="387"/>
        <v>2018</v>
      </c>
      <c r="Q3542" s="7">
        <f t="shared" si="388"/>
        <v>2019</v>
      </c>
      <c r="R3542" s="7">
        <f t="shared" si="389"/>
        <v>2020</v>
      </c>
      <c r="S3542" s="7">
        <f t="shared" si="390"/>
        <v>293</v>
      </c>
    </row>
    <row r="3543" spans="11:19" x14ac:dyDescent="0.35">
      <c r="K3543" t="s">
        <v>130</v>
      </c>
      <c r="L3543">
        <v>-118.678472964218</v>
      </c>
      <c r="M3543">
        <v>34.151326249858499</v>
      </c>
      <c r="N3543" s="2">
        <v>43383</v>
      </c>
      <c r="O3543" t="str">
        <f t="shared" si="386"/>
        <v>yes</v>
      </c>
      <c r="P3543" s="7">
        <f t="shared" si="387"/>
        <v>2018</v>
      </c>
      <c r="Q3543" s="7">
        <f t="shared" si="388"/>
        <v>2019</v>
      </c>
      <c r="R3543" s="7">
        <f t="shared" si="389"/>
        <v>2020</v>
      </c>
      <c r="S3543" s="7">
        <f t="shared" si="390"/>
        <v>283</v>
      </c>
    </row>
    <row r="3544" spans="11:19" x14ac:dyDescent="0.35">
      <c r="K3544" t="s">
        <v>130</v>
      </c>
      <c r="L3544">
        <v>-118.64634626228499</v>
      </c>
      <c r="M3544">
        <v>34.2689486838227</v>
      </c>
      <c r="N3544" s="2">
        <v>43316</v>
      </c>
      <c r="O3544" t="str">
        <f t="shared" si="386"/>
        <v>yes</v>
      </c>
      <c r="P3544" s="7">
        <f t="shared" si="387"/>
        <v>2018</v>
      </c>
      <c r="Q3544" s="7">
        <f t="shared" si="388"/>
        <v>2019</v>
      </c>
      <c r="R3544" s="7">
        <f t="shared" si="389"/>
        <v>2020</v>
      </c>
      <c r="S3544" s="7">
        <f t="shared" si="390"/>
        <v>216</v>
      </c>
    </row>
    <row r="3545" spans="11:19" x14ac:dyDescent="0.35">
      <c r="K3545" t="s">
        <v>130</v>
      </c>
      <c r="L3545">
        <v>-118.716144051914</v>
      </c>
      <c r="M3545">
        <v>34.314603317600401</v>
      </c>
      <c r="N3545" s="2">
        <v>43313</v>
      </c>
      <c r="O3545" t="str">
        <f t="shared" si="386"/>
        <v>yes</v>
      </c>
      <c r="P3545" s="7">
        <f t="shared" si="387"/>
        <v>2018</v>
      </c>
      <c r="Q3545" s="7">
        <f t="shared" si="388"/>
        <v>2019</v>
      </c>
      <c r="R3545" s="7">
        <f t="shared" si="389"/>
        <v>2020</v>
      </c>
      <c r="S3545" s="7">
        <f t="shared" si="390"/>
        <v>213</v>
      </c>
    </row>
    <row r="3546" spans="11:19" x14ac:dyDescent="0.35">
      <c r="K3546" t="s">
        <v>130</v>
      </c>
      <c r="L3546">
        <v>-118.750663410318</v>
      </c>
      <c r="M3546">
        <v>34.119500375896401</v>
      </c>
      <c r="N3546" s="2">
        <v>43250</v>
      </c>
      <c r="O3546" t="str">
        <f t="shared" si="386"/>
        <v>yes</v>
      </c>
      <c r="P3546" s="7">
        <f t="shared" si="387"/>
        <v>2018</v>
      </c>
      <c r="Q3546" s="7">
        <f t="shared" si="388"/>
        <v>2019</v>
      </c>
      <c r="R3546" s="7">
        <f t="shared" si="389"/>
        <v>2020</v>
      </c>
      <c r="S3546" s="7">
        <f t="shared" si="390"/>
        <v>150</v>
      </c>
    </row>
    <row r="3547" spans="11:19" x14ac:dyDescent="0.35">
      <c r="K3547" t="s">
        <v>130</v>
      </c>
      <c r="L3547">
        <v>-118.643953424354</v>
      </c>
      <c r="M3547">
        <v>34.26784354974</v>
      </c>
      <c r="N3547" s="2">
        <v>43227</v>
      </c>
      <c r="O3547" t="str">
        <f t="shared" si="386"/>
        <v>yes</v>
      </c>
      <c r="P3547" s="7">
        <f t="shared" si="387"/>
        <v>2018</v>
      </c>
      <c r="Q3547" s="7">
        <f t="shared" si="388"/>
        <v>2019</v>
      </c>
      <c r="R3547" s="7">
        <f t="shared" si="389"/>
        <v>2020</v>
      </c>
      <c r="S3547" s="7">
        <f t="shared" si="390"/>
        <v>127</v>
      </c>
    </row>
    <row r="3548" spans="11:19" x14ac:dyDescent="0.35">
      <c r="K3548" t="s">
        <v>130</v>
      </c>
      <c r="L3548">
        <v>-118.621853944897</v>
      </c>
      <c r="M3548">
        <v>34.115643221050298</v>
      </c>
      <c r="N3548" s="2">
        <v>43052</v>
      </c>
      <c r="O3548" t="str">
        <f t="shared" si="386"/>
        <v>yes</v>
      </c>
      <c r="P3548" s="7">
        <f t="shared" si="387"/>
        <v>2017</v>
      </c>
      <c r="Q3548" s="7">
        <f t="shared" si="388"/>
        <v>2018</v>
      </c>
      <c r="R3548" s="7">
        <f t="shared" si="389"/>
        <v>2019</v>
      </c>
      <c r="S3548" s="7">
        <f t="shared" si="390"/>
        <v>317</v>
      </c>
    </row>
    <row r="3549" spans="11:19" x14ac:dyDescent="0.35">
      <c r="K3549" t="s">
        <v>130</v>
      </c>
      <c r="L3549">
        <v>-118.692979608908</v>
      </c>
      <c r="M3549">
        <v>34.157500593140902</v>
      </c>
      <c r="N3549" s="2">
        <v>42941</v>
      </c>
      <c r="O3549" t="str">
        <f t="shared" si="386"/>
        <v>yes</v>
      </c>
      <c r="P3549" s="7">
        <f t="shared" si="387"/>
        <v>2017</v>
      </c>
      <c r="Q3549" s="7">
        <f t="shared" si="388"/>
        <v>2018</v>
      </c>
      <c r="R3549" s="7">
        <f t="shared" si="389"/>
        <v>2019</v>
      </c>
      <c r="S3549" s="7">
        <f t="shared" si="390"/>
        <v>206</v>
      </c>
    </row>
    <row r="3550" spans="11:19" x14ac:dyDescent="0.35">
      <c r="K3550" t="s">
        <v>130</v>
      </c>
      <c r="L3550">
        <v>-118.693479493515</v>
      </c>
      <c r="M3550">
        <v>34.105341092163201</v>
      </c>
      <c r="N3550" s="2">
        <v>42918</v>
      </c>
      <c r="O3550" t="str">
        <f t="shared" si="386"/>
        <v>yes</v>
      </c>
      <c r="P3550" s="7">
        <f t="shared" si="387"/>
        <v>2017</v>
      </c>
      <c r="Q3550" s="7">
        <f t="shared" si="388"/>
        <v>2018</v>
      </c>
      <c r="R3550" s="7">
        <f t="shared" si="389"/>
        <v>2019</v>
      </c>
      <c r="S3550" s="7">
        <f t="shared" si="390"/>
        <v>183</v>
      </c>
    </row>
    <row r="3551" spans="11:19" x14ac:dyDescent="0.35">
      <c r="K3551" t="s">
        <v>130</v>
      </c>
      <c r="L3551">
        <v>-118.722275069898</v>
      </c>
      <c r="M3551">
        <v>34.122597836129501</v>
      </c>
      <c r="N3551" s="2">
        <v>42733</v>
      </c>
      <c r="O3551" t="str">
        <f t="shared" si="386"/>
        <v>yes</v>
      </c>
      <c r="P3551" s="7">
        <f t="shared" si="387"/>
        <v>2016</v>
      </c>
      <c r="Q3551" s="7">
        <f t="shared" si="388"/>
        <v>2017</v>
      </c>
      <c r="R3551" s="7">
        <f t="shared" si="389"/>
        <v>2018</v>
      </c>
      <c r="S3551" s="7">
        <f t="shared" si="390"/>
        <v>364</v>
      </c>
    </row>
    <row r="3552" spans="11:19" x14ac:dyDescent="0.35">
      <c r="K3552" t="s">
        <v>130</v>
      </c>
      <c r="L3552">
        <v>-118.73940862383699</v>
      </c>
      <c r="M3552">
        <v>34.048389319944</v>
      </c>
      <c r="N3552" s="2">
        <v>42683</v>
      </c>
      <c r="O3552" t="str">
        <f t="shared" si="386"/>
        <v>yes</v>
      </c>
      <c r="P3552" s="7">
        <f t="shared" si="387"/>
        <v>2016</v>
      </c>
      <c r="Q3552" s="7">
        <f t="shared" si="388"/>
        <v>2017</v>
      </c>
      <c r="R3552" s="7">
        <f t="shared" si="389"/>
        <v>2018</v>
      </c>
      <c r="S3552" s="7">
        <f t="shared" si="390"/>
        <v>314</v>
      </c>
    </row>
    <row r="3553" spans="11:19" x14ac:dyDescent="0.35">
      <c r="K3553" t="s">
        <v>130</v>
      </c>
      <c r="L3553">
        <v>-118.72724121640201</v>
      </c>
      <c r="M3553">
        <v>34.137693008942399</v>
      </c>
      <c r="N3553" s="2">
        <v>42679</v>
      </c>
      <c r="O3553" t="str">
        <f t="shared" si="386"/>
        <v>yes</v>
      </c>
      <c r="P3553" s="7">
        <f t="shared" si="387"/>
        <v>2016</v>
      </c>
      <c r="Q3553" s="7">
        <f t="shared" si="388"/>
        <v>2017</v>
      </c>
      <c r="R3553" s="7">
        <f t="shared" si="389"/>
        <v>2018</v>
      </c>
      <c r="S3553" s="7">
        <f t="shared" si="390"/>
        <v>310</v>
      </c>
    </row>
    <row r="3554" spans="11:19" x14ac:dyDescent="0.35">
      <c r="K3554" t="s">
        <v>130</v>
      </c>
      <c r="L3554">
        <v>-118.600195688263</v>
      </c>
      <c r="M3554">
        <v>34.126986516833398</v>
      </c>
      <c r="N3554" s="2">
        <v>42544</v>
      </c>
      <c r="O3554" t="str">
        <f t="shared" si="386"/>
        <v>yes</v>
      </c>
      <c r="P3554" s="7">
        <f t="shared" si="387"/>
        <v>2016</v>
      </c>
      <c r="Q3554" s="7">
        <f t="shared" si="388"/>
        <v>2017</v>
      </c>
      <c r="R3554" s="7">
        <f t="shared" si="389"/>
        <v>2018</v>
      </c>
      <c r="S3554" s="7">
        <f t="shared" si="390"/>
        <v>175</v>
      </c>
    </row>
    <row r="3555" spans="11:19" x14ac:dyDescent="0.35">
      <c r="K3555" t="s">
        <v>130</v>
      </c>
      <c r="L3555">
        <v>-118.629104619458</v>
      </c>
      <c r="M3555">
        <v>34.132800514814498</v>
      </c>
      <c r="N3555" s="2">
        <v>42529</v>
      </c>
      <c r="O3555" t="str">
        <f t="shared" si="386"/>
        <v>yes</v>
      </c>
      <c r="P3555" s="7">
        <f t="shared" si="387"/>
        <v>2016</v>
      </c>
      <c r="Q3555" s="7">
        <f t="shared" si="388"/>
        <v>2017</v>
      </c>
      <c r="R3555" s="7">
        <f t="shared" si="389"/>
        <v>2018</v>
      </c>
      <c r="S3555" s="7">
        <f t="shared" si="390"/>
        <v>160</v>
      </c>
    </row>
    <row r="3556" spans="11:19" x14ac:dyDescent="0.35">
      <c r="K3556" t="s">
        <v>130</v>
      </c>
      <c r="L3556">
        <v>-118.66371936007999</v>
      </c>
      <c r="M3556">
        <v>34.1875941370945</v>
      </c>
      <c r="N3556" s="2">
        <v>42525</v>
      </c>
      <c r="O3556" t="str">
        <f t="shared" si="386"/>
        <v>yes</v>
      </c>
      <c r="P3556" s="7">
        <f t="shared" si="387"/>
        <v>2016</v>
      </c>
      <c r="Q3556" s="7">
        <f t="shared" si="388"/>
        <v>2017</v>
      </c>
      <c r="R3556" s="7">
        <f t="shared" si="389"/>
        <v>2018</v>
      </c>
      <c r="S3556" s="7">
        <f t="shared" si="390"/>
        <v>156</v>
      </c>
    </row>
    <row r="3557" spans="11:19" x14ac:dyDescent="0.35">
      <c r="K3557" t="s">
        <v>130</v>
      </c>
      <c r="L3557">
        <v>-118.650728134647</v>
      </c>
      <c r="M3557">
        <v>34.271399305227497</v>
      </c>
      <c r="N3557" s="2">
        <v>42523</v>
      </c>
      <c r="O3557" t="str">
        <f t="shared" si="386"/>
        <v>yes</v>
      </c>
      <c r="P3557" s="7">
        <f t="shared" si="387"/>
        <v>2016</v>
      </c>
      <c r="Q3557" s="7">
        <f t="shared" si="388"/>
        <v>2017</v>
      </c>
      <c r="R3557" s="7">
        <f t="shared" si="389"/>
        <v>2018</v>
      </c>
      <c r="S3557" s="7">
        <f t="shared" si="390"/>
        <v>154</v>
      </c>
    </row>
    <row r="3558" spans="11:19" x14ac:dyDescent="0.35">
      <c r="K3558" t="s">
        <v>130</v>
      </c>
      <c r="L3558">
        <v>-118.769383890309</v>
      </c>
      <c r="M3558">
        <v>34.037928368047197</v>
      </c>
      <c r="N3558" s="2">
        <v>42349</v>
      </c>
      <c r="O3558" t="str">
        <f t="shared" si="386"/>
        <v>yes</v>
      </c>
      <c r="P3558" s="7">
        <f t="shared" si="387"/>
        <v>2015</v>
      </c>
      <c r="Q3558" s="7">
        <f t="shared" si="388"/>
        <v>2016</v>
      </c>
      <c r="R3558" s="7">
        <f t="shared" si="389"/>
        <v>2017</v>
      </c>
      <c r="S3558" s="7">
        <f t="shared" si="390"/>
        <v>345</v>
      </c>
    </row>
    <row r="3559" spans="11:19" x14ac:dyDescent="0.35">
      <c r="K3559" t="s">
        <v>130</v>
      </c>
      <c r="L3559">
        <v>-118.79592163476801</v>
      </c>
      <c r="M3559">
        <v>34.083638647989503</v>
      </c>
      <c r="N3559" s="2">
        <v>42315</v>
      </c>
      <c r="O3559" t="str">
        <f t="shared" si="386"/>
        <v>yes</v>
      </c>
      <c r="P3559" s="7">
        <f t="shared" si="387"/>
        <v>2015</v>
      </c>
      <c r="Q3559" s="7">
        <f t="shared" si="388"/>
        <v>2016</v>
      </c>
      <c r="R3559" s="7">
        <f t="shared" si="389"/>
        <v>2017</v>
      </c>
      <c r="S3559" s="7">
        <f t="shared" si="390"/>
        <v>311</v>
      </c>
    </row>
    <row r="3560" spans="11:19" x14ac:dyDescent="0.35">
      <c r="K3560" t="s">
        <v>130</v>
      </c>
      <c r="L3560">
        <v>-118.76072028618</v>
      </c>
      <c r="M3560">
        <v>34.143208427992697</v>
      </c>
      <c r="N3560" s="2">
        <v>42301</v>
      </c>
      <c r="O3560" t="str">
        <f t="shared" si="386"/>
        <v>yes</v>
      </c>
      <c r="P3560" s="7">
        <f t="shared" si="387"/>
        <v>2015</v>
      </c>
      <c r="Q3560" s="7">
        <f t="shared" si="388"/>
        <v>2016</v>
      </c>
      <c r="R3560" s="7">
        <f t="shared" si="389"/>
        <v>2017</v>
      </c>
      <c r="S3560" s="7">
        <f t="shared" si="390"/>
        <v>297</v>
      </c>
    </row>
    <row r="3561" spans="11:19" x14ac:dyDescent="0.35">
      <c r="K3561" t="s">
        <v>130</v>
      </c>
      <c r="L3561">
        <v>-118.67850436393</v>
      </c>
      <c r="M3561">
        <v>34.151323024211997</v>
      </c>
      <c r="N3561" s="2">
        <v>42280</v>
      </c>
      <c r="O3561" t="str">
        <f t="shared" si="386"/>
        <v>yes</v>
      </c>
      <c r="P3561" s="7">
        <f t="shared" si="387"/>
        <v>2015</v>
      </c>
      <c r="Q3561" s="7">
        <f t="shared" si="388"/>
        <v>2016</v>
      </c>
      <c r="R3561" s="7">
        <f t="shared" si="389"/>
        <v>2017</v>
      </c>
      <c r="S3561" s="7">
        <f t="shared" si="390"/>
        <v>276</v>
      </c>
    </row>
    <row r="3562" spans="11:19" x14ac:dyDescent="0.35">
      <c r="K3562" t="s">
        <v>130</v>
      </c>
      <c r="L3562">
        <v>-118.64631488143699</v>
      </c>
      <c r="M3562">
        <v>34.270062145294197</v>
      </c>
      <c r="N3562" s="2">
        <v>42230</v>
      </c>
      <c r="O3562" t="str">
        <f t="shared" si="386"/>
        <v>yes</v>
      </c>
      <c r="P3562" s="7">
        <f t="shared" si="387"/>
        <v>2015</v>
      </c>
      <c r="Q3562" s="7">
        <f t="shared" si="388"/>
        <v>2016</v>
      </c>
      <c r="R3562" s="7">
        <f t="shared" si="389"/>
        <v>2017</v>
      </c>
      <c r="S3562" s="7">
        <f t="shared" si="390"/>
        <v>226</v>
      </c>
    </row>
    <row r="3563" spans="11:19" x14ac:dyDescent="0.35">
      <c r="K3563" t="s">
        <v>130</v>
      </c>
      <c r="L3563">
        <v>-118.663710804525</v>
      </c>
      <c r="M3563">
        <v>34.1362438475063</v>
      </c>
      <c r="N3563" s="2">
        <v>42188</v>
      </c>
      <c r="O3563" t="str">
        <f t="shared" si="386"/>
        <v>yes</v>
      </c>
      <c r="P3563" s="7">
        <f t="shared" si="387"/>
        <v>2015</v>
      </c>
      <c r="Q3563" s="7">
        <f t="shared" si="388"/>
        <v>2016</v>
      </c>
      <c r="R3563" s="7">
        <f t="shared" si="389"/>
        <v>2017</v>
      </c>
      <c r="S3563" s="7">
        <f t="shared" si="390"/>
        <v>184</v>
      </c>
    </row>
    <row r="3564" spans="11:19" x14ac:dyDescent="0.35">
      <c r="K3564" t="s">
        <v>130</v>
      </c>
      <c r="L3564">
        <v>-118.663745893618</v>
      </c>
      <c r="M3564">
        <v>34.136248956373102</v>
      </c>
      <c r="N3564" s="2">
        <v>42188</v>
      </c>
      <c r="O3564" t="str">
        <f t="shared" si="386"/>
        <v>yes</v>
      </c>
      <c r="P3564" s="7">
        <f t="shared" si="387"/>
        <v>2015</v>
      </c>
      <c r="Q3564" s="7">
        <f t="shared" si="388"/>
        <v>2016</v>
      </c>
      <c r="R3564" s="7">
        <f t="shared" si="389"/>
        <v>2017</v>
      </c>
      <c r="S3564" s="7">
        <f t="shared" si="390"/>
        <v>184</v>
      </c>
    </row>
    <row r="3565" spans="11:19" x14ac:dyDescent="0.35">
      <c r="K3565" t="s">
        <v>130</v>
      </c>
      <c r="L3565">
        <v>-118.750163113383</v>
      </c>
      <c r="M3565">
        <v>34.121613626138199</v>
      </c>
      <c r="N3565" s="2">
        <v>42179</v>
      </c>
      <c r="O3565" t="str">
        <f t="shared" si="386"/>
        <v>yes</v>
      </c>
      <c r="P3565" s="7">
        <f t="shared" si="387"/>
        <v>2015</v>
      </c>
      <c r="Q3565" s="7">
        <f t="shared" si="388"/>
        <v>2016</v>
      </c>
      <c r="R3565" s="7">
        <f t="shared" si="389"/>
        <v>2017</v>
      </c>
      <c r="S3565" s="7">
        <f t="shared" si="390"/>
        <v>175</v>
      </c>
    </row>
    <row r="3566" spans="11:19" x14ac:dyDescent="0.35">
      <c r="K3566" t="s">
        <v>130</v>
      </c>
      <c r="L3566">
        <v>-118.695831545237</v>
      </c>
      <c r="M3566">
        <v>34.063862373134903</v>
      </c>
      <c r="N3566" s="2">
        <v>42176</v>
      </c>
      <c r="O3566" t="str">
        <f t="shared" si="386"/>
        <v>yes</v>
      </c>
      <c r="P3566" s="7">
        <f t="shared" si="387"/>
        <v>2015</v>
      </c>
      <c r="Q3566" s="7">
        <f t="shared" si="388"/>
        <v>2016</v>
      </c>
      <c r="R3566" s="7">
        <f t="shared" si="389"/>
        <v>2017</v>
      </c>
      <c r="S3566" s="7">
        <f t="shared" si="390"/>
        <v>172</v>
      </c>
    </row>
    <row r="3567" spans="11:19" x14ac:dyDescent="0.35">
      <c r="K3567" t="s">
        <v>130</v>
      </c>
      <c r="L3567">
        <v>-118.668503725299</v>
      </c>
      <c r="M3567">
        <v>34.197313559373697</v>
      </c>
      <c r="N3567" s="2">
        <v>42174</v>
      </c>
      <c r="O3567" t="str">
        <f t="shared" si="386"/>
        <v>yes</v>
      </c>
      <c r="P3567" s="7">
        <f t="shared" si="387"/>
        <v>2015</v>
      </c>
      <c r="Q3567" s="7">
        <f t="shared" si="388"/>
        <v>2016</v>
      </c>
      <c r="R3567" s="7">
        <f t="shared" si="389"/>
        <v>2017</v>
      </c>
      <c r="S3567" s="7">
        <f t="shared" si="390"/>
        <v>170</v>
      </c>
    </row>
    <row r="3568" spans="11:19" x14ac:dyDescent="0.35">
      <c r="K3568" t="s">
        <v>130</v>
      </c>
      <c r="L3568">
        <v>-118.630138418653</v>
      </c>
      <c r="M3568">
        <v>34.139487920198498</v>
      </c>
      <c r="N3568" s="2">
        <v>42147</v>
      </c>
      <c r="O3568" t="str">
        <f t="shared" si="386"/>
        <v>yes</v>
      </c>
      <c r="P3568" s="7">
        <f t="shared" si="387"/>
        <v>2015</v>
      </c>
      <c r="Q3568" s="7">
        <f t="shared" si="388"/>
        <v>2016</v>
      </c>
      <c r="R3568" s="7">
        <f t="shared" si="389"/>
        <v>2017</v>
      </c>
      <c r="S3568" s="7">
        <f t="shared" si="390"/>
        <v>143</v>
      </c>
    </row>
    <row r="3569" spans="11:19" x14ac:dyDescent="0.35">
      <c r="K3569" t="s">
        <v>130</v>
      </c>
      <c r="L3569">
        <v>-118.80796458690899</v>
      </c>
      <c r="M3569">
        <v>34.067915963248403</v>
      </c>
      <c r="N3569" s="2">
        <v>42111</v>
      </c>
      <c r="O3569" t="str">
        <f t="shared" si="386"/>
        <v>yes</v>
      </c>
      <c r="P3569" s="7">
        <f t="shared" si="387"/>
        <v>2015</v>
      </c>
      <c r="Q3569" s="7">
        <f t="shared" si="388"/>
        <v>2016</v>
      </c>
      <c r="R3569" s="7">
        <f t="shared" si="389"/>
        <v>2017</v>
      </c>
      <c r="S3569" s="7">
        <f t="shared" si="390"/>
        <v>107</v>
      </c>
    </row>
    <row r="3570" spans="11:19" x14ac:dyDescent="0.35">
      <c r="K3570" t="s">
        <v>130</v>
      </c>
      <c r="L3570">
        <v>-118.708999999293</v>
      </c>
      <c r="M3570">
        <v>34.033472000430997</v>
      </c>
      <c r="N3570" s="2">
        <v>41965</v>
      </c>
      <c r="O3570" t="str">
        <f t="shared" si="386"/>
        <v>yes</v>
      </c>
      <c r="P3570" s="7">
        <f t="shared" si="387"/>
        <v>2014</v>
      </c>
      <c r="Q3570" s="7">
        <f t="shared" si="388"/>
        <v>2015</v>
      </c>
      <c r="R3570" s="7">
        <f t="shared" si="389"/>
        <v>2016</v>
      </c>
      <c r="S3570" s="7">
        <f t="shared" si="390"/>
        <v>326</v>
      </c>
    </row>
    <row r="3571" spans="11:19" x14ac:dyDescent="0.35">
      <c r="K3571" t="s">
        <v>130</v>
      </c>
      <c r="L3571">
        <v>-118.61199999935501</v>
      </c>
      <c r="M3571">
        <v>34.131556000100503</v>
      </c>
      <c r="N3571" s="2">
        <v>41948</v>
      </c>
      <c r="O3571" t="str">
        <f t="shared" si="386"/>
        <v>yes</v>
      </c>
      <c r="P3571" s="7">
        <f t="shared" si="387"/>
        <v>2014</v>
      </c>
      <c r="Q3571" s="7">
        <f t="shared" si="388"/>
        <v>2015</v>
      </c>
      <c r="R3571" s="7">
        <f t="shared" si="389"/>
        <v>2016</v>
      </c>
      <c r="S3571" s="7">
        <f t="shared" si="390"/>
        <v>309</v>
      </c>
    </row>
    <row r="3572" spans="11:19" x14ac:dyDescent="0.35">
      <c r="K3572" t="s">
        <v>130</v>
      </c>
      <c r="L3572">
        <v>-118.598694444421</v>
      </c>
      <c r="M3572">
        <v>34.136250000303903</v>
      </c>
      <c r="N3572" s="2">
        <v>41778</v>
      </c>
      <c r="O3572" t="str">
        <f t="shared" si="386"/>
        <v>yes</v>
      </c>
      <c r="P3572" s="7">
        <f t="shared" si="387"/>
        <v>2014</v>
      </c>
      <c r="Q3572" s="7">
        <f t="shared" si="388"/>
        <v>2015</v>
      </c>
      <c r="R3572" s="7">
        <f t="shared" si="389"/>
        <v>2016</v>
      </c>
      <c r="S3572" s="7">
        <f t="shared" si="390"/>
        <v>139</v>
      </c>
    </row>
    <row r="3573" spans="11:19" x14ac:dyDescent="0.35">
      <c r="K3573" t="s">
        <v>130</v>
      </c>
      <c r="L3573">
        <v>-118.773138889519</v>
      </c>
      <c r="M3573">
        <v>34.048750000414998</v>
      </c>
      <c r="N3573" s="2">
        <v>41778</v>
      </c>
      <c r="O3573" t="str">
        <f t="shared" si="386"/>
        <v>yes</v>
      </c>
      <c r="P3573" s="7">
        <f t="shared" si="387"/>
        <v>2014</v>
      </c>
      <c r="Q3573" s="7">
        <f t="shared" si="388"/>
        <v>2015</v>
      </c>
      <c r="R3573" s="7">
        <f t="shared" si="389"/>
        <v>2016</v>
      </c>
      <c r="S3573" s="7">
        <f t="shared" si="390"/>
        <v>139</v>
      </c>
    </row>
    <row r="3574" spans="11:19" x14ac:dyDescent="0.35">
      <c r="K3574" t="s">
        <v>130</v>
      </c>
      <c r="L3574">
        <v>-118.789638888638</v>
      </c>
      <c r="M3574">
        <v>34.039028000351998</v>
      </c>
      <c r="N3574" s="2">
        <v>41770</v>
      </c>
      <c r="O3574" t="str">
        <f t="shared" si="386"/>
        <v>yes</v>
      </c>
      <c r="P3574" s="7">
        <f t="shared" si="387"/>
        <v>2014</v>
      </c>
      <c r="Q3574" s="7">
        <f t="shared" si="388"/>
        <v>2015</v>
      </c>
      <c r="R3574" s="7">
        <f t="shared" si="389"/>
        <v>2016</v>
      </c>
      <c r="S3574" s="7">
        <f t="shared" si="390"/>
        <v>131</v>
      </c>
    </row>
    <row r="3575" spans="11:19" x14ac:dyDescent="0.35">
      <c r="K3575" t="s">
        <v>130</v>
      </c>
      <c r="L3575">
        <v>-118.679479890311</v>
      </c>
      <c r="M3575">
        <v>34.150781359177799</v>
      </c>
      <c r="N3575" s="2">
        <v>41750</v>
      </c>
      <c r="O3575" t="str">
        <f t="shared" ref="O3575:O3610" si="391">IF(N3575&gt;VLOOKUP(K3575, $A$2:$C$147,3), "yes", "no")</f>
        <v>yes</v>
      </c>
      <c r="P3575" s="7">
        <f t="shared" si="387"/>
        <v>2014</v>
      </c>
      <c r="Q3575" s="7">
        <f t="shared" si="388"/>
        <v>2015</v>
      </c>
      <c r="R3575" s="7">
        <f t="shared" si="389"/>
        <v>2016</v>
      </c>
      <c r="S3575" s="7">
        <f t="shared" si="390"/>
        <v>111</v>
      </c>
    </row>
    <row r="3576" spans="11:19" x14ac:dyDescent="0.35">
      <c r="K3576" t="s">
        <v>130</v>
      </c>
      <c r="L3576">
        <v>-118.66555978801</v>
      </c>
      <c r="M3576">
        <v>34.149889185755498</v>
      </c>
      <c r="N3576" s="2">
        <v>41664</v>
      </c>
      <c r="O3576" t="str">
        <f t="shared" si="391"/>
        <v>yes</v>
      </c>
      <c r="P3576" s="7">
        <f t="shared" ref="P3576:P3611" si="392">YEAR(N3576)</f>
        <v>2014</v>
      </c>
      <c r="Q3576" s="7">
        <f t="shared" ref="Q3576:Q3611" si="393">P3576+1</f>
        <v>2015</v>
      </c>
      <c r="R3576" s="7">
        <f t="shared" ref="R3576:R3611" si="394">P3576+2</f>
        <v>2016</v>
      </c>
      <c r="S3576" s="7">
        <f t="shared" ref="S3576:S3611" si="395">N3576-DATE(YEAR(N3576),1,0)</f>
        <v>25</v>
      </c>
    </row>
    <row r="3577" spans="11:19" x14ac:dyDescent="0.35">
      <c r="K3577" t="s">
        <v>130</v>
      </c>
      <c r="L3577">
        <v>-118.627904650799</v>
      </c>
      <c r="M3577">
        <v>34.103601825416398</v>
      </c>
      <c r="N3577" s="2">
        <v>41653</v>
      </c>
      <c r="O3577" t="str">
        <f t="shared" si="391"/>
        <v>yes</v>
      </c>
      <c r="P3577" s="7">
        <f t="shared" si="392"/>
        <v>2014</v>
      </c>
      <c r="Q3577" s="7">
        <f t="shared" si="393"/>
        <v>2015</v>
      </c>
      <c r="R3577" s="7">
        <f t="shared" si="394"/>
        <v>2016</v>
      </c>
      <c r="S3577" s="7">
        <f t="shared" si="395"/>
        <v>14</v>
      </c>
    </row>
    <row r="3578" spans="11:19" x14ac:dyDescent="0.35">
      <c r="K3578" t="s">
        <v>130</v>
      </c>
      <c r="L3578">
        <v>-118.704861110436</v>
      </c>
      <c r="M3578">
        <v>34.080277999921798</v>
      </c>
      <c r="N3578" s="2">
        <v>41651</v>
      </c>
      <c r="O3578" t="str">
        <f t="shared" si="391"/>
        <v>yes</v>
      </c>
      <c r="P3578" s="7">
        <f t="shared" si="392"/>
        <v>2014</v>
      </c>
      <c r="Q3578" s="7">
        <f t="shared" si="393"/>
        <v>2015</v>
      </c>
      <c r="R3578" s="7">
        <f t="shared" si="394"/>
        <v>2016</v>
      </c>
      <c r="S3578" s="7">
        <f t="shared" si="395"/>
        <v>12</v>
      </c>
    </row>
    <row r="3579" spans="11:19" x14ac:dyDescent="0.35">
      <c r="K3579" t="s">
        <v>130</v>
      </c>
      <c r="L3579">
        <v>-118.669325000166</v>
      </c>
      <c r="M3579">
        <v>34.073092000419898</v>
      </c>
      <c r="N3579" s="2">
        <v>41640</v>
      </c>
      <c r="O3579" t="str">
        <f t="shared" si="391"/>
        <v>yes</v>
      </c>
      <c r="P3579" s="7">
        <f t="shared" si="392"/>
        <v>2014</v>
      </c>
      <c r="Q3579" s="7">
        <f t="shared" si="393"/>
        <v>2015</v>
      </c>
      <c r="R3579" s="7">
        <f t="shared" si="394"/>
        <v>2016</v>
      </c>
      <c r="S3579" s="7">
        <f t="shared" si="395"/>
        <v>1</v>
      </c>
    </row>
    <row r="3580" spans="11:19" x14ac:dyDescent="0.35">
      <c r="K3580" t="s">
        <v>130</v>
      </c>
      <c r="L3580">
        <v>-118.720238547826</v>
      </c>
      <c r="M3580">
        <v>34.109453347468801</v>
      </c>
      <c r="N3580" s="2">
        <v>41536</v>
      </c>
      <c r="O3580" t="str">
        <f t="shared" si="391"/>
        <v>yes</v>
      </c>
      <c r="P3580" s="7">
        <f t="shared" si="392"/>
        <v>2013</v>
      </c>
      <c r="Q3580" s="7">
        <f t="shared" si="393"/>
        <v>2014</v>
      </c>
      <c r="R3580" s="7">
        <f t="shared" si="394"/>
        <v>2015</v>
      </c>
      <c r="S3580" s="7">
        <f t="shared" si="395"/>
        <v>262</v>
      </c>
    </row>
    <row r="3581" spans="11:19" x14ac:dyDescent="0.35">
      <c r="K3581" t="s">
        <v>130</v>
      </c>
      <c r="L3581">
        <v>-118.702573682617</v>
      </c>
      <c r="M3581">
        <v>34.151803812934403</v>
      </c>
      <c r="N3581" s="2">
        <v>41507</v>
      </c>
      <c r="O3581" t="str">
        <f t="shared" si="391"/>
        <v>yes</v>
      </c>
      <c r="P3581" s="7">
        <f t="shared" si="392"/>
        <v>2013</v>
      </c>
      <c r="Q3581" s="7">
        <f t="shared" si="393"/>
        <v>2014</v>
      </c>
      <c r="R3581" s="7">
        <f t="shared" si="394"/>
        <v>2015</v>
      </c>
      <c r="S3581" s="7">
        <f t="shared" si="395"/>
        <v>233</v>
      </c>
    </row>
    <row r="3582" spans="11:19" x14ac:dyDescent="0.35">
      <c r="K3582" t="s">
        <v>130</v>
      </c>
      <c r="L3582">
        <v>-118.605352689933</v>
      </c>
      <c r="M3582">
        <v>34.1456423142332</v>
      </c>
      <c r="N3582" s="2">
        <v>41505</v>
      </c>
      <c r="O3582" t="str">
        <f t="shared" si="391"/>
        <v>yes</v>
      </c>
      <c r="P3582" s="7">
        <f t="shared" si="392"/>
        <v>2013</v>
      </c>
      <c r="Q3582" s="7">
        <f t="shared" si="393"/>
        <v>2014</v>
      </c>
      <c r="R3582" s="7">
        <f t="shared" si="394"/>
        <v>2015</v>
      </c>
      <c r="S3582" s="7">
        <f t="shared" si="395"/>
        <v>231</v>
      </c>
    </row>
    <row r="3583" spans="11:19" x14ac:dyDescent="0.35">
      <c r="K3583" t="s">
        <v>130</v>
      </c>
      <c r="L3583">
        <v>-118.782372993023</v>
      </c>
      <c r="M3583">
        <v>34.085547138618303</v>
      </c>
      <c r="N3583" s="2">
        <v>41463</v>
      </c>
      <c r="O3583" t="str">
        <f t="shared" si="391"/>
        <v>yes</v>
      </c>
      <c r="P3583" s="7">
        <f t="shared" si="392"/>
        <v>2013</v>
      </c>
      <c r="Q3583" s="7">
        <f t="shared" si="393"/>
        <v>2014</v>
      </c>
      <c r="R3583" s="7">
        <f t="shared" si="394"/>
        <v>2015</v>
      </c>
      <c r="S3583" s="7">
        <f t="shared" si="395"/>
        <v>189</v>
      </c>
    </row>
    <row r="3584" spans="11:19" x14ac:dyDescent="0.35">
      <c r="K3584" t="s">
        <v>130</v>
      </c>
      <c r="L3584">
        <v>-118.695919215419</v>
      </c>
      <c r="M3584">
        <v>34.2674319260923</v>
      </c>
      <c r="N3584" s="2">
        <v>41431</v>
      </c>
      <c r="O3584" t="str">
        <f t="shared" si="391"/>
        <v>yes</v>
      </c>
      <c r="P3584" s="7">
        <f t="shared" si="392"/>
        <v>2013</v>
      </c>
      <c r="Q3584" s="7">
        <f t="shared" si="393"/>
        <v>2014</v>
      </c>
      <c r="R3584" s="7">
        <f t="shared" si="394"/>
        <v>2015</v>
      </c>
      <c r="S3584" s="7">
        <f t="shared" si="395"/>
        <v>157</v>
      </c>
    </row>
    <row r="3585" spans="11:19" x14ac:dyDescent="0.35">
      <c r="K3585" t="s">
        <v>130</v>
      </c>
      <c r="L3585">
        <v>-118.632695154207</v>
      </c>
      <c r="M3585">
        <v>34.117581031990298</v>
      </c>
      <c r="N3585" s="2">
        <v>41344</v>
      </c>
      <c r="O3585" t="str">
        <f t="shared" si="391"/>
        <v>yes</v>
      </c>
      <c r="P3585" s="7">
        <f t="shared" si="392"/>
        <v>2013</v>
      </c>
      <c r="Q3585" s="7">
        <f t="shared" si="393"/>
        <v>2014</v>
      </c>
      <c r="R3585" s="7">
        <f t="shared" si="394"/>
        <v>2015</v>
      </c>
      <c r="S3585" s="7">
        <f t="shared" si="395"/>
        <v>70</v>
      </c>
    </row>
    <row r="3586" spans="11:19" x14ac:dyDescent="0.35">
      <c r="K3586" t="s">
        <v>130</v>
      </c>
      <c r="L3586">
        <v>-118.66856092103301</v>
      </c>
      <c r="M3586">
        <v>34.281652383775999</v>
      </c>
      <c r="N3586" s="2">
        <v>41151</v>
      </c>
      <c r="O3586" t="str">
        <f t="shared" si="391"/>
        <v>yes</v>
      </c>
      <c r="P3586" s="7">
        <f t="shared" si="392"/>
        <v>2012</v>
      </c>
      <c r="Q3586" s="7">
        <f t="shared" si="393"/>
        <v>2013</v>
      </c>
      <c r="R3586" s="7">
        <f t="shared" si="394"/>
        <v>2014</v>
      </c>
      <c r="S3586" s="7">
        <f t="shared" si="395"/>
        <v>243</v>
      </c>
    </row>
    <row r="3587" spans="11:19" x14ac:dyDescent="0.35">
      <c r="K3587" t="s">
        <v>130</v>
      </c>
      <c r="L3587">
        <v>-118.672443260028</v>
      </c>
      <c r="M3587">
        <v>34.0681218333701</v>
      </c>
      <c r="N3587" s="2">
        <v>40847</v>
      </c>
      <c r="O3587" t="str">
        <f t="shared" si="391"/>
        <v>yes</v>
      </c>
      <c r="P3587" s="7">
        <f t="shared" si="392"/>
        <v>2011</v>
      </c>
      <c r="Q3587" s="7">
        <f t="shared" si="393"/>
        <v>2012</v>
      </c>
      <c r="R3587" s="7">
        <f t="shared" si="394"/>
        <v>2013</v>
      </c>
      <c r="S3587" s="7">
        <f t="shared" si="395"/>
        <v>304</v>
      </c>
    </row>
    <row r="3588" spans="11:19" x14ac:dyDescent="0.35">
      <c r="K3588" t="s">
        <v>131</v>
      </c>
      <c r="L3588">
        <v>-120.696620986627</v>
      </c>
      <c r="M3588">
        <v>36.577878061561698</v>
      </c>
      <c r="N3588" s="2">
        <v>42883</v>
      </c>
      <c r="O3588" t="str">
        <f t="shared" si="391"/>
        <v>yes</v>
      </c>
      <c r="P3588" s="7">
        <f t="shared" si="392"/>
        <v>2017</v>
      </c>
      <c r="Q3588" s="7">
        <f t="shared" si="393"/>
        <v>2018</v>
      </c>
      <c r="R3588" s="7">
        <f t="shared" si="394"/>
        <v>2019</v>
      </c>
      <c r="S3588" s="7">
        <f t="shared" si="395"/>
        <v>148</v>
      </c>
    </row>
    <row r="3589" spans="11:19" x14ac:dyDescent="0.35">
      <c r="K3589" t="s">
        <v>131</v>
      </c>
      <c r="L3589">
        <v>-120.660735046334</v>
      </c>
      <c r="M3589">
        <v>36.618040434686698</v>
      </c>
      <c r="N3589" s="2">
        <v>42855</v>
      </c>
      <c r="O3589" t="str">
        <f t="shared" si="391"/>
        <v>yes</v>
      </c>
      <c r="P3589" s="7">
        <f t="shared" si="392"/>
        <v>2017</v>
      </c>
      <c r="Q3589" s="7">
        <f t="shared" si="393"/>
        <v>2018</v>
      </c>
      <c r="R3589" s="7">
        <f t="shared" si="394"/>
        <v>2019</v>
      </c>
      <c r="S3589" s="7">
        <f t="shared" si="395"/>
        <v>120</v>
      </c>
    </row>
    <row r="3590" spans="11:19" x14ac:dyDescent="0.35">
      <c r="K3590" t="s">
        <v>131</v>
      </c>
      <c r="L3590">
        <v>-120.680392774593</v>
      </c>
      <c r="M3590">
        <v>36.608511913638402</v>
      </c>
      <c r="N3590" s="2">
        <v>42476</v>
      </c>
      <c r="O3590" t="str">
        <f t="shared" si="391"/>
        <v>yes</v>
      </c>
      <c r="P3590" s="7">
        <f t="shared" si="392"/>
        <v>2016</v>
      </c>
      <c r="Q3590" s="7">
        <f t="shared" si="393"/>
        <v>2017</v>
      </c>
      <c r="R3590" s="7">
        <f t="shared" si="394"/>
        <v>2018</v>
      </c>
      <c r="S3590" s="7">
        <f t="shared" si="395"/>
        <v>107</v>
      </c>
    </row>
    <row r="3591" spans="11:19" x14ac:dyDescent="0.35">
      <c r="K3591" t="s">
        <v>131</v>
      </c>
      <c r="L3591">
        <v>-120.672783515029</v>
      </c>
      <c r="M3591">
        <v>36.417508608867102</v>
      </c>
      <c r="N3591" s="2">
        <v>40388</v>
      </c>
      <c r="O3591" t="str">
        <f t="shared" si="391"/>
        <v>yes</v>
      </c>
      <c r="P3591" s="7">
        <f t="shared" si="392"/>
        <v>2010</v>
      </c>
      <c r="Q3591" s="7">
        <f t="shared" si="393"/>
        <v>2011</v>
      </c>
      <c r="R3591" s="7">
        <f t="shared" si="394"/>
        <v>2012</v>
      </c>
      <c r="S3591" s="7">
        <f t="shared" si="395"/>
        <v>210</v>
      </c>
    </row>
    <row r="3592" spans="11:19" x14ac:dyDescent="0.35">
      <c r="K3592" t="s">
        <v>131</v>
      </c>
      <c r="L3592">
        <v>-120.679793411449</v>
      </c>
      <c r="M3592">
        <v>36.403362612261098</v>
      </c>
      <c r="N3592" s="2">
        <v>39313</v>
      </c>
      <c r="O3592" t="str">
        <f t="shared" si="391"/>
        <v>yes</v>
      </c>
      <c r="P3592" s="7">
        <f t="shared" si="392"/>
        <v>2007</v>
      </c>
      <c r="Q3592" s="7">
        <f t="shared" si="393"/>
        <v>2008</v>
      </c>
      <c r="R3592" s="7">
        <f t="shared" si="394"/>
        <v>2009</v>
      </c>
      <c r="S3592" s="7">
        <f t="shared" si="395"/>
        <v>231</v>
      </c>
    </row>
    <row r="3593" spans="11:19" x14ac:dyDescent="0.35">
      <c r="K3593" t="s">
        <v>131</v>
      </c>
      <c r="L3593">
        <v>-120.686356991599</v>
      </c>
      <c r="M3593">
        <v>36.582145887809503</v>
      </c>
      <c r="N3593" s="2">
        <v>39164</v>
      </c>
      <c r="O3593" t="str">
        <f t="shared" si="391"/>
        <v>yes</v>
      </c>
      <c r="P3593" s="7">
        <f t="shared" si="392"/>
        <v>2007</v>
      </c>
      <c r="Q3593" s="7">
        <f t="shared" si="393"/>
        <v>2008</v>
      </c>
      <c r="R3593" s="7">
        <f t="shared" si="394"/>
        <v>2009</v>
      </c>
      <c r="S3593" s="7">
        <f t="shared" si="395"/>
        <v>82</v>
      </c>
    </row>
    <row r="3594" spans="11:19" x14ac:dyDescent="0.35">
      <c r="K3594" t="s">
        <v>132</v>
      </c>
      <c r="L3594">
        <v>-115.687610170762</v>
      </c>
      <c r="M3594">
        <v>33.099937292056403</v>
      </c>
      <c r="N3594" s="2">
        <v>42284</v>
      </c>
      <c r="O3594" t="str">
        <f t="shared" si="391"/>
        <v>yes</v>
      </c>
      <c r="P3594" s="7">
        <f t="shared" si="392"/>
        <v>2015</v>
      </c>
      <c r="Q3594" s="7">
        <f t="shared" si="393"/>
        <v>2016</v>
      </c>
      <c r="R3594" s="7">
        <f t="shared" si="394"/>
        <v>2017</v>
      </c>
      <c r="S3594" s="7">
        <f t="shared" si="395"/>
        <v>280</v>
      </c>
    </row>
    <row r="3595" spans="11:19" x14ac:dyDescent="0.35">
      <c r="K3595" t="s">
        <v>132</v>
      </c>
      <c r="L3595">
        <v>-115.587498856737</v>
      </c>
      <c r="M3595">
        <v>33.1949440711374</v>
      </c>
      <c r="N3595" s="2">
        <v>40776</v>
      </c>
      <c r="O3595" t="str">
        <f t="shared" si="391"/>
        <v>yes</v>
      </c>
      <c r="P3595" s="7">
        <f t="shared" si="392"/>
        <v>2011</v>
      </c>
      <c r="Q3595" s="7">
        <f t="shared" si="393"/>
        <v>2012</v>
      </c>
      <c r="R3595" s="7">
        <f t="shared" si="394"/>
        <v>2013</v>
      </c>
      <c r="S3595" s="7">
        <f t="shared" si="395"/>
        <v>233</v>
      </c>
    </row>
    <row r="3596" spans="11:19" x14ac:dyDescent="0.35">
      <c r="K3596" t="s">
        <v>133</v>
      </c>
      <c r="L3596">
        <v>-122.50110417882</v>
      </c>
      <c r="M3596">
        <v>38.877563162617001</v>
      </c>
      <c r="N3596" s="2">
        <v>44315</v>
      </c>
      <c r="O3596" t="str">
        <f t="shared" si="391"/>
        <v>yes</v>
      </c>
      <c r="P3596" s="7">
        <f t="shared" si="392"/>
        <v>2021</v>
      </c>
      <c r="Q3596" s="7">
        <f t="shared" si="393"/>
        <v>2022</v>
      </c>
      <c r="R3596" s="7">
        <f t="shared" si="394"/>
        <v>2023</v>
      </c>
      <c r="S3596" s="7">
        <f t="shared" si="395"/>
        <v>119</v>
      </c>
    </row>
    <row r="3597" spans="11:19" x14ac:dyDescent="0.35">
      <c r="K3597" t="s">
        <v>133</v>
      </c>
      <c r="L3597">
        <v>-122.282609559175</v>
      </c>
      <c r="M3597">
        <v>39.130892776732303</v>
      </c>
      <c r="N3597" s="2">
        <v>44082</v>
      </c>
      <c r="O3597" t="str">
        <f t="shared" si="391"/>
        <v>yes</v>
      </c>
      <c r="P3597" s="7">
        <f t="shared" si="392"/>
        <v>2020</v>
      </c>
      <c r="Q3597" s="7">
        <f t="shared" si="393"/>
        <v>2021</v>
      </c>
      <c r="R3597" s="7">
        <f t="shared" si="394"/>
        <v>2022</v>
      </c>
      <c r="S3597" s="7">
        <f t="shared" si="395"/>
        <v>252</v>
      </c>
    </row>
    <row r="3598" spans="11:19" x14ac:dyDescent="0.35">
      <c r="K3598" t="s">
        <v>133</v>
      </c>
      <c r="L3598">
        <v>-122.49904404722599</v>
      </c>
      <c r="M3598">
        <v>39.0202294060499</v>
      </c>
      <c r="N3598" s="2">
        <v>44070</v>
      </c>
      <c r="O3598" t="str">
        <f t="shared" si="391"/>
        <v>yes</v>
      </c>
      <c r="P3598" s="7">
        <f t="shared" si="392"/>
        <v>2020</v>
      </c>
      <c r="Q3598" s="7">
        <f t="shared" si="393"/>
        <v>2021</v>
      </c>
      <c r="R3598" s="7">
        <f t="shared" si="394"/>
        <v>2022</v>
      </c>
      <c r="S3598" s="7">
        <f t="shared" si="395"/>
        <v>240</v>
      </c>
    </row>
    <row r="3599" spans="11:19" x14ac:dyDescent="0.35">
      <c r="K3599" t="s">
        <v>133</v>
      </c>
      <c r="L3599">
        <v>-122.574571194719</v>
      </c>
      <c r="M3599">
        <v>39.090304594778701</v>
      </c>
      <c r="N3599" s="2">
        <v>44069</v>
      </c>
      <c r="O3599" t="str">
        <f t="shared" si="391"/>
        <v>yes</v>
      </c>
      <c r="P3599" s="7">
        <f t="shared" si="392"/>
        <v>2020</v>
      </c>
      <c r="Q3599" s="7">
        <f t="shared" si="393"/>
        <v>2021</v>
      </c>
      <c r="R3599" s="7">
        <f t="shared" si="394"/>
        <v>2022</v>
      </c>
      <c r="S3599" s="7">
        <f t="shared" si="395"/>
        <v>239</v>
      </c>
    </row>
    <row r="3600" spans="11:19" x14ac:dyDescent="0.35">
      <c r="K3600" t="s">
        <v>133</v>
      </c>
      <c r="L3600">
        <v>-122.41271704975701</v>
      </c>
      <c r="M3600">
        <v>39.493741091226099</v>
      </c>
      <c r="N3600" s="2">
        <v>44061</v>
      </c>
      <c r="O3600" t="str">
        <f t="shared" si="391"/>
        <v>yes</v>
      </c>
      <c r="P3600" s="7">
        <f t="shared" si="392"/>
        <v>2020</v>
      </c>
      <c r="Q3600" s="7">
        <f t="shared" si="393"/>
        <v>2021</v>
      </c>
      <c r="R3600" s="7">
        <f t="shared" si="394"/>
        <v>2022</v>
      </c>
      <c r="S3600" s="7">
        <f t="shared" si="395"/>
        <v>231</v>
      </c>
    </row>
    <row r="3601" spans="11:19" x14ac:dyDescent="0.35">
      <c r="K3601" t="s">
        <v>133</v>
      </c>
      <c r="L3601">
        <v>-122.429098464072</v>
      </c>
      <c r="M3601">
        <v>39.57761623959</v>
      </c>
      <c r="N3601" s="2">
        <v>44060</v>
      </c>
      <c r="O3601" t="str">
        <f t="shared" si="391"/>
        <v>yes</v>
      </c>
      <c r="P3601" s="7">
        <f t="shared" si="392"/>
        <v>2020</v>
      </c>
      <c r="Q3601" s="7">
        <f t="shared" si="393"/>
        <v>2021</v>
      </c>
      <c r="R3601" s="7">
        <f t="shared" si="394"/>
        <v>2022</v>
      </c>
      <c r="S3601" s="7">
        <f t="shared" si="395"/>
        <v>230</v>
      </c>
    </row>
    <row r="3602" spans="11:19" x14ac:dyDescent="0.35">
      <c r="K3602" t="s">
        <v>133</v>
      </c>
      <c r="L3602">
        <v>-122.468752688759</v>
      </c>
      <c r="M3602">
        <v>39.307780773101101</v>
      </c>
      <c r="N3602" s="2">
        <v>44045</v>
      </c>
      <c r="O3602" t="str">
        <f t="shared" si="391"/>
        <v>yes</v>
      </c>
      <c r="P3602" s="7">
        <f t="shared" si="392"/>
        <v>2020</v>
      </c>
      <c r="Q3602" s="7">
        <f t="shared" si="393"/>
        <v>2021</v>
      </c>
      <c r="R3602" s="7">
        <f t="shared" si="394"/>
        <v>2022</v>
      </c>
      <c r="S3602" s="7">
        <f t="shared" si="395"/>
        <v>215</v>
      </c>
    </row>
    <row r="3603" spans="11:19" x14ac:dyDescent="0.35">
      <c r="K3603" t="s">
        <v>133</v>
      </c>
      <c r="L3603">
        <v>-122.346276167326</v>
      </c>
      <c r="M3603">
        <v>39.028059392239498</v>
      </c>
      <c r="N3603" s="2">
        <v>44036</v>
      </c>
      <c r="O3603" t="str">
        <f t="shared" si="391"/>
        <v>yes</v>
      </c>
      <c r="P3603" s="7">
        <f t="shared" si="392"/>
        <v>2020</v>
      </c>
      <c r="Q3603" s="7">
        <f t="shared" si="393"/>
        <v>2021</v>
      </c>
      <c r="R3603" s="7">
        <f t="shared" si="394"/>
        <v>2022</v>
      </c>
      <c r="S3603" s="7">
        <f t="shared" si="395"/>
        <v>206</v>
      </c>
    </row>
    <row r="3604" spans="11:19" x14ac:dyDescent="0.35">
      <c r="K3604" t="s">
        <v>133</v>
      </c>
      <c r="L3604">
        <v>-122.48337369078099</v>
      </c>
      <c r="M3604">
        <v>39.157310559932597</v>
      </c>
      <c r="N3604" s="2">
        <v>44031</v>
      </c>
      <c r="O3604" t="str">
        <f t="shared" si="391"/>
        <v>yes</v>
      </c>
      <c r="P3604" s="7">
        <f t="shared" si="392"/>
        <v>2020</v>
      </c>
      <c r="Q3604" s="7">
        <f t="shared" si="393"/>
        <v>2021</v>
      </c>
      <c r="R3604" s="7">
        <f t="shared" si="394"/>
        <v>2022</v>
      </c>
      <c r="S3604" s="7">
        <f t="shared" si="395"/>
        <v>201</v>
      </c>
    </row>
    <row r="3605" spans="11:19" x14ac:dyDescent="0.35">
      <c r="K3605" t="s">
        <v>133</v>
      </c>
      <c r="L3605">
        <v>-122.65005118245701</v>
      </c>
      <c r="M3605">
        <v>39.350472720397001</v>
      </c>
      <c r="N3605" s="2">
        <v>44022</v>
      </c>
      <c r="O3605" t="str">
        <f t="shared" si="391"/>
        <v>yes</v>
      </c>
      <c r="P3605" s="7">
        <f t="shared" si="392"/>
        <v>2020</v>
      </c>
      <c r="Q3605" s="7">
        <f t="shared" si="393"/>
        <v>2021</v>
      </c>
      <c r="R3605" s="7">
        <f t="shared" si="394"/>
        <v>2022</v>
      </c>
      <c r="S3605" s="7">
        <f t="shared" si="395"/>
        <v>192</v>
      </c>
    </row>
    <row r="3606" spans="11:19" x14ac:dyDescent="0.35">
      <c r="K3606" t="s">
        <v>133</v>
      </c>
      <c r="L3606">
        <v>-122.50726762239201</v>
      </c>
      <c r="M3606">
        <v>39.005895378847001</v>
      </c>
      <c r="N3606" s="2">
        <v>44002</v>
      </c>
      <c r="O3606" t="str">
        <f t="shared" si="391"/>
        <v>yes</v>
      </c>
      <c r="P3606" s="7">
        <f t="shared" si="392"/>
        <v>2020</v>
      </c>
      <c r="Q3606" s="7">
        <f t="shared" si="393"/>
        <v>2021</v>
      </c>
      <c r="R3606" s="7">
        <f t="shared" si="394"/>
        <v>2022</v>
      </c>
      <c r="S3606" s="7">
        <f t="shared" si="395"/>
        <v>172</v>
      </c>
    </row>
    <row r="3607" spans="11:19" x14ac:dyDescent="0.35">
      <c r="K3607" t="s">
        <v>133</v>
      </c>
      <c r="L3607">
        <v>-122.500401934321</v>
      </c>
      <c r="M3607">
        <v>39.094324059791298</v>
      </c>
      <c r="N3607" s="2">
        <v>43773</v>
      </c>
      <c r="O3607" t="str">
        <f t="shared" si="391"/>
        <v>yes</v>
      </c>
      <c r="P3607" s="7">
        <f t="shared" si="392"/>
        <v>2019</v>
      </c>
      <c r="Q3607" s="7">
        <f t="shared" si="393"/>
        <v>2020</v>
      </c>
      <c r="R3607" s="7">
        <f t="shared" si="394"/>
        <v>2021</v>
      </c>
      <c r="S3607" s="7">
        <f t="shared" si="395"/>
        <v>308</v>
      </c>
    </row>
    <row r="3608" spans="11:19" x14ac:dyDescent="0.35">
      <c r="K3608" t="s">
        <v>133</v>
      </c>
      <c r="L3608">
        <v>-122.09687728756001</v>
      </c>
      <c r="M3608">
        <v>39.299934786540803</v>
      </c>
      <c r="N3608" s="2">
        <v>43683</v>
      </c>
      <c r="O3608" t="str">
        <f t="shared" si="391"/>
        <v>yes</v>
      </c>
      <c r="P3608" s="7">
        <f t="shared" si="392"/>
        <v>2019</v>
      </c>
      <c r="Q3608" s="7">
        <f t="shared" si="393"/>
        <v>2020</v>
      </c>
      <c r="R3608" s="7">
        <f t="shared" si="394"/>
        <v>2021</v>
      </c>
      <c r="S3608" s="7">
        <f t="shared" si="395"/>
        <v>218</v>
      </c>
    </row>
    <row r="3609" spans="11:19" x14ac:dyDescent="0.35">
      <c r="K3609" t="s">
        <v>133</v>
      </c>
      <c r="L3609">
        <v>-122.255884688455</v>
      </c>
      <c r="M3609">
        <v>38.904195801909097</v>
      </c>
      <c r="N3609" s="2">
        <v>43629</v>
      </c>
      <c r="O3609" t="str">
        <f t="shared" si="391"/>
        <v>yes</v>
      </c>
      <c r="P3609" s="7">
        <f t="shared" si="392"/>
        <v>2019</v>
      </c>
      <c r="Q3609" s="7">
        <f t="shared" si="393"/>
        <v>2020</v>
      </c>
      <c r="R3609" s="7">
        <f t="shared" si="394"/>
        <v>2021</v>
      </c>
      <c r="S3609" s="7">
        <f t="shared" si="395"/>
        <v>164</v>
      </c>
    </row>
    <row r="3610" spans="11:19" x14ac:dyDescent="0.35">
      <c r="K3610" t="s">
        <v>133</v>
      </c>
      <c r="L3610">
        <v>-122.519696366812</v>
      </c>
      <c r="M3610">
        <v>38.989288026364498</v>
      </c>
      <c r="N3610" s="2">
        <v>43340</v>
      </c>
      <c r="O3610" t="str">
        <f t="shared" si="391"/>
        <v>yes</v>
      </c>
      <c r="P3610" s="7">
        <f t="shared" si="392"/>
        <v>2018</v>
      </c>
      <c r="Q3610" s="7">
        <f t="shared" si="393"/>
        <v>2019</v>
      </c>
      <c r="R3610" s="7">
        <f t="shared" si="394"/>
        <v>2020</v>
      </c>
      <c r="S3610" s="7">
        <f t="shared" si="395"/>
        <v>240</v>
      </c>
    </row>
    <row r="3611" spans="11:19" x14ac:dyDescent="0.35">
      <c r="K3611" t="s">
        <v>133</v>
      </c>
      <c r="L3611">
        <v>-122.61570440928401</v>
      </c>
      <c r="M3611">
        <v>39.104112476224202</v>
      </c>
      <c r="N3611" s="2">
        <v>43292</v>
      </c>
      <c r="O3611" t="str">
        <f t="shared" ref="O3611:O3642" si="396">IF(N3611&gt;VLOOKUP(K3611, $A$2:$C$147,3), "yes", "no")</f>
        <v>yes</v>
      </c>
      <c r="P3611" s="7">
        <f t="shared" si="392"/>
        <v>2018</v>
      </c>
      <c r="Q3611" s="7">
        <f t="shared" si="393"/>
        <v>2019</v>
      </c>
      <c r="R3611" s="7">
        <f t="shared" si="394"/>
        <v>2020</v>
      </c>
      <c r="S3611" s="7">
        <f t="shared" si="395"/>
        <v>192</v>
      </c>
    </row>
    <row r="3612" spans="11:19" x14ac:dyDescent="0.35">
      <c r="K3612" t="s">
        <v>133</v>
      </c>
      <c r="L3612">
        <v>-122.564416006334</v>
      </c>
      <c r="M3612">
        <v>39.0767176790295</v>
      </c>
      <c r="N3612" s="2">
        <v>43286</v>
      </c>
      <c r="O3612" t="str">
        <f t="shared" si="396"/>
        <v>yes</v>
      </c>
      <c r="P3612" s="7">
        <f t="shared" ref="P3612:P3642" si="397">YEAR(N3612)</f>
        <v>2018</v>
      </c>
      <c r="Q3612" s="7">
        <f t="shared" ref="Q3612:Q3642" si="398">P3612+1</f>
        <v>2019</v>
      </c>
      <c r="R3612" s="7">
        <f t="shared" ref="R3612:R3642" si="399">P3612+2</f>
        <v>2020</v>
      </c>
      <c r="S3612" s="7">
        <f t="shared" ref="S3612:S3642" si="400">N3612-DATE(YEAR(N3612),1,0)</f>
        <v>186</v>
      </c>
    </row>
    <row r="3613" spans="11:19" x14ac:dyDescent="0.35">
      <c r="K3613" t="s">
        <v>133</v>
      </c>
      <c r="L3613">
        <v>-122.67132361627</v>
      </c>
      <c r="M3613">
        <v>39.467932838610302</v>
      </c>
      <c r="N3613" s="2">
        <v>43278</v>
      </c>
      <c r="O3613" t="str">
        <f t="shared" si="396"/>
        <v>yes</v>
      </c>
      <c r="P3613" s="7">
        <f t="shared" si="397"/>
        <v>2018</v>
      </c>
      <c r="Q3613" s="7">
        <f t="shared" si="398"/>
        <v>2019</v>
      </c>
      <c r="R3613" s="7">
        <f t="shared" si="399"/>
        <v>2020</v>
      </c>
      <c r="S3613" s="7">
        <f t="shared" si="400"/>
        <v>178</v>
      </c>
    </row>
    <row r="3614" spans="11:19" x14ac:dyDescent="0.35">
      <c r="K3614" t="s">
        <v>133</v>
      </c>
      <c r="L3614">
        <v>-122.560624890357</v>
      </c>
      <c r="M3614">
        <v>39.6213529492601</v>
      </c>
      <c r="N3614" s="2">
        <v>43260</v>
      </c>
      <c r="O3614" t="str">
        <f t="shared" si="396"/>
        <v>yes</v>
      </c>
      <c r="P3614" s="7">
        <f t="shared" si="397"/>
        <v>2018</v>
      </c>
      <c r="Q3614" s="7">
        <f t="shared" si="398"/>
        <v>2019</v>
      </c>
      <c r="R3614" s="7">
        <f t="shared" si="399"/>
        <v>2020</v>
      </c>
      <c r="S3614" s="7">
        <f t="shared" si="400"/>
        <v>160</v>
      </c>
    </row>
    <row r="3615" spans="11:19" x14ac:dyDescent="0.35">
      <c r="K3615" t="s">
        <v>133</v>
      </c>
      <c r="L3615">
        <v>-122.620389051625</v>
      </c>
      <c r="M3615">
        <v>39.166263908760797</v>
      </c>
      <c r="N3615" s="2">
        <v>43248</v>
      </c>
      <c r="O3615" t="str">
        <f t="shared" si="396"/>
        <v>yes</v>
      </c>
      <c r="P3615" s="7">
        <f t="shared" si="397"/>
        <v>2018</v>
      </c>
      <c r="Q3615" s="7">
        <f t="shared" si="398"/>
        <v>2019</v>
      </c>
      <c r="R3615" s="7">
        <f t="shared" si="399"/>
        <v>2020</v>
      </c>
      <c r="S3615" s="7">
        <f t="shared" si="400"/>
        <v>148</v>
      </c>
    </row>
    <row r="3616" spans="11:19" x14ac:dyDescent="0.35">
      <c r="K3616" t="s">
        <v>133</v>
      </c>
      <c r="L3616">
        <v>-122.527655409687</v>
      </c>
      <c r="M3616">
        <v>39.185653578957599</v>
      </c>
      <c r="N3616" s="2">
        <v>43016</v>
      </c>
      <c r="O3616" t="str">
        <f t="shared" si="396"/>
        <v>yes</v>
      </c>
      <c r="P3616" s="7">
        <f t="shared" si="397"/>
        <v>2017</v>
      </c>
      <c r="Q3616" s="7">
        <f t="shared" si="398"/>
        <v>2018</v>
      </c>
      <c r="R3616" s="7">
        <f t="shared" si="399"/>
        <v>2019</v>
      </c>
      <c r="S3616" s="7">
        <f t="shared" si="400"/>
        <v>281</v>
      </c>
    </row>
    <row r="3617" spans="11:19" x14ac:dyDescent="0.35">
      <c r="K3617" t="s">
        <v>133</v>
      </c>
      <c r="L3617">
        <v>-122.48711099857</v>
      </c>
      <c r="M3617">
        <v>39.023931994285199</v>
      </c>
      <c r="N3617" s="2">
        <v>42984</v>
      </c>
      <c r="O3617" t="str">
        <f t="shared" si="396"/>
        <v>yes</v>
      </c>
      <c r="P3617" s="7">
        <f t="shared" si="397"/>
        <v>2017</v>
      </c>
      <c r="Q3617" s="7">
        <f t="shared" si="398"/>
        <v>2018</v>
      </c>
      <c r="R3617" s="7">
        <f t="shared" si="399"/>
        <v>2019</v>
      </c>
      <c r="S3617" s="7">
        <f t="shared" si="400"/>
        <v>249</v>
      </c>
    </row>
    <row r="3618" spans="11:19" x14ac:dyDescent="0.35">
      <c r="K3618" t="s">
        <v>133</v>
      </c>
      <c r="L3618">
        <v>-122.202749492113</v>
      </c>
      <c r="M3618">
        <v>39.005317743950002</v>
      </c>
      <c r="N3618" s="2">
        <v>42935</v>
      </c>
      <c r="O3618" t="str">
        <f t="shared" si="396"/>
        <v>yes</v>
      </c>
      <c r="P3618" s="7">
        <f t="shared" si="397"/>
        <v>2017</v>
      </c>
      <c r="Q3618" s="7">
        <f t="shared" si="398"/>
        <v>2018</v>
      </c>
      <c r="R3618" s="7">
        <f t="shared" si="399"/>
        <v>2019</v>
      </c>
      <c r="S3618" s="7">
        <f t="shared" si="400"/>
        <v>200</v>
      </c>
    </row>
    <row r="3619" spans="11:19" x14ac:dyDescent="0.35">
      <c r="K3619" t="s">
        <v>133</v>
      </c>
      <c r="L3619">
        <v>-122.447201904769</v>
      </c>
      <c r="M3619">
        <v>39.361008961176204</v>
      </c>
      <c r="N3619" s="2">
        <v>42931</v>
      </c>
      <c r="O3619" t="str">
        <f t="shared" si="396"/>
        <v>yes</v>
      </c>
      <c r="P3619" s="7">
        <f t="shared" si="397"/>
        <v>2017</v>
      </c>
      <c r="Q3619" s="7">
        <f t="shared" si="398"/>
        <v>2018</v>
      </c>
      <c r="R3619" s="7">
        <f t="shared" si="399"/>
        <v>2019</v>
      </c>
      <c r="S3619" s="7">
        <f t="shared" si="400"/>
        <v>196</v>
      </c>
    </row>
    <row r="3620" spans="11:19" x14ac:dyDescent="0.35">
      <c r="K3620" t="s">
        <v>133</v>
      </c>
      <c r="L3620">
        <v>-122.48408465971799</v>
      </c>
      <c r="M3620">
        <v>39.304037579672702</v>
      </c>
      <c r="N3620" s="2">
        <v>42909</v>
      </c>
      <c r="O3620" t="str">
        <f t="shared" si="396"/>
        <v>yes</v>
      </c>
      <c r="P3620" s="7">
        <f t="shared" si="397"/>
        <v>2017</v>
      </c>
      <c r="Q3620" s="7">
        <f t="shared" si="398"/>
        <v>2018</v>
      </c>
      <c r="R3620" s="7">
        <f t="shared" si="399"/>
        <v>2019</v>
      </c>
      <c r="S3620" s="7">
        <f t="shared" si="400"/>
        <v>174</v>
      </c>
    </row>
    <row r="3621" spans="11:19" x14ac:dyDescent="0.35">
      <c r="K3621" t="s">
        <v>134</v>
      </c>
      <c r="L3621">
        <v>-117.05151283882201</v>
      </c>
      <c r="M3621">
        <v>33.645686038898702</v>
      </c>
      <c r="N3621" s="2">
        <v>43238</v>
      </c>
      <c r="O3621" t="str">
        <f t="shared" si="396"/>
        <v>yes</v>
      </c>
      <c r="P3621" s="7">
        <f t="shared" si="397"/>
        <v>2018</v>
      </c>
      <c r="Q3621" s="7">
        <f t="shared" si="398"/>
        <v>2019</v>
      </c>
      <c r="R3621" s="7">
        <f t="shared" si="399"/>
        <v>2020</v>
      </c>
      <c r="S3621" s="7">
        <f t="shared" si="400"/>
        <v>138</v>
      </c>
    </row>
    <row r="3622" spans="11:19" x14ac:dyDescent="0.35">
      <c r="K3622" t="s">
        <v>135</v>
      </c>
      <c r="L3622">
        <v>-122.72136851910101</v>
      </c>
      <c r="M3622">
        <v>38.507691377972399</v>
      </c>
      <c r="N3622" s="2">
        <v>44342</v>
      </c>
      <c r="O3622" t="str">
        <f t="shared" si="396"/>
        <v>yes</v>
      </c>
      <c r="P3622" s="7">
        <f t="shared" si="397"/>
        <v>2021</v>
      </c>
      <c r="Q3622" s="7">
        <f t="shared" si="398"/>
        <v>2022</v>
      </c>
      <c r="R3622" s="7">
        <f t="shared" si="399"/>
        <v>2023</v>
      </c>
      <c r="S3622" s="7">
        <f t="shared" si="400"/>
        <v>146</v>
      </c>
    </row>
    <row r="3623" spans="11:19" x14ac:dyDescent="0.35">
      <c r="K3623" t="s">
        <v>135</v>
      </c>
      <c r="L3623">
        <v>-122.84767113780499</v>
      </c>
      <c r="M3623">
        <v>38.698361964983697</v>
      </c>
      <c r="N3623" s="2">
        <v>44315</v>
      </c>
      <c r="O3623" t="str">
        <f t="shared" si="396"/>
        <v>yes</v>
      </c>
      <c r="P3623" s="7">
        <f t="shared" si="397"/>
        <v>2021</v>
      </c>
      <c r="Q3623" s="7">
        <f t="shared" si="398"/>
        <v>2022</v>
      </c>
      <c r="R3623" s="7">
        <f t="shared" si="399"/>
        <v>2023</v>
      </c>
      <c r="S3623" s="7">
        <f t="shared" si="400"/>
        <v>119</v>
      </c>
    </row>
    <row r="3624" spans="11:19" x14ac:dyDescent="0.35">
      <c r="K3624" t="s">
        <v>135</v>
      </c>
      <c r="L3624">
        <v>-123.14179763323401</v>
      </c>
      <c r="M3624">
        <v>38.5057170974477</v>
      </c>
      <c r="N3624" s="2">
        <v>44306</v>
      </c>
      <c r="O3624" t="str">
        <f t="shared" si="396"/>
        <v>yes</v>
      </c>
      <c r="P3624" s="7">
        <f t="shared" si="397"/>
        <v>2021</v>
      </c>
      <c r="Q3624" s="7">
        <f t="shared" si="398"/>
        <v>2022</v>
      </c>
      <c r="R3624" s="7">
        <f t="shared" si="399"/>
        <v>2023</v>
      </c>
      <c r="S3624" s="7">
        <f t="shared" si="400"/>
        <v>110</v>
      </c>
    </row>
    <row r="3625" spans="11:19" x14ac:dyDescent="0.35">
      <c r="K3625" t="s">
        <v>135</v>
      </c>
      <c r="L3625">
        <v>-122.817144069492</v>
      </c>
      <c r="M3625">
        <v>38.802912327631297</v>
      </c>
      <c r="N3625" s="2">
        <v>44214</v>
      </c>
      <c r="O3625" t="str">
        <f t="shared" si="396"/>
        <v>yes</v>
      </c>
      <c r="P3625" s="7">
        <f t="shared" si="397"/>
        <v>2021</v>
      </c>
      <c r="Q3625" s="7">
        <f t="shared" si="398"/>
        <v>2022</v>
      </c>
      <c r="R3625" s="7">
        <f t="shared" si="399"/>
        <v>2023</v>
      </c>
      <c r="S3625" s="7">
        <f t="shared" si="400"/>
        <v>18</v>
      </c>
    </row>
    <row r="3626" spans="11:19" x14ac:dyDescent="0.35">
      <c r="K3626" t="s">
        <v>135</v>
      </c>
      <c r="L3626">
        <v>-122.887463683283</v>
      </c>
      <c r="M3626">
        <v>38.639586778578099</v>
      </c>
      <c r="N3626" s="2">
        <v>44157</v>
      </c>
      <c r="O3626" t="str">
        <f t="shared" si="396"/>
        <v>yes</v>
      </c>
      <c r="P3626" s="7">
        <f t="shared" si="397"/>
        <v>2020</v>
      </c>
      <c r="Q3626" s="7">
        <f t="shared" si="398"/>
        <v>2021</v>
      </c>
      <c r="R3626" s="7">
        <f t="shared" si="399"/>
        <v>2022</v>
      </c>
      <c r="S3626" s="7">
        <f t="shared" si="400"/>
        <v>327</v>
      </c>
    </row>
    <row r="3627" spans="11:19" x14ac:dyDescent="0.35">
      <c r="K3627" t="s">
        <v>135</v>
      </c>
      <c r="L3627">
        <v>-122.88069242880999</v>
      </c>
      <c r="M3627">
        <v>38.6614285493987</v>
      </c>
      <c r="N3627" s="2">
        <v>44107</v>
      </c>
      <c r="O3627" t="str">
        <f t="shared" si="396"/>
        <v>yes</v>
      </c>
      <c r="P3627" s="7">
        <f t="shared" si="397"/>
        <v>2020</v>
      </c>
      <c r="Q3627" s="7">
        <f t="shared" si="398"/>
        <v>2021</v>
      </c>
      <c r="R3627" s="7">
        <f t="shared" si="399"/>
        <v>2022</v>
      </c>
      <c r="S3627" s="7">
        <f t="shared" si="400"/>
        <v>277</v>
      </c>
    </row>
    <row r="3628" spans="11:19" x14ac:dyDescent="0.35">
      <c r="K3628" t="s">
        <v>135</v>
      </c>
      <c r="L3628">
        <v>-122.73606970384699</v>
      </c>
      <c r="M3628">
        <v>38.495695036212403</v>
      </c>
      <c r="N3628" s="2">
        <v>44095</v>
      </c>
      <c r="O3628" t="str">
        <f t="shared" si="396"/>
        <v>yes</v>
      </c>
      <c r="P3628" s="7">
        <f t="shared" si="397"/>
        <v>2020</v>
      </c>
      <c r="Q3628" s="7">
        <f t="shared" si="398"/>
        <v>2021</v>
      </c>
      <c r="R3628" s="7">
        <f t="shared" si="399"/>
        <v>2022</v>
      </c>
      <c r="S3628" s="7">
        <f t="shared" si="400"/>
        <v>265</v>
      </c>
    </row>
    <row r="3629" spans="11:19" x14ac:dyDescent="0.35">
      <c r="K3629" t="s">
        <v>135</v>
      </c>
      <c r="L3629">
        <v>-122.513146472496</v>
      </c>
      <c r="M3629">
        <v>38.830638751015798</v>
      </c>
      <c r="N3629" s="2">
        <v>44084</v>
      </c>
      <c r="O3629" t="str">
        <f t="shared" si="396"/>
        <v>yes</v>
      </c>
      <c r="P3629" s="7">
        <f t="shared" si="397"/>
        <v>2020</v>
      </c>
      <c r="Q3629" s="7">
        <f t="shared" si="398"/>
        <v>2021</v>
      </c>
      <c r="R3629" s="7">
        <f t="shared" si="399"/>
        <v>2022</v>
      </c>
      <c r="S3629" s="7">
        <f t="shared" si="400"/>
        <v>254</v>
      </c>
    </row>
    <row r="3630" spans="11:19" x14ac:dyDescent="0.35">
      <c r="K3630" t="s">
        <v>135</v>
      </c>
      <c r="L3630">
        <v>-123.203812235087</v>
      </c>
      <c r="M3630">
        <v>38.506056972875299</v>
      </c>
      <c r="N3630" s="2">
        <v>44076</v>
      </c>
      <c r="O3630" t="str">
        <f t="shared" si="396"/>
        <v>yes</v>
      </c>
      <c r="P3630" s="7">
        <f t="shared" si="397"/>
        <v>2020</v>
      </c>
      <c r="Q3630" s="7">
        <f t="shared" si="398"/>
        <v>2021</v>
      </c>
      <c r="R3630" s="7">
        <f t="shared" si="399"/>
        <v>2022</v>
      </c>
      <c r="S3630" s="7">
        <f t="shared" si="400"/>
        <v>246</v>
      </c>
    </row>
    <row r="3631" spans="11:19" x14ac:dyDescent="0.35">
      <c r="K3631" t="s">
        <v>135</v>
      </c>
      <c r="L3631">
        <v>-122.585011944059</v>
      </c>
      <c r="M3631">
        <v>38.887493941971897</v>
      </c>
      <c r="N3631" s="2">
        <v>44060</v>
      </c>
      <c r="O3631" t="str">
        <f t="shared" si="396"/>
        <v>yes</v>
      </c>
      <c r="P3631" s="7">
        <f t="shared" si="397"/>
        <v>2020</v>
      </c>
      <c r="Q3631" s="7">
        <f t="shared" si="398"/>
        <v>2021</v>
      </c>
      <c r="R3631" s="7">
        <f t="shared" si="399"/>
        <v>2022</v>
      </c>
      <c r="S3631" s="7">
        <f t="shared" si="400"/>
        <v>230</v>
      </c>
    </row>
    <row r="3632" spans="11:19" x14ac:dyDescent="0.35">
      <c r="K3632" t="s">
        <v>135</v>
      </c>
      <c r="L3632">
        <v>-123.055451372292</v>
      </c>
      <c r="M3632">
        <v>38.6944852983681</v>
      </c>
      <c r="N3632" s="2">
        <v>44059</v>
      </c>
      <c r="O3632" t="str">
        <f t="shared" si="396"/>
        <v>yes</v>
      </c>
      <c r="P3632" s="7">
        <f t="shared" si="397"/>
        <v>2020</v>
      </c>
      <c r="Q3632" s="7">
        <f t="shared" si="398"/>
        <v>2021</v>
      </c>
      <c r="R3632" s="7">
        <f t="shared" si="399"/>
        <v>2022</v>
      </c>
      <c r="S3632" s="7">
        <f t="shared" si="400"/>
        <v>229</v>
      </c>
    </row>
    <row r="3633" spans="11:19" x14ac:dyDescent="0.35">
      <c r="K3633" t="s">
        <v>135</v>
      </c>
      <c r="L3633">
        <v>-122.83824156987799</v>
      </c>
      <c r="M3633">
        <v>38.578430171029297</v>
      </c>
      <c r="N3633" s="2">
        <v>44058</v>
      </c>
      <c r="O3633" t="str">
        <f t="shared" si="396"/>
        <v>yes</v>
      </c>
      <c r="P3633" s="7">
        <f t="shared" si="397"/>
        <v>2020</v>
      </c>
      <c r="Q3633" s="7">
        <f t="shared" si="398"/>
        <v>2021</v>
      </c>
      <c r="R3633" s="7">
        <f t="shared" si="399"/>
        <v>2022</v>
      </c>
      <c r="S3633" s="7">
        <f t="shared" si="400"/>
        <v>228</v>
      </c>
    </row>
    <row r="3634" spans="11:19" x14ac:dyDescent="0.35">
      <c r="K3634" t="s">
        <v>135</v>
      </c>
      <c r="L3634">
        <v>-122.595713795024</v>
      </c>
      <c r="M3634">
        <v>38.6170724997788</v>
      </c>
      <c r="N3634" s="2">
        <v>44020</v>
      </c>
      <c r="O3634" t="str">
        <f t="shared" si="396"/>
        <v>yes</v>
      </c>
      <c r="P3634" s="7">
        <f t="shared" si="397"/>
        <v>2020</v>
      </c>
      <c r="Q3634" s="7">
        <f t="shared" si="398"/>
        <v>2021</v>
      </c>
      <c r="R3634" s="7">
        <f t="shared" si="399"/>
        <v>2022</v>
      </c>
      <c r="S3634" s="7">
        <f t="shared" si="400"/>
        <v>190</v>
      </c>
    </row>
    <row r="3635" spans="11:19" x14ac:dyDescent="0.35">
      <c r="K3635" t="s">
        <v>135</v>
      </c>
      <c r="L3635">
        <v>-122.704356892597</v>
      </c>
      <c r="M3635">
        <v>38.514621082144501</v>
      </c>
      <c r="N3635" s="2">
        <v>44002</v>
      </c>
      <c r="O3635" t="str">
        <f t="shared" si="396"/>
        <v>yes</v>
      </c>
      <c r="P3635" s="7">
        <f t="shared" si="397"/>
        <v>2020</v>
      </c>
      <c r="Q3635" s="7">
        <f t="shared" si="398"/>
        <v>2021</v>
      </c>
      <c r="R3635" s="7">
        <f t="shared" si="399"/>
        <v>2022</v>
      </c>
      <c r="S3635" s="7">
        <f t="shared" si="400"/>
        <v>172</v>
      </c>
    </row>
    <row r="3636" spans="11:19" x14ac:dyDescent="0.35">
      <c r="K3636" t="s">
        <v>135</v>
      </c>
      <c r="L3636">
        <v>-122.938935161092</v>
      </c>
      <c r="M3636">
        <v>38.586520415347898</v>
      </c>
      <c r="N3636" s="2">
        <v>43956</v>
      </c>
      <c r="O3636" t="str">
        <f t="shared" si="396"/>
        <v>yes</v>
      </c>
      <c r="P3636" s="7">
        <f t="shared" si="397"/>
        <v>2020</v>
      </c>
      <c r="Q3636" s="7">
        <f t="shared" si="398"/>
        <v>2021</v>
      </c>
      <c r="R3636" s="7">
        <f t="shared" si="399"/>
        <v>2022</v>
      </c>
      <c r="S3636" s="7">
        <f t="shared" si="400"/>
        <v>126</v>
      </c>
    </row>
    <row r="3637" spans="11:19" x14ac:dyDescent="0.35">
      <c r="K3637" t="s">
        <v>135</v>
      </c>
      <c r="L3637">
        <v>-122.89187330729899</v>
      </c>
      <c r="M3637">
        <v>38.603317547249397</v>
      </c>
      <c r="N3637" s="2">
        <v>43328</v>
      </c>
      <c r="O3637" t="str">
        <f t="shared" si="396"/>
        <v>yes</v>
      </c>
      <c r="P3637" s="7">
        <f t="shared" si="397"/>
        <v>2018</v>
      </c>
      <c r="Q3637" s="7">
        <f t="shared" si="398"/>
        <v>2019</v>
      </c>
      <c r="R3637" s="7">
        <f t="shared" si="399"/>
        <v>2020</v>
      </c>
      <c r="S3637" s="7">
        <f t="shared" si="400"/>
        <v>228</v>
      </c>
    </row>
    <row r="3638" spans="11:19" x14ac:dyDescent="0.35">
      <c r="K3638" t="s">
        <v>135</v>
      </c>
      <c r="L3638">
        <v>-122.882167541558</v>
      </c>
      <c r="M3638">
        <v>38.7735216717141</v>
      </c>
      <c r="N3638" s="2">
        <v>43040</v>
      </c>
      <c r="O3638" t="str">
        <f t="shared" si="396"/>
        <v>yes</v>
      </c>
      <c r="P3638" s="7">
        <f t="shared" si="397"/>
        <v>2017</v>
      </c>
      <c r="Q3638" s="7">
        <f t="shared" si="398"/>
        <v>2018</v>
      </c>
      <c r="R3638" s="7">
        <f t="shared" si="399"/>
        <v>2019</v>
      </c>
      <c r="S3638" s="7">
        <f t="shared" si="400"/>
        <v>305</v>
      </c>
    </row>
    <row r="3639" spans="11:19" x14ac:dyDescent="0.35">
      <c r="K3639" t="s">
        <v>135</v>
      </c>
      <c r="L3639">
        <v>-122.764771583251</v>
      </c>
      <c r="M3639">
        <v>38.627313365686597</v>
      </c>
      <c r="N3639" s="2">
        <v>43033</v>
      </c>
      <c r="O3639" t="str">
        <f t="shared" si="396"/>
        <v>yes</v>
      </c>
      <c r="P3639" s="7">
        <f t="shared" si="397"/>
        <v>2017</v>
      </c>
      <c r="Q3639" s="7">
        <f t="shared" si="398"/>
        <v>2018</v>
      </c>
      <c r="R3639" s="7">
        <f t="shared" si="399"/>
        <v>2019</v>
      </c>
      <c r="S3639" s="7">
        <f t="shared" si="400"/>
        <v>298</v>
      </c>
    </row>
    <row r="3640" spans="11:19" x14ac:dyDescent="0.35">
      <c r="K3640" t="s">
        <v>135</v>
      </c>
      <c r="L3640">
        <v>-123.225351561964</v>
      </c>
      <c r="M3640">
        <v>38.528101330656703</v>
      </c>
      <c r="N3640" s="2">
        <v>43016</v>
      </c>
      <c r="O3640" t="str">
        <f t="shared" si="396"/>
        <v>yes</v>
      </c>
      <c r="P3640" s="7">
        <f t="shared" si="397"/>
        <v>2017</v>
      </c>
      <c r="Q3640" s="7">
        <f t="shared" si="398"/>
        <v>2018</v>
      </c>
      <c r="R3640" s="7">
        <f t="shared" si="399"/>
        <v>2019</v>
      </c>
      <c r="S3640" s="7">
        <f t="shared" si="400"/>
        <v>281</v>
      </c>
    </row>
    <row r="3641" spans="11:19" x14ac:dyDescent="0.35">
      <c r="K3641" t="s">
        <v>135</v>
      </c>
      <c r="L3641">
        <v>-122.893593160656</v>
      </c>
      <c r="M3641">
        <v>38.6981521351616</v>
      </c>
      <c r="N3641" s="2">
        <v>42943</v>
      </c>
      <c r="O3641" t="str">
        <f t="shared" si="396"/>
        <v>yes</v>
      </c>
      <c r="P3641" s="7">
        <f t="shared" si="397"/>
        <v>2017</v>
      </c>
      <c r="Q3641" s="7">
        <f t="shared" si="398"/>
        <v>2018</v>
      </c>
      <c r="R3641" s="7">
        <f t="shared" si="399"/>
        <v>2019</v>
      </c>
      <c r="S3641" s="7">
        <f t="shared" si="400"/>
        <v>208</v>
      </c>
    </row>
    <row r="3642" spans="11:19" x14ac:dyDescent="0.35">
      <c r="K3642" t="s">
        <v>135</v>
      </c>
      <c r="L3642">
        <v>-122.623882959989</v>
      </c>
      <c r="M3642">
        <v>38.858377960435</v>
      </c>
      <c r="N3642" s="2">
        <v>42933</v>
      </c>
      <c r="O3642" t="str">
        <f t="shared" si="396"/>
        <v>yes</v>
      </c>
      <c r="P3642" s="7">
        <f t="shared" si="397"/>
        <v>2017</v>
      </c>
      <c r="Q3642" s="7">
        <f t="shared" si="398"/>
        <v>2018</v>
      </c>
      <c r="R3642" s="7">
        <f t="shared" si="399"/>
        <v>2019</v>
      </c>
      <c r="S3642" s="7">
        <f t="shared" si="400"/>
        <v>198</v>
      </c>
    </row>
    <row r="3643" spans="11:19" x14ac:dyDescent="0.35">
      <c r="K3643" t="s">
        <v>136</v>
      </c>
      <c r="L3643">
        <v>-121.977931313179</v>
      </c>
      <c r="M3643">
        <v>38.443050617202701</v>
      </c>
      <c r="N3643" s="2">
        <v>44345</v>
      </c>
      <c r="O3643" t="str">
        <f t="shared" ref="O3643:O3667" si="401">IF(N3643&gt;VLOOKUP(K3643, $A$2:$C$147,3), "yes", "no")</f>
        <v>yes</v>
      </c>
      <c r="P3643" s="7">
        <f t="shared" ref="P3643:P3667" si="402">YEAR(N3643)</f>
        <v>2021</v>
      </c>
      <c r="Q3643" s="7">
        <f t="shared" ref="Q3643:Q3667" si="403">P3643+1</f>
        <v>2022</v>
      </c>
      <c r="R3643" s="7">
        <f t="shared" ref="R3643:R3667" si="404">P3643+2</f>
        <v>2023</v>
      </c>
      <c r="S3643" s="7">
        <f t="shared" ref="S3643:S3667" si="405">N3643-DATE(YEAR(N3643),1,0)</f>
        <v>149</v>
      </c>
    </row>
    <row r="3644" spans="11:19" x14ac:dyDescent="0.35">
      <c r="K3644" t="s">
        <v>136</v>
      </c>
      <c r="L3644">
        <v>-121.988433821695</v>
      </c>
      <c r="M3644">
        <v>38.536562573001703</v>
      </c>
      <c r="N3644" s="2">
        <v>44333</v>
      </c>
      <c r="O3644" t="str">
        <f t="shared" si="401"/>
        <v>yes</v>
      </c>
      <c r="P3644" s="7">
        <f t="shared" si="402"/>
        <v>2021</v>
      </c>
      <c r="Q3644" s="7">
        <f t="shared" si="403"/>
        <v>2022</v>
      </c>
      <c r="R3644" s="7">
        <f t="shared" si="404"/>
        <v>2023</v>
      </c>
      <c r="S3644" s="7">
        <f t="shared" si="405"/>
        <v>137</v>
      </c>
    </row>
    <row r="3645" spans="11:19" x14ac:dyDescent="0.35">
      <c r="K3645" t="s">
        <v>136</v>
      </c>
      <c r="L3645">
        <v>-122.12364008604899</v>
      </c>
      <c r="M3645">
        <v>38.714885792026898</v>
      </c>
      <c r="N3645" s="2">
        <v>44324</v>
      </c>
      <c r="O3645" t="str">
        <f t="shared" si="401"/>
        <v>yes</v>
      </c>
      <c r="P3645" s="7">
        <f t="shared" si="402"/>
        <v>2021</v>
      </c>
      <c r="Q3645" s="7">
        <f t="shared" si="403"/>
        <v>2022</v>
      </c>
      <c r="R3645" s="7">
        <f t="shared" si="404"/>
        <v>2023</v>
      </c>
      <c r="S3645" s="7">
        <f t="shared" si="405"/>
        <v>128</v>
      </c>
    </row>
    <row r="3646" spans="11:19" x14ac:dyDescent="0.35">
      <c r="K3646" t="s">
        <v>136</v>
      </c>
      <c r="L3646">
        <v>-122.202555725506</v>
      </c>
      <c r="M3646">
        <v>38.629370175437202</v>
      </c>
      <c r="N3646" s="2">
        <v>44316</v>
      </c>
      <c r="O3646" t="str">
        <f t="shared" si="401"/>
        <v>yes</v>
      </c>
      <c r="P3646" s="7">
        <f t="shared" si="402"/>
        <v>2021</v>
      </c>
      <c r="Q3646" s="7">
        <f t="shared" si="403"/>
        <v>2022</v>
      </c>
      <c r="R3646" s="7">
        <f t="shared" si="404"/>
        <v>2023</v>
      </c>
      <c r="S3646" s="7">
        <f t="shared" si="405"/>
        <v>120</v>
      </c>
    </row>
    <row r="3647" spans="11:19" x14ac:dyDescent="0.35">
      <c r="K3647" t="s">
        <v>136</v>
      </c>
      <c r="L3647">
        <v>-122.134131614457</v>
      </c>
      <c r="M3647">
        <v>38.298962768508403</v>
      </c>
      <c r="N3647" s="2">
        <v>44158</v>
      </c>
      <c r="O3647" t="str">
        <f t="shared" si="401"/>
        <v>yes</v>
      </c>
      <c r="P3647" s="7">
        <f t="shared" si="402"/>
        <v>2020</v>
      </c>
      <c r="Q3647" s="7">
        <f t="shared" si="403"/>
        <v>2021</v>
      </c>
      <c r="R3647" s="7">
        <f t="shared" si="404"/>
        <v>2022</v>
      </c>
      <c r="S3647" s="7">
        <f t="shared" si="405"/>
        <v>328</v>
      </c>
    </row>
    <row r="3648" spans="11:19" x14ac:dyDescent="0.35">
      <c r="K3648" t="s">
        <v>136</v>
      </c>
      <c r="L3648">
        <v>-122.09549629669399</v>
      </c>
      <c r="M3648">
        <v>38.701676928908903</v>
      </c>
      <c r="N3648" s="2">
        <v>44109</v>
      </c>
      <c r="O3648" t="str">
        <f t="shared" si="401"/>
        <v>yes</v>
      </c>
      <c r="P3648" s="7">
        <f t="shared" si="402"/>
        <v>2020</v>
      </c>
      <c r="Q3648" s="7">
        <f t="shared" si="403"/>
        <v>2021</v>
      </c>
      <c r="R3648" s="7">
        <f t="shared" si="404"/>
        <v>2022</v>
      </c>
      <c r="S3648" s="7">
        <f t="shared" si="405"/>
        <v>279</v>
      </c>
    </row>
    <row r="3649" spans="11:19" x14ac:dyDescent="0.35">
      <c r="K3649" t="s">
        <v>136</v>
      </c>
      <c r="L3649">
        <v>-122.046997884048</v>
      </c>
      <c r="M3649">
        <v>38.481225084146203</v>
      </c>
      <c r="N3649" s="2">
        <v>44020</v>
      </c>
      <c r="O3649" t="str">
        <f t="shared" si="401"/>
        <v>yes</v>
      </c>
      <c r="P3649" s="7">
        <f t="shared" si="402"/>
        <v>2020</v>
      </c>
      <c r="Q3649" s="7">
        <f t="shared" si="403"/>
        <v>2021</v>
      </c>
      <c r="R3649" s="7">
        <f t="shared" si="404"/>
        <v>2022</v>
      </c>
      <c r="S3649" s="7">
        <f t="shared" si="405"/>
        <v>190</v>
      </c>
    </row>
    <row r="3650" spans="11:19" x14ac:dyDescent="0.35">
      <c r="K3650" t="s">
        <v>136</v>
      </c>
      <c r="L3650">
        <v>-122.071246201039</v>
      </c>
      <c r="M3650">
        <v>38.6696654629866</v>
      </c>
      <c r="N3650" s="2">
        <v>44020</v>
      </c>
      <c r="O3650" t="str">
        <f t="shared" si="401"/>
        <v>yes</v>
      </c>
      <c r="P3650" s="7">
        <f t="shared" si="402"/>
        <v>2020</v>
      </c>
      <c r="Q3650" s="7">
        <f t="shared" si="403"/>
        <v>2021</v>
      </c>
      <c r="R3650" s="7">
        <f t="shared" si="404"/>
        <v>2022</v>
      </c>
      <c r="S3650" s="7">
        <f t="shared" si="405"/>
        <v>190</v>
      </c>
    </row>
    <row r="3651" spans="11:19" x14ac:dyDescent="0.35">
      <c r="K3651" t="s">
        <v>136</v>
      </c>
      <c r="L3651">
        <v>-122.135219694353</v>
      </c>
      <c r="M3651">
        <v>38.726379446748297</v>
      </c>
      <c r="N3651" s="2">
        <v>44018</v>
      </c>
      <c r="O3651" t="str">
        <f t="shared" si="401"/>
        <v>yes</v>
      </c>
      <c r="P3651" s="7">
        <f t="shared" si="402"/>
        <v>2020</v>
      </c>
      <c r="Q3651" s="7">
        <f t="shared" si="403"/>
        <v>2021</v>
      </c>
      <c r="R3651" s="7">
        <f t="shared" si="404"/>
        <v>2022</v>
      </c>
      <c r="S3651" s="7">
        <f t="shared" si="405"/>
        <v>188</v>
      </c>
    </row>
    <row r="3652" spans="11:19" x14ac:dyDescent="0.35">
      <c r="K3652" t="s">
        <v>136</v>
      </c>
      <c r="L3652">
        <v>-122.01737428914601</v>
      </c>
      <c r="M3652">
        <v>38.474208740952903</v>
      </c>
      <c r="N3652" s="2">
        <v>44000</v>
      </c>
      <c r="O3652" t="str">
        <f t="shared" si="401"/>
        <v>yes</v>
      </c>
      <c r="P3652" s="7">
        <f t="shared" si="402"/>
        <v>2020</v>
      </c>
      <c r="Q3652" s="7">
        <f t="shared" si="403"/>
        <v>2021</v>
      </c>
      <c r="R3652" s="7">
        <f t="shared" si="404"/>
        <v>2022</v>
      </c>
      <c r="S3652" s="7">
        <f t="shared" si="405"/>
        <v>170</v>
      </c>
    </row>
    <row r="3653" spans="11:19" x14ac:dyDescent="0.35">
      <c r="K3653" t="s">
        <v>136</v>
      </c>
      <c r="L3653">
        <v>-122.040582272596</v>
      </c>
      <c r="M3653">
        <v>38.403276006516499</v>
      </c>
      <c r="N3653" s="2">
        <v>43978</v>
      </c>
      <c r="O3653" t="str">
        <f t="shared" si="401"/>
        <v>yes</v>
      </c>
      <c r="P3653" s="7">
        <f t="shared" si="402"/>
        <v>2020</v>
      </c>
      <c r="Q3653" s="7">
        <f t="shared" si="403"/>
        <v>2021</v>
      </c>
      <c r="R3653" s="7">
        <f t="shared" si="404"/>
        <v>2022</v>
      </c>
      <c r="S3653" s="7">
        <f t="shared" si="405"/>
        <v>148</v>
      </c>
    </row>
    <row r="3654" spans="11:19" x14ac:dyDescent="0.35">
      <c r="K3654" t="s">
        <v>136</v>
      </c>
      <c r="L3654">
        <v>-122.150317465534</v>
      </c>
      <c r="M3654">
        <v>38.462803696659002</v>
      </c>
      <c r="N3654" s="2">
        <v>43671</v>
      </c>
      <c r="O3654" t="str">
        <f t="shared" si="401"/>
        <v>yes</v>
      </c>
      <c r="P3654" s="7">
        <f t="shared" si="402"/>
        <v>2019</v>
      </c>
      <c r="Q3654" s="7">
        <f t="shared" si="403"/>
        <v>2020</v>
      </c>
      <c r="R3654" s="7">
        <f t="shared" si="404"/>
        <v>2021</v>
      </c>
      <c r="S3654" s="7">
        <f t="shared" si="405"/>
        <v>206</v>
      </c>
    </row>
    <row r="3655" spans="11:19" x14ac:dyDescent="0.35">
      <c r="K3655" t="s">
        <v>136</v>
      </c>
      <c r="L3655">
        <v>-122.01385411943301</v>
      </c>
      <c r="M3655">
        <v>38.4712914778396</v>
      </c>
      <c r="N3655" s="2">
        <v>43636</v>
      </c>
      <c r="O3655" t="str">
        <f t="shared" si="401"/>
        <v>yes</v>
      </c>
      <c r="P3655" s="7">
        <f t="shared" si="402"/>
        <v>2019</v>
      </c>
      <c r="Q3655" s="7">
        <f t="shared" si="403"/>
        <v>2020</v>
      </c>
      <c r="R3655" s="7">
        <f t="shared" si="404"/>
        <v>2021</v>
      </c>
      <c r="S3655" s="7">
        <f t="shared" si="405"/>
        <v>171</v>
      </c>
    </row>
    <row r="3656" spans="11:19" x14ac:dyDescent="0.35">
      <c r="K3656" t="s">
        <v>136</v>
      </c>
      <c r="L3656">
        <v>-121.99824077007599</v>
      </c>
      <c r="M3656">
        <v>38.311446333151203</v>
      </c>
      <c r="N3656" s="2">
        <v>43324</v>
      </c>
      <c r="O3656" t="str">
        <f t="shared" si="401"/>
        <v>yes</v>
      </c>
      <c r="P3656" s="7">
        <f t="shared" si="402"/>
        <v>2018</v>
      </c>
      <c r="Q3656" s="7">
        <f t="shared" si="403"/>
        <v>2019</v>
      </c>
      <c r="R3656" s="7">
        <f t="shared" si="404"/>
        <v>2020</v>
      </c>
      <c r="S3656" s="7">
        <f t="shared" si="405"/>
        <v>224</v>
      </c>
    </row>
    <row r="3657" spans="11:19" x14ac:dyDescent="0.35">
      <c r="K3657" t="s">
        <v>136</v>
      </c>
      <c r="L3657">
        <v>-122.178455670063</v>
      </c>
      <c r="M3657">
        <v>38.510794544211301</v>
      </c>
      <c r="N3657" s="2">
        <v>43313</v>
      </c>
      <c r="O3657" t="str">
        <f t="shared" si="401"/>
        <v>yes</v>
      </c>
      <c r="P3657" s="7">
        <f t="shared" si="402"/>
        <v>2018</v>
      </c>
      <c r="Q3657" s="7">
        <f t="shared" si="403"/>
        <v>2019</v>
      </c>
      <c r="R3657" s="7">
        <f t="shared" si="404"/>
        <v>2020</v>
      </c>
      <c r="S3657" s="7">
        <f t="shared" si="405"/>
        <v>213</v>
      </c>
    </row>
    <row r="3658" spans="11:19" x14ac:dyDescent="0.35">
      <c r="K3658" t="s">
        <v>136</v>
      </c>
      <c r="L3658">
        <v>-122.048314786407</v>
      </c>
      <c r="M3658">
        <v>38.613742825091798</v>
      </c>
      <c r="N3658" s="2">
        <v>43302</v>
      </c>
      <c r="O3658" t="str">
        <f t="shared" si="401"/>
        <v>yes</v>
      </c>
      <c r="P3658" s="7">
        <f t="shared" si="402"/>
        <v>2018</v>
      </c>
      <c r="Q3658" s="7">
        <f t="shared" si="403"/>
        <v>2019</v>
      </c>
      <c r="R3658" s="7">
        <f t="shared" si="404"/>
        <v>2020</v>
      </c>
      <c r="S3658" s="7">
        <f t="shared" si="405"/>
        <v>202</v>
      </c>
    </row>
    <row r="3659" spans="11:19" x14ac:dyDescent="0.35">
      <c r="K3659" t="s">
        <v>136</v>
      </c>
      <c r="L3659">
        <v>-122.167165485469</v>
      </c>
      <c r="M3659">
        <v>38.661204898566801</v>
      </c>
      <c r="N3659" s="2">
        <v>43292</v>
      </c>
      <c r="O3659" t="str">
        <f t="shared" si="401"/>
        <v>yes</v>
      </c>
      <c r="P3659" s="7">
        <f t="shared" si="402"/>
        <v>2018</v>
      </c>
      <c r="Q3659" s="7">
        <f t="shared" si="403"/>
        <v>2019</v>
      </c>
      <c r="R3659" s="7">
        <f t="shared" si="404"/>
        <v>2020</v>
      </c>
      <c r="S3659" s="7">
        <f t="shared" si="405"/>
        <v>192</v>
      </c>
    </row>
    <row r="3660" spans="11:19" x14ac:dyDescent="0.35">
      <c r="K3660" t="s">
        <v>136</v>
      </c>
      <c r="L3660">
        <v>-122.102671060918</v>
      </c>
      <c r="M3660">
        <v>38.636138599604301</v>
      </c>
      <c r="N3660" s="2">
        <v>43252</v>
      </c>
      <c r="O3660" t="str">
        <f t="shared" si="401"/>
        <v>yes</v>
      </c>
      <c r="P3660" s="7">
        <f t="shared" si="402"/>
        <v>2018</v>
      </c>
      <c r="Q3660" s="7">
        <f t="shared" si="403"/>
        <v>2019</v>
      </c>
      <c r="R3660" s="7">
        <f t="shared" si="404"/>
        <v>2020</v>
      </c>
      <c r="S3660" s="7">
        <f t="shared" si="405"/>
        <v>152</v>
      </c>
    </row>
    <row r="3661" spans="11:19" x14ac:dyDescent="0.35">
      <c r="K3661" t="s">
        <v>136</v>
      </c>
      <c r="L3661">
        <v>-122.056370472735</v>
      </c>
      <c r="M3661">
        <v>38.4882914361351</v>
      </c>
      <c r="N3661" s="2">
        <v>43021</v>
      </c>
      <c r="O3661" t="str">
        <f t="shared" si="401"/>
        <v>yes</v>
      </c>
      <c r="P3661" s="7">
        <f t="shared" si="402"/>
        <v>2017</v>
      </c>
      <c r="Q3661" s="7">
        <f t="shared" si="403"/>
        <v>2018</v>
      </c>
      <c r="R3661" s="7">
        <f t="shared" si="404"/>
        <v>2019</v>
      </c>
      <c r="S3661" s="7">
        <f t="shared" si="405"/>
        <v>286</v>
      </c>
    </row>
    <row r="3662" spans="11:19" x14ac:dyDescent="0.35">
      <c r="K3662" t="s">
        <v>136</v>
      </c>
      <c r="L3662">
        <v>-121.995239427744</v>
      </c>
      <c r="M3662">
        <v>38.4510951789091</v>
      </c>
      <c r="N3662" s="2">
        <v>43011</v>
      </c>
      <c r="O3662" t="str">
        <f t="shared" si="401"/>
        <v>yes</v>
      </c>
      <c r="P3662" s="7">
        <f t="shared" si="402"/>
        <v>2017</v>
      </c>
      <c r="Q3662" s="7">
        <f t="shared" si="403"/>
        <v>2018</v>
      </c>
      <c r="R3662" s="7">
        <f t="shared" si="404"/>
        <v>2019</v>
      </c>
      <c r="S3662" s="7">
        <f t="shared" si="405"/>
        <v>276</v>
      </c>
    </row>
    <row r="3663" spans="11:19" x14ac:dyDescent="0.35">
      <c r="K3663" t="s">
        <v>136</v>
      </c>
      <c r="L3663">
        <v>-122.00286651527399</v>
      </c>
      <c r="M3663">
        <v>38.446677652575097</v>
      </c>
      <c r="N3663" s="2">
        <v>43001</v>
      </c>
      <c r="O3663" t="str">
        <f t="shared" si="401"/>
        <v>yes</v>
      </c>
      <c r="P3663" s="7">
        <f t="shared" si="402"/>
        <v>2017</v>
      </c>
      <c r="Q3663" s="7">
        <f t="shared" si="403"/>
        <v>2018</v>
      </c>
      <c r="R3663" s="7">
        <f t="shared" si="404"/>
        <v>2019</v>
      </c>
      <c r="S3663" s="7">
        <f t="shared" si="405"/>
        <v>266</v>
      </c>
    </row>
    <row r="3664" spans="11:19" x14ac:dyDescent="0.35">
      <c r="K3664" t="s">
        <v>137</v>
      </c>
      <c r="L3664">
        <v>-122.068081863891</v>
      </c>
      <c r="M3664">
        <v>38.7975756458614</v>
      </c>
      <c r="N3664" s="2">
        <v>44022</v>
      </c>
      <c r="O3664" t="str">
        <f t="shared" si="401"/>
        <v>yes</v>
      </c>
      <c r="P3664" s="7">
        <f t="shared" si="402"/>
        <v>2020</v>
      </c>
      <c r="Q3664" s="7">
        <f t="shared" si="403"/>
        <v>2021</v>
      </c>
      <c r="R3664" s="7">
        <f t="shared" si="404"/>
        <v>2022</v>
      </c>
      <c r="S3664" s="7">
        <f t="shared" si="405"/>
        <v>192</v>
      </c>
    </row>
    <row r="3665" spans="11:19" x14ac:dyDescent="0.35">
      <c r="K3665" t="s">
        <v>137</v>
      </c>
      <c r="L3665">
        <v>-122.20659432464799</v>
      </c>
      <c r="M3665">
        <v>38.829810761548799</v>
      </c>
      <c r="N3665" s="2">
        <v>44020</v>
      </c>
      <c r="O3665" t="str">
        <f t="shared" si="401"/>
        <v>yes</v>
      </c>
      <c r="P3665" s="7">
        <f t="shared" si="402"/>
        <v>2020</v>
      </c>
      <c r="Q3665" s="7">
        <f t="shared" si="403"/>
        <v>2021</v>
      </c>
      <c r="R3665" s="7">
        <f t="shared" si="404"/>
        <v>2022</v>
      </c>
      <c r="S3665" s="7">
        <f t="shared" si="405"/>
        <v>190</v>
      </c>
    </row>
    <row r="3666" spans="11:19" x14ac:dyDescent="0.35">
      <c r="K3666" t="s">
        <v>137</v>
      </c>
      <c r="L3666">
        <v>-122.043940972832</v>
      </c>
      <c r="M3666">
        <v>38.818483543383003</v>
      </c>
      <c r="N3666" s="2">
        <v>43999</v>
      </c>
      <c r="O3666" t="str">
        <f t="shared" si="401"/>
        <v>yes</v>
      </c>
      <c r="P3666" s="7">
        <f t="shared" si="402"/>
        <v>2020</v>
      </c>
      <c r="Q3666" s="7">
        <f t="shared" si="403"/>
        <v>2021</v>
      </c>
      <c r="R3666" s="7">
        <f t="shared" si="404"/>
        <v>2022</v>
      </c>
      <c r="S3666" s="7">
        <f t="shared" si="405"/>
        <v>169</v>
      </c>
    </row>
    <row r="3667" spans="11:19" x14ac:dyDescent="0.35">
      <c r="K3667" t="s">
        <v>137</v>
      </c>
      <c r="L3667">
        <v>-122.05492992626</v>
      </c>
      <c r="M3667">
        <v>38.904125994501797</v>
      </c>
      <c r="N3667" s="2">
        <v>43988</v>
      </c>
      <c r="O3667" t="str">
        <f t="shared" si="401"/>
        <v>yes</v>
      </c>
      <c r="P3667" s="7">
        <f t="shared" si="402"/>
        <v>2020</v>
      </c>
      <c r="Q3667" s="7">
        <f t="shared" si="403"/>
        <v>2021</v>
      </c>
      <c r="R3667" s="7">
        <f t="shared" si="404"/>
        <v>2022</v>
      </c>
      <c r="S3667" s="7">
        <f t="shared" si="405"/>
        <v>158</v>
      </c>
    </row>
  </sheetData>
  <autoFilter ref="O1:O3667" xr:uid="{F7669EAD-71F1-49A2-8A55-EDA961C7C966}">
    <filterColumn colId="0">
      <filters>
        <filter val="yes"/>
      </filters>
    </filterColumn>
  </autoFilter>
  <sortState xmlns:xlrd2="http://schemas.microsoft.com/office/spreadsheetml/2017/richdata2" ref="K2:O3921">
    <sortCondition ref="K1:K39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Win</dc:creator>
  <cp:lastModifiedBy>Dylan Win</cp:lastModifiedBy>
  <dcterms:created xsi:type="dcterms:W3CDTF">2023-05-30T04:08:01Z</dcterms:created>
  <dcterms:modified xsi:type="dcterms:W3CDTF">2023-06-01T22:13:29Z</dcterms:modified>
</cp:coreProperties>
</file>