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SP Playground\AirQuality\"/>
    </mc:Choice>
  </mc:AlternateContent>
  <xr:revisionPtr revIDLastSave="0" documentId="13_ncr:1_{752189A7-A1F3-4546-859C-CA1A58AA88E4}" xr6:coauthVersionLast="45" xr6:coauthVersionMax="45" xr10:uidLastSave="{00000000-0000-0000-0000-000000000000}"/>
  <bookViews>
    <workbookView xWindow="3218" yWindow="3218" windowWidth="21600" windowHeight="11422" activeTab="2" xr2:uid="{640D9A9B-E986-4773-BCDE-A1F2849D844A}"/>
  </bookViews>
  <sheets>
    <sheet name="Engineering Setup" sheetId="1" r:id="rId1"/>
    <sheet name="Two Page Setup" sheetId="2" r:id="rId2"/>
    <sheet name="Single Page Set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2" l="1"/>
  <c r="E34" i="2"/>
  <c r="E35" i="2" s="1"/>
  <c r="C32" i="2" l="1"/>
  <c r="C34" i="2" s="1"/>
  <c r="C35" i="2" s="1"/>
  <c r="C36" i="2" s="1"/>
  <c r="C33" i="2"/>
  <c r="D3" i="1" l="1"/>
  <c r="D4" i="1" s="1"/>
  <c r="D5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</calcChain>
</file>

<file path=xl/sharedStrings.xml><?xml version="1.0" encoding="utf-8"?>
<sst xmlns="http://schemas.openxmlformats.org/spreadsheetml/2006/main" count="294" uniqueCount="107">
  <si>
    <t>BME680</t>
  </si>
  <si>
    <t>SPS30</t>
  </si>
  <si>
    <t>IAQ</t>
  </si>
  <si>
    <t>0-400, 10-90, 300-1100, -40-85.5</t>
  </si>
  <si>
    <t>SCD30</t>
  </si>
  <si>
    <t>VOC, CO2eq</t>
  </si>
  <si>
    <t>CO2</t>
  </si>
  <si>
    <t>.</t>
  </si>
  <si>
    <t>1 to 1000 or 0.0 - 500.4</t>
  </si>
  <si>
    <t>CO2, rH, T</t>
  </si>
  <si>
    <t>PM1,2.5,4,10</t>
  </si>
  <si>
    <t>IAQ, rH, hPa, T</t>
  </si>
  <si>
    <t>CO2ppm</t>
  </si>
  <si>
    <t>Temp</t>
  </si>
  <si>
    <t>+</t>
  </si>
  <si>
    <t>0-40000, 0.0-99.0RH, -40.0-70.0T</t>
  </si>
  <si>
    <t>0-60000ppm, 0-60000ppb</t>
  </si>
  <si>
    <t>Poor</t>
  </si>
  <si>
    <t xml:space="preserve">CO </t>
  </si>
  <si>
    <t>TVOC</t>
  </si>
  <si>
    <t>https://www.element14.com/community/roadTestReviews/2771/l/sensirion-environmental-sensor-shield-review</t>
  </si>
  <si>
    <t>PM2.5</t>
  </si>
  <si>
    <t>PM10</t>
  </si>
  <si>
    <t>https://www3.epa.gov/region1/airquality/pm-aq-standards.html</t>
  </si>
  <si>
    <t>PM1</t>
  </si>
  <si>
    <t>PM4</t>
  </si>
  <si>
    <t>L/N/H</t>
  </si>
  <si>
    <t>N/P/!</t>
  </si>
  <si>
    <t>C</t>
  </si>
  <si>
    <t>rH%</t>
  </si>
  <si>
    <t>eCO2ppm</t>
  </si>
  <si>
    <t>Pressue mPa</t>
  </si>
  <si>
    <t>TVOC ppb</t>
  </si>
  <si>
    <t>Thresh</t>
  </si>
  <si>
    <t>Unhealthy</t>
  </si>
  <si>
    <t>https://cdn-shop.adafruit.com/product-files/3660/BME680.pdf</t>
  </si>
  <si>
    <t>https://www.kidde.com/home-safety/en/us/support/help-center/browse-articles/articles/what_are_the_carbon_monoxide_levels_that_will_sound_the_alarm_.aspx#targetText=Levels%20of%20carbon%20monoxide%20exposure,no%20one%20is%20experiencing%20symptoms</t>
  </si>
  <si>
    <t>https://en.wikipedia.org/wiki/Air_quality_guideline#targetText=Air%20quality%20guideline%20is%20an,%2Fm3%2024%2Dhour%20mean.</t>
  </si>
  <si>
    <t>20x4 Character Air Quality Display</t>
  </si>
  <si>
    <t>SGP30</t>
  </si>
  <si>
    <t>CCS811</t>
  </si>
  <si>
    <t>680res</t>
  </si>
  <si>
    <t>HUM</t>
  </si>
  <si>
    <t>45-55 good</t>
  </si>
  <si>
    <t>30-60  Thres</t>
  </si>
  <si>
    <t>60-80 is high</t>
  </si>
  <si>
    <t>absHum g/m^3</t>
  </si>
  <si>
    <t>%</t>
  </si>
  <si>
    <t>g</t>
  </si>
  <si>
    <t>N/P/1</t>
  </si>
  <si>
    <t>rH</t>
  </si>
  <si>
    <t>aH</t>
  </si>
  <si>
    <t>Pressure</t>
  </si>
  <si>
    <t>dPressure</t>
  </si>
  <si>
    <t>VOC</t>
  </si>
  <si>
    <t>gr</t>
  </si>
  <si>
    <t>mb</t>
  </si>
  <si>
    <t>P10</t>
  </si>
  <si>
    <t>P01</t>
  </si>
  <si>
    <t>P25</t>
  </si>
  <si>
    <t>P04</t>
  </si>
  <si>
    <t xml:space="preserve">N </t>
  </si>
  <si>
    <t>P</t>
  </si>
  <si>
    <t>dP</t>
  </si>
  <si>
    <t>N</t>
  </si>
  <si>
    <t>ppm</t>
  </si>
  <si>
    <t>ppb</t>
  </si>
  <si>
    <t>ugr</t>
  </si>
  <si>
    <t>u</t>
  </si>
  <si>
    <t>r</t>
  </si>
  <si>
    <t>m</t>
  </si>
  <si>
    <t>b</t>
  </si>
  <si>
    <t>p</t>
  </si>
  <si>
    <t>H</t>
  </si>
  <si>
    <t>a</t>
  </si>
  <si>
    <t>d</t>
  </si>
  <si>
    <t>T</t>
  </si>
  <si>
    <t>E</t>
  </si>
  <si>
    <t>M</t>
  </si>
  <si>
    <t>V</t>
  </si>
  <si>
    <t>O</t>
  </si>
  <si>
    <t>t</t>
  </si>
  <si>
    <t>fs</t>
  </si>
  <si>
    <t>Hz</t>
  </si>
  <si>
    <t>omega_c</t>
  </si>
  <si>
    <t>rad/s</t>
  </si>
  <si>
    <t>omega_c_nor</t>
  </si>
  <si>
    <t>rad</t>
  </si>
  <si>
    <t>y</t>
  </si>
  <si>
    <t>alpha</t>
  </si>
  <si>
    <t>24HRS</t>
  </si>
  <si>
    <t>Average Pressure Filter</t>
  </si>
  <si>
    <t xml:space="preserve"> </t>
  </si>
  <si>
    <t>n</t>
  </si>
  <si>
    <t>h</t>
  </si>
  <si>
    <t>l</t>
  </si>
  <si>
    <t>o</t>
  </si>
  <si>
    <t>w</t>
  </si>
  <si>
    <t>i</t>
  </si>
  <si>
    <t>e</t>
  </si>
  <si>
    <t>x</t>
  </si>
  <si>
    <t>s</t>
  </si>
  <si>
    <t>c</t>
  </si>
  <si>
    <t>Particulate Matter</t>
  </si>
  <si>
    <t>absolute Humidity</t>
  </si>
  <si>
    <t>deltaPressure</t>
  </si>
  <si>
    <t>totalVolotileOrganicCompounds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</si>
</sst>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6" borderId="1" xfId="0" applyFill="1" applyBorder="1"/>
    <xf numFmtId="0" fontId="1" fillId="0" borderId="0" xfId="1"/>
    <xf numFmtId="0" fontId="0" fillId="4" borderId="2" xfId="0" applyFill="1" applyBorder="1"/>
    <xf numFmtId="0" fontId="0" fillId="4" borderId="3" xfId="0" applyFill="1" applyBorder="1"/>
    <xf numFmtId="0" fontId="0" fillId="0" borderId="4" xfId="0" applyFill="1" applyBorder="1"/>
    <xf numFmtId="0" fontId="0" fillId="5" borderId="3" xfId="0" applyFill="1" applyBorder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0" borderId="0" xfId="0" applyBorder="1"/>
    <xf numFmtId="0" fontId="0" fillId="0" borderId="7" xfId="0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Fill="1" applyBorder="1"/>
    <xf numFmtId="0" fontId="0" fillId="0" borderId="10" xfId="0" applyBorder="1"/>
    <xf numFmtId="0" fontId="0" fillId="6" borderId="10" xfId="0" applyFill="1" applyBorder="1"/>
    <xf numFmtId="0" fontId="0" fillId="3" borderId="10" xfId="0" applyFill="1" applyBorder="1"/>
    <xf numFmtId="0" fontId="0" fillId="0" borderId="11" xfId="0" applyFill="1" applyBorder="1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Border="1"/>
    <xf numFmtId="0" fontId="0" fillId="6" borderId="9" xfId="0" applyFill="1" applyBorder="1"/>
    <xf numFmtId="0" fontId="0" fillId="6" borderId="0" xfId="0" applyFill="1" applyBorder="1"/>
    <xf numFmtId="0" fontId="0" fillId="10" borderId="1" xfId="0" applyFill="1" applyBorder="1"/>
    <xf numFmtId="0" fontId="0" fillId="0" borderId="1" xfId="0" applyBorder="1"/>
    <xf numFmtId="0" fontId="0" fillId="4" borderId="0" xfId="0" applyFill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ir_quality_guideline" TargetMode="External"/><Relationship Id="rId2" Type="http://schemas.openxmlformats.org/officeDocument/2006/relationships/hyperlink" Target="https://www.kidde.com/home-safety/en/us/support/help-center/browse-articles/articles/what_are_the_carbon_monoxide_levels_that_will_sound_the_alarm_.aspx" TargetMode="External"/><Relationship Id="rId1" Type="http://schemas.openxmlformats.org/officeDocument/2006/relationships/hyperlink" Target="https://cdn-shop.adafruit.com/product-files/3660/BME680.pdf" TargetMode="External"/><Relationship Id="rId4" Type="http://schemas.openxmlformats.org/officeDocument/2006/relationships/hyperlink" Target="https://en.wikipedia.org/wiki/Air_quality_guidelin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CF0D-BF93-4C55-A238-E69E97169F90}">
  <dimension ref="A1:X24"/>
  <sheetViews>
    <sheetView workbookViewId="0">
      <selection activeCell="D9" sqref="D9:X13"/>
    </sheetView>
  </sheetViews>
  <sheetFormatPr defaultRowHeight="14.25" x14ac:dyDescent="0.45"/>
  <cols>
    <col min="2" max="2" width="12.3984375" bestFit="1" customWidth="1"/>
    <col min="3" max="3" width="28.06640625" bestFit="1" customWidth="1"/>
  </cols>
  <sheetData>
    <row r="1" spans="1:24" x14ac:dyDescent="0.45">
      <c r="E1">
        <v>1</v>
      </c>
      <c r="F1">
        <f>E1+1</f>
        <v>2</v>
      </c>
      <c r="G1">
        <f t="shared" ref="G1:X1" si="0">F1+1</f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</row>
    <row r="2" spans="1:24" x14ac:dyDescent="0.45">
      <c r="A2" s="26" t="s">
        <v>1</v>
      </c>
      <c r="B2" t="s">
        <v>10</v>
      </c>
      <c r="C2" t="s">
        <v>8</v>
      </c>
      <c r="D2">
        <v>1</v>
      </c>
      <c r="E2">
        <v>1</v>
      </c>
      <c r="F2">
        <v>0</v>
      </c>
      <c r="G2">
        <v>0</v>
      </c>
      <c r="H2">
        <v>0</v>
      </c>
      <c r="I2" s="1"/>
      <c r="J2">
        <v>1</v>
      </c>
      <c r="K2">
        <v>0</v>
      </c>
      <c r="L2">
        <v>0</v>
      </c>
      <c r="M2">
        <v>0</v>
      </c>
      <c r="N2" s="1"/>
      <c r="O2">
        <v>1</v>
      </c>
      <c r="P2">
        <v>0</v>
      </c>
      <c r="Q2">
        <v>0</v>
      </c>
      <c r="R2">
        <v>0</v>
      </c>
      <c r="S2">
        <v>0</v>
      </c>
      <c r="T2" s="1"/>
      <c r="U2">
        <v>1</v>
      </c>
      <c r="V2">
        <v>0</v>
      </c>
      <c r="W2">
        <v>0</v>
      </c>
      <c r="X2">
        <v>0</v>
      </c>
    </row>
    <row r="3" spans="1:24" x14ac:dyDescent="0.45">
      <c r="A3" s="24" t="s">
        <v>4</v>
      </c>
      <c r="B3" t="s">
        <v>9</v>
      </c>
      <c r="C3" t="s">
        <v>15</v>
      </c>
      <c r="D3">
        <f>D2+1</f>
        <v>2</v>
      </c>
      <c r="E3">
        <v>4</v>
      </c>
      <c r="F3">
        <v>0</v>
      </c>
      <c r="G3">
        <v>0</v>
      </c>
      <c r="H3">
        <v>0</v>
      </c>
      <c r="I3">
        <v>0</v>
      </c>
      <c r="J3" s="1"/>
      <c r="K3">
        <v>1</v>
      </c>
      <c r="L3">
        <v>0</v>
      </c>
      <c r="M3">
        <v>0</v>
      </c>
      <c r="N3" t="s">
        <v>7</v>
      </c>
      <c r="O3">
        <v>0</v>
      </c>
      <c r="P3" s="1"/>
      <c r="Q3">
        <v>7</v>
      </c>
      <c r="R3">
        <v>0</v>
      </c>
      <c r="S3" t="s">
        <v>7</v>
      </c>
      <c r="T3">
        <v>0</v>
      </c>
    </row>
    <row r="4" spans="1:24" x14ac:dyDescent="0.45">
      <c r="A4" s="25" t="s">
        <v>0</v>
      </c>
      <c r="B4" t="s">
        <v>11</v>
      </c>
      <c r="C4" t="s">
        <v>3</v>
      </c>
      <c r="D4">
        <f t="shared" ref="D4:D5" si="1">D3+1</f>
        <v>3</v>
      </c>
      <c r="E4">
        <v>4</v>
      </c>
      <c r="F4">
        <v>0</v>
      </c>
      <c r="G4">
        <v>0</v>
      </c>
      <c r="H4" s="1"/>
      <c r="I4">
        <v>9</v>
      </c>
      <c r="J4">
        <v>0</v>
      </c>
      <c r="L4">
        <v>1</v>
      </c>
      <c r="M4">
        <v>1</v>
      </c>
      <c r="N4">
        <v>0</v>
      </c>
      <c r="O4">
        <v>0</v>
      </c>
      <c r="Q4">
        <v>8</v>
      </c>
      <c r="R4">
        <v>5</v>
      </c>
      <c r="S4" t="s">
        <v>7</v>
      </c>
      <c r="T4">
        <v>5</v>
      </c>
    </row>
    <row r="5" spans="1:24" x14ac:dyDescent="0.45">
      <c r="A5" s="23" t="s">
        <v>39</v>
      </c>
      <c r="B5" t="s">
        <v>5</v>
      </c>
      <c r="C5" t="s">
        <v>16</v>
      </c>
      <c r="D5">
        <f t="shared" si="1"/>
        <v>4</v>
      </c>
      <c r="E5">
        <v>6</v>
      </c>
      <c r="F5">
        <v>0</v>
      </c>
      <c r="G5">
        <v>0</v>
      </c>
      <c r="H5">
        <v>0</v>
      </c>
      <c r="I5">
        <v>0</v>
      </c>
      <c r="J5" s="1"/>
      <c r="K5">
        <v>6</v>
      </c>
      <c r="L5">
        <v>0</v>
      </c>
      <c r="M5">
        <v>0</v>
      </c>
      <c r="N5">
        <v>0</v>
      </c>
      <c r="O5">
        <v>0</v>
      </c>
    </row>
    <row r="6" spans="1:24" x14ac:dyDescent="0.45">
      <c r="A6" s="27" t="s">
        <v>40</v>
      </c>
      <c r="B6" t="s">
        <v>5</v>
      </c>
    </row>
    <row r="7" spans="1:24" x14ac:dyDescent="0.45">
      <c r="A7" t="s">
        <v>38</v>
      </c>
      <c r="I7" t="s">
        <v>12</v>
      </c>
    </row>
    <row r="8" spans="1:24" ht="14.65" thickBot="1" x14ac:dyDescent="0.5">
      <c r="I8" t="s">
        <v>30</v>
      </c>
      <c r="N8" t="s">
        <v>29</v>
      </c>
      <c r="S8" t="s">
        <v>13</v>
      </c>
    </row>
    <row r="9" spans="1:24" x14ac:dyDescent="0.45">
      <c r="D9" t="s">
        <v>24</v>
      </c>
      <c r="E9" s="7">
        <v>9</v>
      </c>
      <c r="F9" s="8">
        <v>9</v>
      </c>
      <c r="G9" s="8">
        <v>9</v>
      </c>
      <c r="H9" s="9"/>
      <c r="I9" s="10">
        <v>5</v>
      </c>
      <c r="J9" s="10">
        <v>0</v>
      </c>
      <c r="K9" s="10">
        <v>0</v>
      </c>
      <c r="L9" s="10">
        <v>0</v>
      </c>
      <c r="M9" s="9" t="s">
        <v>27</v>
      </c>
      <c r="N9" s="10">
        <v>9</v>
      </c>
      <c r="O9" s="10">
        <v>9</v>
      </c>
      <c r="P9" s="10" t="s">
        <v>7</v>
      </c>
      <c r="Q9" s="10">
        <v>9</v>
      </c>
      <c r="R9" s="11" t="s">
        <v>47</v>
      </c>
      <c r="S9" s="10" t="s">
        <v>14</v>
      </c>
      <c r="T9" s="10">
        <v>7</v>
      </c>
      <c r="U9" s="10">
        <v>0</v>
      </c>
      <c r="V9" s="10" t="s">
        <v>7</v>
      </c>
      <c r="W9" s="10">
        <v>0</v>
      </c>
      <c r="X9" s="12" t="s">
        <v>28</v>
      </c>
    </row>
    <row r="10" spans="1:24" x14ac:dyDescent="0.45">
      <c r="D10" t="s">
        <v>21</v>
      </c>
      <c r="E10" s="13">
        <v>9</v>
      </c>
      <c r="F10" s="3">
        <v>9</v>
      </c>
      <c r="G10" s="3">
        <v>9</v>
      </c>
      <c r="H10" s="4" t="s">
        <v>27</v>
      </c>
      <c r="I10" s="2">
        <v>5</v>
      </c>
      <c r="J10" s="2">
        <v>0</v>
      </c>
      <c r="K10" s="2">
        <v>0</v>
      </c>
      <c r="L10" s="2">
        <v>0</v>
      </c>
      <c r="M10" s="4" t="s">
        <v>27</v>
      </c>
      <c r="N10" s="5">
        <v>9</v>
      </c>
      <c r="O10" s="5">
        <v>9</v>
      </c>
      <c r="P10" s="5" t="s">
        <v>7</v>
      </c>
      <c r="Q10" s="5">
        <v>5</v>
      </c>
      <c r="R10" s="14" t="s">
        <v>47</v>
      </c>
      <c r="S10" s="5" t="s">
        <v>14</v>
      </c>
      <c r="T10" s="5">
        <v>8</v>
      </c>
      <c r="U10" s="5">
        <v>5</v>
      </c>
      <c r="V10" s="5" t="s">
        <v>7</v>
      </c>
      <c r="W10" s="5">
        <v>0</v>
      </c>
      <c r="X10" s="15" t="s">
        <v>28</v>
      </c>
    </row>
    <row r="11" spans="1:24" x14ac:dyDescent="0.45">
      <c r="D11" t="s">
        <v>25</v>
      </c>
      <c r="E11" s="13">
        <v>9</v>
      </c>
      <c r="F11" s="3">
        <v>9</v>
      </c>
      <c r="G11" s="3">
        <v>9</v>
      </c>
      <c r="H11" s="4"/>
      <c r="I11" s="28"/>
      <c r="J11" s="28"/>
      <c r="K11" s="28"/>
      <c r="L11" s="28"/>
      <c r="M11" s="4" t="s">
        <v>27</v>
      </c>
      <c r="N11" s="30"/>
      <c r="O11" s="30">
        <v>6</v>
      </c>
      <c r="P11" s="30" t="s">
        <v>7</v>
      </c>
      <c r="Q11" s="30">
        <v>9</v>
      </c>
      <c r="R11" s="14" t="s">
        <v>48</v>
      </c>
      <c r="S11" s="14"/>
      <c r="T11" s="28">
        <v>2</v>
      </c>
      <c r="U11" s="28">
        <v>2</v>
      </c>
      <c r="V11" s="28">
        <v>0</v>
      </c>
      <c r="W11" s="28">
        <v>0</v>
      </c>
      <c r="X11" s="4" t="s">
        <v>27</v>
      </c>
    </row>
    <row r="12" spans="1:24" ht="14.65" thickBot="1" x14ac:dyDescent="0.5">
      <c r="D12" t="s">
        <v>22</v>
      </c>
      <c r="E12" s="16">
        <v>9</v>
      </c>
      <c r="F12" s="17">
        <v>9</v>
      </c>
      <c r="G12" s="17">
        <v>9</v>
      </c>
      <c r="H12" s="18" t="s">
        <v>27</v>
      </c>
      <c r="I12" s="29">
        <v>1</v>
      </c>
      <c r="J12" s="29">
        <v>1</v>
      </c>
      <c r="K12" s="29">
        <v>0</v>
      </c>
      <c r="L12" s="29">
        <v>0</v>
      </c>
      <c r="M12" s="19" t="s">
        <v>26</v>
      </c>
      <c r="N12" s="20">
        <v>1</v>
      </c>
      <c r="O12" s="20">
        <v>8</v>
      </c>
      <c r="P12" s="20">
        <v>1</v>
      </c>
      <c r="Q12" s="20" t="s">
        <v>7</v>
      </c>
      <c r="R12" s="20">
        <v>4</v>
      </c>
      <c r="S12" s="19" t="s">
        <v>49</v>
      </c>
      <c r="T12" s="21">
        <v>2</v>
      </c>
      <c r="U12" s="21">
        <v>2</v>
      </c>
      <c r="V12" s="21">
        <v>0</v>
      </c>
      <c r="W12" s="21">
        <v>0</v>
      </c>
      <c r="X12" s="22" t="s">
        <v>27</v>
      </c>
    </row>
    <row r="13" spans="1:24" x14ac:dyDescent="0.45">
      <c r="I13" t="s">
        <v>31</v>
      </c>
      <c r="O13" t="s">
        <v>46</v>
      </c>
      <c r="T13" t="s">
        <v>32</v>
      </c>
    </row>
    <row r="14" spans="1:24" x14ac:dyDescent="0.45">
      <c r="B14" t="s">
        <v>33</v>
      </c>
      <c r="C14" t="s">
        <v>17</v>
      </c>
      <c r="D14" t="s">
        <v>34</v>
      </c>
      <c r="O14" t="s">
        <v>2</v>
      </c>
    </row>
    <row r="15" spans="1:24" x14ac:dyDescent="0.45">
      <c r="A15" t="s">
        <v>6</v>
      </c>
      <c r="B15">
        <v>800</v>
      </c>
      <c r="C15">
        <v>1000</v>
      </c>
      <c r="D15" s="4">
        <v>5000</v>
      </c>
      <c r="E15" t="s">
        <v>20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45">
      <c r="A16" t="s">
        <v>18</v>
      </c>
      <c r="B16" s="4">
        <v>9</v>
      </c>
      <c r="C16" s="4">
        <v>35</v>
      </c>
      <c r="D16" s="4">
        <v>50</v>
      </c>
      <c r="E16" s="6" t="s">
        <v>36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45">
      <c r="A17" t="s">
        <v>2</v>
      </c>
      <c r="B17" s="4">
        <v>50</v>
      </c>
      <c r="C17" s="4">
        <v>100</v>
      </c>
      <c r="D17" s="4">
        <v>150</v>
      </c>
      <c r="E17" s="6" t="s">
        <v>35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45">
      <c r="A18" t="s">
        <v>19</v>
      </c>
      <c r="B18" s="4">
        <v>220</v>
      </c>
      <c r="C18" s="4">
        <v>660</v>
      </c>
      <c r="D18" s="4">
        <v>2200</v>
      </c>
      <c r="E18" t="s">
        <v>20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45">
      <c r="A19" t="s">
        <v>21</v>
      </c>
      <c r="B19" s="4">
        <v>10</v>
      </c>
      <c r="C19" s="4">
        <v>25</v>
      </c>
      <c r="D19" s="4">
        <v>65</v>
      </c>
      <c r="E19" t="s">
        <v>23</v>
      </c>
      <c r="F19" s="4"/>
      <c r="G19" s="4"/>
      <c r="H19" s="4"/>
      <c r="I19" s="4"/>
      <c r="J19" s="4"/>
      <c r="K19" s="6" t="s">
        <v>37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45">
      <c r="A20" t="s">
        <v>22</v>
      </c>
      <c r="B20" s="4">
        <v>20</v>
      </c>
      <c r="C20" s="4">
        <v>50</v>
      </c>
      <c r="D20" s="4">
        <v>150</v>
      </c>
      <c r="E20" t="s">
        <v>23</v>
      </c>
      <c r="K20" s="6" t="s">
        <v>37</v>
      </c>
    </row>
    <row r="21" spans="1:24" x14ac:dyDescent="0.45">
      <c r="A21" t="s">
        <v>41</v>
      </c>
      <c r="B21" s="4">
        <v>5000</v>
      </c>
      <c r="C21" s="4">
        <v>10000</v>
      </c>
      <c r="D21" s="4">
        <v>300000</v>
      </c>
    </row>
    <row r="22" spans="1:24" x14ac:dyDescent="0.45">
      <c r="A22" t="s">
        <v>42</v>
      </c>
      <c r="B22" t="s">
        <v>43</v>
      </c>
    </row>
    <row r="23" spans="1:24" x14ac:dyDescent="0.45">
      <c r="B23" t="s">
        <v>44</v>
      </c>
    </row>
    <row r="24" spans="1:24" x14ac:dyDescent="0.45">
      <c r="B24" t="s">
        <v>45</v>
      </c>
    </row>
  </sheetData>
  <hyperlinks>
    <hyperlink ref="E17" r:id="rId1" xr:uid="{0C981EBB-B553-4EFC-A0D7-E79E3E3E9D53}"/>
    <hyperlink ref="E16" r:id="rId2" location="targetText=Levels%20of%20carbon%20monoxide%20exposure,no%20one%20is%20experiencing%20symptoms" display="https://www.kidde.com/home-safety/en/us/support/help-center/browse-articles/articles/what_are_the_carbon_monoxide_levels_that_will_sound_the_alarm_.aspx - targetText=Levels%20of%20carbon%20monoxide%20exposure,no%20one%20is%20experiencing%20symptoms" xr:uid="{93B1094A-9C2C-46A2-B690-044B68B576F7}"/>
    <hyperlink ref="K19" r:id="rId3" location="targetText=Air%20quality%20guideline%20is%20an,%2Fm3%2024%2Dhour%20mean." display="https://en.wikipedia.org/wiki/Air_quality_guideline - targetText=Air%20quality%20guideline%20is%20an,%2Fm3%2024%2Dhour%20mean." xr:uid="{7DC4B9ED-7DA0-4EFA-B9EA-69F135187F05}"/>
    <hyperlink ref="K20" r:id="rId4" location="targetText=Air%20quality%20guideline%20is%20an,%2Fm3%2024%2Dhour%20mean." display="https://en.wikipedia.org/wiki/Air_quality_guideline - targetText=Air%20quality%20guideline%20is%20an,%2Fm3%2024%2Dhour%20mean." xr:uid="{0AE4D0C5-0535-4F8C-A364-C3284A0BD1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B0FF-4212-4CC9-93BA-54A050B1D9CE}">
  <dimension ref="A2:V36"/>
  <sheetViews>
    <sheetView topLeftCell="C14" workbookViewId="0">
      <selection activeCell="B23" sqref="B23:V27"/>
    </sheetView>
  </sheetViews>
  <sheetFormatPr defaultRowHeight="14.25" x14ac:dyDescent="0.45"/>
  <cols>
    <col min="3" max="3" width="11.59765625" bestFit="1" customWidth="1"/>
  </cols>
  <sheetData>
    <row r="2" spans="3:8" x14ac:dyDescent="0.45">
      <c r="C2" t="s">
        <v>24</v>
      </c>
      <c r="D2" t="s">
        <v>27</v>
      </c>
      <c r="E2" t="s">
        <v>50</v>
      </c>
      <c r="F2" t="s">
        <v>27</v>
      </c>
      <c r="G2" t="s">
        <v>13</v>
      </c>
      <c r="H2" t="s">
        <v>28</v>
      </c>
    </row>
    <row r="3" spans="3:8" x14ac:dyDescent="0.45">
      <c r="C3" t="s">
        <v>21</v>
      </c>
      <c r="D3" t="s">
        <v>27</v>
      </c>
      <c r="E3" t="s">
        <v>51</v>
      </c>
      <c r="F3" t="s">
        <v>55</v>
      </c>
    </row>
    <row r="4" spans="3:8" x14ac:dyDescent="0.45">
      <c r="C4" t="s">
        <v>25</v>
      </c>
      <c r="E4" t="s">
        <v>52</v>
      </c>
      <c r="F4" t="s">
        <v>56</v>
      </c>
      <c r="G4" t="s">
        <v>54</v>
      </c>
      <c r="H4" t="s">
        <v>27</v>
      </c>
    </row>
    <row r="5" spans="3:8" x14ac:dyDescent="0.45">
      <c r="C5" t="s">
        <v>22</v>
      </c>
      <c r="D5" t="s">
        <v>27</v>
      </c>
      <c r="E5" t="s">
        <v>53</v>
      </c>
      <c r="F5" t="s">
        <v>27</v>
      </c>
      <c r="G5" t="s">
        <v>6</v>
      </c>
      <c r="H5" t="s">
        <v>27</v>
      </c>
    </row>
    <row r="7" spans="3:8" x14ac:dyDescent="0.45">
      <c r="C7" t="s">
        <v>58</v>
      </c>
      <c r="E7" t="s">
        <v>50</v>
      </c>
      <c r="F7" t="s">
        <v>64</v>
      </c>
      <c r="G7" t="s">
        <v>13</v>
      </c>
      <c r="H7" t="s">
        <v>28</v>
      </c>
    </row>
    <row r="8" spans="3:8" x14ac:dyDescent="0.45">
      <c r="C8" t="s">
        <v>59</v>
      </c>
      <c r="D8" t="s">
        <v>61</v>
      </c>
      <c r="E8" t="s">
        <v>51</v>
      </c>
    </row>
    <row r="9" spans="3:8" x14ac:dyDescent="0.45">
      <c r="C9" t="s">
        <v>60</v>
      </c>
      <c r="E9" t="s">
        <v>62</v>
      </c>
      <c r="G9" t="s">
        <v>54</v>
      </c>
      <c r="H9" t="s">
        <v>64</v>
      </c>
    </row>
    <row r="10" spans="3:8" x14ac:dyDescent="0.45">
      <c r="C10" t="s">
        <v>57</v>
      </c>
      <c r="D10" t="s">
        <v>61</v>
      </c>
      <c r="E10" t="s">
        <v>63</v>
      </c>
      <c r="F10" t="s">
        <v>64</v>
      </c>
      <c r="G10" t="s">
        <v>6</v>
      </c>
      <c r="H10" t="s">
        <v>64</v>
      </c>
    </row>
    <row r="12" spans="3:8" x14ac:dyDescent="0.45">
      <c r="C12">
        <v>999</v>
      </c>
      <c r="D12" t="s">
        <v>67</v>
      </c>
      <c r="E12">
        <v>45</v>
      </c>
      <c r="F12" t="s">
        <v>47</v>
      </c>
      <c r="G12">
        <v>23.3</v>
      </c>
      <c r="H12" t="s">
        <v>28</v>
      </c>
    </row>
    <row r="13" spans="3:8" x14ac:dyDescent="0.45">
      <c r="C13">
        <v>999</v>
      </c>
      <c r="D13" t="s">
        <v>67</v>
      </c>
      <c r="E13">
        <v>6</v>
      </c>
      <c r="F13" t="s">
        <v>55</v>
      </c>
    </row>
    <row r="14" spans="3:8" x14ac:dyDescent="0.45">
      <c r="C14">
        <v>999</v>
      </c>
      <c r="D14" t="s">
        <v>67</v>
      </c>
      <c r="E14">
        <v>1203</v>
      </c>
      <c r="F14" t="s">
        <v>56</v>
      </c>
      <c r="G14">
        <v>23</v>
      </c>
      <c r="H14" t="s">
        <v>66</v>
      </c>
    </row>
    <row r="15" spans="3:8" x14ac:dyDescent="0.45">
      <c r="C15">
        <v>999</v>
      </c>
      <c r="D15" t="s">
        <v>67</v>
      </c>
      <c r="E15">
        <v>5</v>
      </c>
      <c r="F15" t="s">
        <v>56</v>
      </c>
      <c r="G15">
        <v>1234</v>
      </c>
      <c r="H15" t="s">
        <v>65</v>
      </c>
    </row>
    <row r="17" spans="1:22" x14ac:dyDescent="0.45"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M17">
        <v>0</v>
      </c>
      <c r="N17">
        <v>1</v>
      </c>
      <c r="O17">
        <v>2</v>
      </c>
      <c r="P17">
        <v>3</v>
      </c>
      <c r="Q17">
        <v>4</v>
      </c>
      <c r="R17">
        <v>5</v>
      </c>
      <c r="S17">
        <v>6</v>
      </c>
      <c r="T17">
        <v>7</v>
      </c>
      <c r="U17">
        <v>8</v>
      </c>
      <c r="V17">
        <v>9</v>
      </c>
    </row>
    <row r="18" spans="1:22" x14ac:dyDescent="0.45">
      <c r="B18">
        <v>0</v>
      </c>
      <c r="C18" s="3" t="s">
        <v>62</v>
      </c>
      <c r="D18" s="3">
        <v>0</v>
      </c>
      <c r="E18" s="3">
        <v>1</v>
      </c>
      <c r="F18" s="31"/>
      <c r="G18" s="31"/>
      <c r="H18" s="31"/>
      <c r="I18" s="31"/>
      <c r="J18" s="31"/>
      <c r="K18" s="3" t="s">
        <v>69</v>
      </c>
      <c r="L18" s="3" t="s">
        <v>73</v>
      </c>
      <c r="M18" s="31"/>
      <c r="N18" s="3" t="s">
        <v>64</v>
      </c>
      <c r="O18" s="31"/>
      <c r="P18" s="3" t="s">
        <v>76</v>
      </c>
      <c r="Q18" s="3" t="s">
        <v>77</v>
      </c>
      <c r="R18" s="3" t="s">
        <v>78</v>
      </c>
      <c r="S18" s="3" t="s">
        <v>62</v>
      </c>
      <c r="T18" s="31"/>
      <c r="U18" s="3" t="s">
        <v>64</v>
      </c>
      <c r="V18" s="31"/>
    </row>
    <row r="19" spans="1:22" x14ac:dyDescent="0.45">
      <c r="B19">
        <v>1</v>
      </c>
      <c r="C19" s="3" t="s">
        <v>62</v>
      </c>
      <c r="D19" s="3">
        <v>2</v>
      </c>
      <c r="E19" s="3">
        <v>5</v>
      </c>
      <c r="F19" s="31"/>
      <c r="G19" s="3" t="s">
        <v>64</v>
      </c>
      <c r="H19" s="31"/>
      <c r="I19" s="31"/>
      <c r="J19" s="31"/>
      <c r="K19" s="3" t="s">
        <v>74</v>
      </c>
      <c r="L19" s="3" t="s">
        <v>73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 x14ac:dyDescent="0.45">
      <c r="B20">
        <v>2</v>
      </c>
      <c r="C20" s="3" t="s">
        <v>62</v>
      </c>
      <c r="D20" s="3">
        <v>0</v>
      </c>
      <c r="E20" s="3">
        <v>4</v>
      </c>
      <c r="F20" s="31"/>
      <c r="G20" s="31"/>
      <c r="H20" s="31"/>
      <c r="I20" s="31"/>
      <c r="J20" s="31"/>
      <c r="K20" s="31"/>
      <c r="L20" s="3" t="s">
        <v>62</v>
      </c>
      <c r="M20" s="31"/>
      <c r="N20" s="3" t="s">
        <v>64</v>
      </c>
      <c r="O20" s="31"/>
      <c r="P20" s="3" t="s">
        <v>81</v>
      </c>
      <c r="Q20" s="3" t="s">
        <v>79</v>
      </c>
      <c r="R20" s="3" t="s">
        <v>80</v>
      </c>
      <c r="S20" s="3" t="s">
        <v>28</v>
      </c>
      <c r="T20" s="31"/>
      <c r="U20" s="3" t="s">
        <v>64</v>
      </c>
      <c r="V20" s="31"/>
    </row>
    <row r="21" spans="1:22" x14ac:dyDescent="0.45">
      <c r="B21">
        <v>3</v>
      </c>
      <c r="C21" s="3" t="s">
        <v>62</v>
      </c>
      <c r="D21" s="3">
        <v>1</v>
      </c>
      <c r="E21" s="3">
        <v>0</v>
      </c>
      <c r="F21" s="31"/>
      <c r="G21" s="3" t="s">
        <v>64</v>
      </c>
      <c r="H21" s="31"/>
      <c r="I21" s="31"/>
      <c r="J21" s="31"/>
      <c r="K21" s="3" t="s">
        <v>75</v>
      </c>
      <c r="L21" s="3" t="s">
        <v>62</v>
      </c>
      <c r="M21" s="31"/>
      <c r="N21" s="3" t="s">
        <v>64</v>
      </c>
      <c r="O21" s="31"/>
      <c r="P21" s="3"/>
      <c r="Q21" s="3" t="s">
        <v>28</v>
      </c>
      <c r="R21" s="3" t="s">
        <v>80</v>
      </c>
      <c r="S21" s="3">
        <v>2</v>
      </c>
      <c r="T21" s="31"/>
      <c r="U21" s="3" t="s">
        <v>64</v>
      </c>
      <c r="V21" s="31"/>
    </row>
    <row r="23" spans="1:22" x14ac:dyDescent="0.45">
      <c r="C23">
        <v>0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  <c r="M23">
        <v>0</v>
      </c>
      <c r="N23">
        <v>1</v>
      </c>
      <c r="O23">
        <v>2</v>
      </c>
      <c r="P23">
        <v>3</v>
      </c>
      <c r="Q23">
        <v>4</v>
      </c>
      <c r="R23">
        <v>5</v>
      </c>
      <c r="S23">
        <v>6</v>
      </c>
      <c r="T23">
        <v>7</v>
      </c>
      <c r="U23">
        <v>8</v>
      </c>
      <c r="V23">
        <v>9</v>
      </c>
    </row>
    <row r="24" spans="1:22" x14ac:dyDescent="0.45">
      <c r="B24">
        <v>0</v>
      </c>
      <c r="C24" s="3">
        <v>9</v>
      </c>
      <c r="D24" s="3">
        <v>9</v>
      </c>
      <c r="E24" s="3" t="s">
        <v>7</v>
      </c>
      <c r="F24" s="3">
        <v>9</v>
      </c>
      <c r="G24" s="3" t="s">
        <v>68</v>
      </c>
      <c r="H24" s="3" t="s">
        <v>48</v>
      </c>
      <c r="I24" s="31"/>
      <c r="J24" s="31"/>
      <c r="K24" s="3">
        <v>4</v>
      </c>
      <c r="L24" s="3">
        <v>5</v>
      </c>
      <c r="M24" s="3" t="s">
        <v>47</v>
      </c>
      <c r="N24" s="31"/>
      <c r="O24" s="3" t="s">
        <v>14</v>
      </c>
      <c r="P24" s="3">
        <v>2</v>
      </c>
      <c r="Q24" s="3">
        <v>5</v>
      </c>
      <c r="R24" s="3" t="s">
        <v>7</v>
      </c>
      <c r="S24" s="3">
        <v>3</v>
      </c>
      <c r="T24" s="3" t="s">
        <v>28</v>
      </c>
      <c r="U24" s="3"/>
      <c r="V24" s="3"/>
    </row>
    <row r="25" spans="1:22" x14ac:dyDescent="0.45">
      <c r="B25">
        <v>1</v>
      </c>
      <c r="C25" s="3">
        <v>9</v>
      </c>
      <c r="D25" s="3">
        <v>9</v>
      </c>
      <c r="E25" s="3" t="s">
        <v>7</v>
      </c>
      <c r="F25" s="3">
        <v>9</v>
      </c>
      <c r="G25" s="3" t="s">
        <v>68</v>
      </c>
      <c r="H25" s="3" t="s">
        <v>48</v>
      </c>
      <c r="I25" s="3"/>
      <c r="J25" s="3">
        <v>6</v>
      </c>
      <c r="K25" s="3" t="s">
        <v>7</v>
      </c>
      <c r="L25" s="3">
        <v>6</v>
      </c>
      <c r="M25" s="3" t="s">
        <v>48</v>
      </c>
      <c r="N25" s="31"/>
      <c r="O25" s="31"/>
      <c r="P25" s="31"/>
      <c r="Q25" s="31"/>
      <c r="R25" s="31"/>
      <c r="S25" s="31"/>
      <c r="T25" s="31"/>
      <c r="U25" s="31"/>
      <c r="V25" s="31"/>
    </row>
    <row r="26" spans="1:22" x14ac:dyDescent="0.45">
      <c r="B26">
        <v>2</v>
      </c>
      <c r="C26" s="3">
        <v>9</v>
      </c>
      <c r="D26" s="3">
        <v>9</v>
      </c>
      <c r="E26" s="3" t="s">
        <v>7</v>
      </c>
      <c r="F26" s="3">
        <v>9</v>
      </c>
      <c r="G26" s="3" t="s">
        <v>68</v>
      </c>
      <c r="H26" s="3" t="s">
        <v>48</v>
      </c>
      <c r="I26" s="3">
        <v>1</v>
      </c>
      <c r="J26" s="3">
        <v>2</v>
      </c>
      <c r="K26" s="3">
        <v>3</v>
      </c>
      <c r="L26" s="3">
        <v>4</v>
      </c>
      <c r="M26" s="3" t="s">
        <v>70</v>
      </c>
      <c r="N26" s="3" t="s">
        <v>71</v>
      </c>
      <c r="O26" s="31"/>
      <c r="P26" s="3"/>
      <c r="Q26" s="3">
        <v>2</v>
      </c>
      <c r="R26" s="3">
        <v>3</v>
      </c>
      <c r="S26" s="3">
        <v>3</v>
      </c>
      <c r="T26" s="3" t="s">
        <v>72</v>
      </c>
      <c r="U26" s="3" t="s">
        <v>72</v>
      </c>
      <c r="V26" s="3" t="s">
        <v>71</v>
      </c>
    </row>
    <row r="27" spans="1:22" x14ac:dyDescent="0.45">
      <c r="B27">
        <v>3</v>
      </c>
      <c r="C27" s="3">
        <v>9</v>
      </c>
      <c r="D27" s="3">
        <v>9</v>
      </c>
      <c r="E27" s="3" t="s">
        <v>7</v>
      </c>
      <c r="F27" s="3">
        <v>9</v>
      </c>
      <c r="G27" s="3" t="s">
        <v>68</v>
      </c>
      <c r="H27" s="3" t="s">
        <v>48</v>
      </c>
      <c r="I27" s="31"/>
      <c r="J27" s="31"/>
      <c r="K27" s="3"/>
      <c r="L27" s="3">
        <v>5</v>
      </c>
      <c r="M27" s="3" t="s">
        <v>70</v>
      </c>
      <c r="N27" s="3" t="s">
        <v>71</v>
      </c>
      <c r="O27" s="31"/>
      <c r="P27" s="3">
        <v>1</v>
      </c>
      <c r="Q27" s="3">
        <v>2</v>
      </c>
      <c r="R27" s="3">
        <v>3</v>
      </c>
      <c r="S27" s="3">
        <v>4</v>
      </c>
      <c r="T27" s="3" t="s">
        <v>72</v>
      </c>
      <c r="U27" s="3" t="s">
        <v>72</v>
      </c>
      <c r="V27" s="3" t="s">
        <v>70</v>
      </c>
    </row>
    <row r="31" spans="1:22" x14ac:dyDescent="0.45">
      <c r="A31" t="s">
        <v>90</v>
      </c>
      <c r="B31" t="s">
        <v>91</v>
      </c>
    </row>
    <row r="32" spans="1:22" x14ac:dyDescent="0.45">
      <c r="B32" t="s">
        <v>82</v>
      </c>
      <c r="C32">
        <f>1/60</f>
        <v>1.6666666666666666E-2</v>
      </c>
      <c r="D32" t="s">
        <v>83</v>
      </c>
      <c r="E32">
        <v>0.2</v>
      </c>
    </row>
    <row r="33" spans="2:5" x14ac:dyDescent="0.45">
      <c r="B33" t="s">
        <v>84</v>
      </c>
      <c r="C33">
        <f>2*3.141/24/3600</f>
        <v>7.270833333333333E-5</v>
      </c>
      <c r="D33" t="s">
        <v>85</v>
      </c>
      <c r="E33">
        <f>2*3.141/24/3600</f>
        <v>7.270833333333333E-5</v>
      </c>
    </row>
    <row r="34" spans="2:5" x14ac:dyDescent="0.45">
      <c r="B34" t="s">
        <v>86</v>
      </c>
      <c r="C34">
        <f>C33/C32</f>
        <v>4.3625000000000001E-3</v>
      </c>
      <c r="D34" t="s">
        <v>87</v>
      </c>
      <c r="E34">
        <f>E33/E32</f>
        <v>3.6354166666666664E-4</v>
      </c>
    </row>
    <row r="35" spans="2:5" x14ac:dyDescent="0.45">
      <c r="B35" t="s">
        <v>88</v>
      </c>
      <c r="C35">
        <f>1-COS(C34)</f>
        <v>9.5156880335345306E-6</v>
      </c>
      <c r="E35">
        <f>1-COS(E34)</f>
        <v>6.6081271010709486E-8</v>
      </c>
    </row>
    <row r="36" spans="2:5" x14ac:dyDescent="0.45">
      <c r="B36" t="s">
        <v>89</v>
      </c>
      <c r="C36">
        <f>-C35+SQRT(C35*C35+2*C35)</f>
        <v>4.3529912306300694E-3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BC20-0382-41B6-B660-C0840633F309}">
  <dimension ref="A1:U21"/>
  <sheetViews>
    <sheetView tabSelected="1" workbookViewId="0">
      <selection activeCell="T7" sqref="T7"/>
    </sheetView>
  </sheetViews>
  <sheetFormatPr defaultRowHeight="14.25" x14ac:dyDescent="0.45"/>
  <cols>
    <col min="1" max="1" width="26.1328125" bestFit="1" customWidth="1"/>
    <col min="2" max="2" width="2" bestFit="1" customWidth="1"/>
    <col min="3" max="4" width="2.3984375" bestFit="1" customWidth="1"/>
    <col min="5" max="5" width="1.73046875" bestFit="1" customWidth="1"/>
    <col min="6" max="6" width="2" bestFit="1" customWidth="1"/>
    <col min="7" max="7" width="1.9296875" bestFit="1" customWidth="1"/>
    <col min="8" max="8" width="2.265625" bestFit="1" customWidth="1"/>
    <col min="9" max="9" width="1.73046875" bestFit="1" customWidth="1"/>
    <col min="10" max="10" width="2" bestFit="1" customWidth="1"/>
    <col min="11" max="11" width="1.796875" bestFit="1" customWidth="1"/>
    <col min="12" max="12" width="2.3984375" bestFit="1" customWidth="1"/>
    <col min="13" max="19" width="1.73046875" bestFit="1" customWidth="1"/>
    <col min="20" max="21" width="2.265625" bestFit="1" customWidth="1"/>
  </cols>
  <sheetData>
    <row r="1" spans="1:2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</row>
    <row r="2" spans="1:21" x14ac:dyDescent="0.45">
      <c r="A2">
        <v>0</v>
      </c>
      <c r="B2" s="3" t="s">
        <v>62</v>
      </c>
      <c r="C2" s="3" t="s">
        <v>78</v>
      </c>
      <c r="D2" s="31"/>
      <c r="E2" s="31"/>
      <c r="F2" s="3" t="s">
        <v>74</v>
      </c>
      <c r="G2" s="3" t="s">
        <v>73</v>
      </c>
      <c r="H2" s="32"/>
      <c r="I2" s="31"/>
      <c r="J2" s="3" t="s">
        <v>81</v>
      </c>
      <c r="K2" s="3" t="s">
        <v>79</v>
      </c>
      <c r="L2" s="3" t="s">
        <v>80</v>
      </c>
      <c r="M2" s="3" t="s">
        <v>28</v>
      </c>
      <c r="N2" s="31"/>
      <c r="O2" s="31"/>
      <c r="P2" s="32"/>
      <c r="Q2" s="3">
        <v>3</v>
      </c>
      <c r="R2" s="3">
        <v>8</v>
      </c>
      <c r="S2" s="3" t="s">
        <v>7</v>
      </c>
      <c r="T2" s="3">
        <v>3</v>
      </c>
      <c r="U2" s="3" t="s">
        <v>47</v>
      </c>
    </row>
    <row r="3" spans="1:21" x14ac:dyDescent="0.45">
      <c r="A3">
        <v>1</v>
      </c>
      <c r="B3" s="3" t="s">
        <v>93</v>
      </c>
      <c r="C3" s="3" t="s">
        <v>69</v>
      </c>
      <c r="D3" s="3" t="s">
        <v>70</v>
      </c>
      <c r="E3" s="3" t="s">
        <v>95</v>
      </c>
      <c r="F3" s="3" t="s">
        <v>93</v>
      </c>
      <c r="G3" s="3" t="s">
        <v>69</v>
      </c>
      <c r="H3" s="3" t="s">
        <v>70</v>
      </c>
      <c r="I3" s="3" t="s">
        <v>95</v>
      </c>
      <c r="J3" s="3" t="s">
        <v>93</v>
      </c>
      <c r="K3" s="3" t="s">
        <v>69</v>
      </c>
      <c r="L3" s="3" t="s">
        <v>70</v>
      </c>
      <c r="M3" s="3" t="s">
        <v>95</v>
      </c>
      <c r="N3" s="31"/>
      <c r="O3" s="31"/>
      <c r="P3" s="3" t="s">
        <v>14</v>
      </c>
      <c r="Q3" s="3">
        <v>2</v>
      </c>
      <c r="R3" s="3">
        <v>5</v>
      </c>
      <c r="S3" s="3" t="s">
        <v>7</v>
      </c>
      <c r="T3" s="3">
        <v>3</v>
      </c>
      <c r="U3" s="3" t="s">
        <v>28</v>
      </c>
    </row>
    <row r="4" spans="1:21" x14ac:dyDescent="0.45">
      <c r="A4">
        <v>2</v>
      </c>
      <c r="B4" s="3" t="s">
        <v>28</v>
      </c>
      <c r="C4" s="3" t="s">
        <v>80</v>
      </c>
      <c r="D4" s="3">
        <v>2</v>
      </c>
      <c r="E4" s="31" t="s">
        <v>92</v>
      </c>
      <c r="F4" s="3" t="s">
        <v>75</v>
      </c>
      <c r="G4" s="3" t="s">
        <v>62</v>
      </c>
      <c r="H4" s="31"/>
      <c r="I4" s="31"/>
      <c r="J4" s="3" t="s">
        <v>76</v>
      </c>
      <c r="K4" s="3" t="s">
        <v>99</v>
      </c>
      <c r="L4" s="3" t="s">
        <v>70</v>
      </c>
      <c r="M4" s="3" t="s">
        <v>72</v>
      </c>
      <c r="N4" s="31"/>
      <c r="O4" s="32"/>
      <c r="P4" s="3" t="s">
        <v>14</v>
      </c>
      <c r="Q4" s="3">
        <v>5</v>
      </c>
      <c r="R4" s="3" t="s">
        <v>7</v>
      </c>
      <c r="S4" s="3">
        <v>1</v>
      </c>
      <c r="T4" s="3" t="s">
        <v>70</v>
      </c>
      <c r="U4" s="3" t="s">
        <v>71</v>
      </c>
    </row>
    <row r="5" spans="1:21" x14ac:dyDescent="0.45">
      <c r="A5">
        <v>3</v>
      </c>
      <c r="B5" s="3" t="s">
        <v>93</v>
      </c>
      <c r="C5" s="3" t="s">
        <v>69</v>
      </c>
      <c r="D5" s="3" t="s">
        <v>70</v>
      </c>
      <c r="E5" s="3" t="s">
        <v>95</v>
      </c>
      <c r="F5" s="3" t="s">
        <v>93</v>
      </c>
      <c r="G5" s="3" t="s">
        <v>69</v>
      </c>
      <c r="H5" s="3" t="s">
        <v>70</v>
      </c>
      <c r="I5" s="3" t="s">
        <v>95</v>
      </c>
      <c r="J5" s="3" t="s">
        <v>93</v>
      </c>
      <c r="K5" s="3" t="s">
        <v>69</v>
      </c>
      <c r="L5" s="3" t="s">
        <v>70</v>
      </c>
      <c r="M5" s="3" t="s">
        <v>95</v>
      </c>
      <c r="N5" s="31"/>
      <c r="O5" s="3">
        <v>1</v>
      </c>
      <c r="P5" s="3">
        <v>2</v>
      </c>
      <c r="Q5" s="3">
        <v>3</v>
      </c>
      <c r="R5" s="3">
        <v>4</v>
      </c>
      <c r="S5" s="3" t="s">
        <v>72</v>
      </c>
      <c r="T5" s="3" t="s">
        <v>72</v>
      </c>
      <c r="U5" s="3" t="s">
        <v>70</v>
      </c>
    </row>
    <row r="7" spans="1:21" x14ac:dyDescent="0.45">
      <c r="B7" s="33" t="s">
        <v>93</v>
      </c>
      <c r="C7" s="33" t="s">
        <v>69</v>
      </c>
      <c r="D7" s="34" t="s">
        <v>70</v>
      </c>
      <c r="E7" s="34" t="s">
        <v>95</v>
      </c>
    </row>
    <row r="8" spans="1:21" x14ac:dyDescent="0.45">
      <c r="B8" s="33" t="s">
        <v>81</v>
      </c>
      <c r="C8" s="33" t="s">
        <v>94</v>
      </c>
      <c r="D8" s="33" t="s">
        <v>69</v>
      </c>
      <c r="E8" s="33" t="s">
        <v>101</v>
      </c>
    </row>
    <row r="9" spans="1:21" x14ac:dyDescent="0.45">
      <c r="B9" s="33" t="s">
        <v>95</v>
      </c>
      <c r="C9" s="33" t="s">
        <v>96</v>
      </c>
      <c r="D9" s="33" t="s">
        <v>97</v>
      </c>
      <c r="E9" s="34"/>
    </row>
    <row r="10" spans="1:21" x14ac:dyDescent="0.45">
      <c r="B10" s="33" t="s">
        <v>94</v>
      </c>
      <c r="C10" s="33" t="s">
        <v>98</v>
      </c>
      <c r="D10" s="33" t="s">
        <v>48</v>
      </c>
      <c r="E10" s="33" t="s">
        <v>94</v>
      </c>
    </row>
    <row r="11" spans="1:21" x14ac:dyDescent="0.45">
      <c r="B11" s="33" t="s">
        <v>99</v>
      </c>
      <c r="C11" s="33" t="s">
        <v>100</v>
      </c>
      <c r="D11" s="33" t="s">
        <v>102</v>
      </c>
      <c r="E11" s="33" t="s">
        <v>101</v>
      </c>
    </row>
    <row r="12" spans="1:21" x14ac:dyDescent="0.45">
      <c r="B12" s="33" t="s">
        <v>72</v>
      </c>
      <c r="C12" s="33" t="s">
        <v>96</v>
      </c>
      <c r="D12" s="33" t="s">
        <v>96</v>
      </c>
      <c r="E12" s="33" t="s">
        <v>69</v>
      </c>
    </row>
    <row r="13" spans="1:21" x14ac:dyDescent="0.45">
      <c r="B13" s="33" t="s">
        <v>94</v>
      </c>
      <c r="C13" s="33" t="s">
        <v>96</v>
      </c>
      <c r="D13" s="33" t="s">
        <v>81</v>
      </c>
      <c r="E13" s="33" t="s">
        <v>92</v>
      </c>
    </row>
    <row r="14" spans="1:21" x14ac:dyDescent="0.45">
      <c r="B14" s="33" t="s">
        <v>102</v>
      </c>
      <c r="C14" s="33" t="s">
        <v>96</v>
      </c>
      <c r="D14" s="33" t="s">
        <v>95</v>
      </c>
      <c r="E14" s="33" t="s">
        <v>75</v>
      </c>
    </row>
    <row r="16" spans="1:21" x14ac:dyDescent="0.45">
      <c r="A16" t="s">
        <v>103</v>
      </c>
      <c r="B16" s="33" t="s">
        <v>62</v>
      </c>
      <c r="C16" s="33" t="s">
        <v>78</v>
      </c>
      <c r="D16" s="34"/>
      <c r="E16" s="34"/>
    </row>
    <row r="17" spans="1:5" x14ac:dyDescent="0.45">
      <c r="A17" t="s">
        <v>104</v>
      </c>
      <c r="B17" s="33" t="s">
        <v>74</v>
      </c>
      <c r="C17" s="33" t="s">
        <v>73</v>
      </c>
      <c r="D17" s="34"/>
      <c r="E17" s="34"/>
    </row>
    <row r="18" spans="1:5" x14ac:dyDescent="0.45">
      <c r="A18" t="s">
        <v>6</v>
      </c>
      <c r="B18" s="33" t="s">
        <v>28</v>
      </c>
      <c r="C18" s="33" t="s">
        <v>80</v>
      </c>
      <c r="D18" s="34">
        <v>2</v>
      </c>
      <c r="E18" s="34"/>
    </row>
    <row r="19" spans="1:5" x14ac:dyDescent="0.45">
      <c r="A19" t="s">
        <v>105</v>
      </c>
      <c r="B19" s="33" t="s">
        <v>75</v>
      </c>
      <c r="C19" s="33" t="s">
        <v>62</v>
      </c>
      <c r="D19" s="34"/>
      <c r="E19" s="34"/>
    </row>
    <row r="20" spans="1:5" x14ac:dyDescent="0.45">
      <c r="A20" t="s">
        <v>13</v>
      </c>
      <c r="B20" s="33" t="s">
        <v>76</v>
      </c>
      <c r="C20" s="34"/>
      <c r="D20" s="34"/>
      <c r="E20" s="34"/>
    </row>
    <row r="21" spans="1:5" x14ac:dyDescent="0.45">
      <c r="A21" t="s">
        <v>106</v>
      </c>
      <c r="B21" s="33" t="s">
        <v>81</v>
      </c>
      <c r="C21" s="33" t="s">
        <v>79</v>
      </c>
      <c r="D21" s="34" t="s">
        <v>80</v>
      </c>
      <c r="E21" s="3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Engineering Setup</vt:lpstr>
      <vt:lpstr>Two Page Setup</vt:lpstr>
      <vt:lpstr>Single Page 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Utzinger</dc:creator>
  <cp:lastModifiedBy>Urs Utzinger</cp:lastModifiedBy>
  <dcterms:created xsi:type="dcterms:W3CDTF">2019-10-06T17:40:02Z</dcterms:created>
  <dcterms:modified xsi:type="dcterms:W3CDTF">2021-01-04T16:26:12Z</dcterms:modified>
</cp:coreProperties>
</file>