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updateLinks="never" codeName="ThisWorkbook"/>
  <mc:AlternateContent xmlns:mc="http://schemas.openxmlformats.org/markup-compatibility/2006">
    <mc:Choice Requires="x15">
      <x15ac:absPath xmlns:x15ac="http://schemas.microsoft.com/office/spreadsheetml/2010/11/ac" url="H:\Dokument\Månadsstatistik\20250814\output\Webbstatistik 2025\"/>
    </mc:Choice>
  </mc:AlternateContent>
  <xr:revisionPtr revIDLastSave="0" documentId="13_ncr:1_{50DFD6CF-A825-4619-B68B-97E572397413}" xr6:coauthVersionLast="36" xr6:coauthVersionMax="47" xr10:uidLastSave="{00000000-0000-0000-0000-000000000000}"/>
  <bookViews>
    <workbookView xWindow="2690" yWindow="2690" windowWidth="32000" windowHeight="17270" tabRatio="844" firstSheet="9" activeTab="10"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<sst xmlns="http://schemas.openxmlformats.org/spreadsheetml/2006/main" count="17308" uniqueCount="1347">
  <si>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</si>
  <si>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</si>
  <si>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</si>
  <si>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</si>
  <si>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</si>
  <si>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</si>
  <si>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</si>
  <si>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</si>
  <si>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</si>
  <si>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</si>
  <si>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</si>
  <si>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</si>
  <si>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</si>
  <si>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</si>
  <si>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</si>
  <si>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</si>
  <si>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</si>
  <si>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</si>
  <si>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</si>
  <si>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</si>
  <si>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</si>
  <si>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</si>
  <si>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</si>
  <si>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</si>
  <si>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</si>
  <si>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</si>
  <si>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</si>
  <si>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</si>
  <si>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</si>
  <si>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</si>
  <si>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</si>
  <si>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</si>
  <si>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</si>
  <si>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</si>
  <si>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</si>
  <si>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</si>
  <si>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</si>
  <si>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</si>
  <si>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</si>
  <si>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</si>
  <si>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</si>
  <si>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</si>
  <si>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</si>
  <si>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</si>
  <si>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</si>
  <si>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</si>
  <si>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</si>
  <si>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</si>
  <si>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</si>
  <si>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</si>
  <si>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</si>
  <si>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</si>
  <si>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</si>
  <si>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</si>
  <si>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</si>
  <si>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</si>
  <si>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</si>
  <si>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</si>
  <si>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</si>
  <si>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</si>
  <si>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</si>
  <si>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</si>
  <si>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</si>
  <si>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</si>
  <si>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</si>
  <si>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</si>
  <si>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</si>
  <si>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</si>
  <si>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</si>
  <si>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</si>
  <si>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</si>
  <si>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</si>
  <si>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</si>
  <si>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</si>
  <si>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</si>
  <si>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</si>
  <si>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</si>
  <si>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</si>
  <si>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</si>
  <si>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</si>
  <si>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</si>
  <si>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</si>
  <si>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</si>
  <si>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</si>
  <si>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</si>
  <si>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</si>
  <si>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</si>
  <si>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</si>
  <si>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</si>
  <si>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</si>
  <si>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</si>
  <si>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</si>
  <si>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</si>
  <si>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</si>
  <si>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</si>
  <si>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</si>
  <si>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</si>
  <si>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</si>
  <si>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</si>
  <si>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</si>
  <si>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</si>
  <si>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</si>
  <si>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</si>
  <si>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</si>
  <si>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</si>
  <si>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</si>
  <si>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</si>
  <si>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</si>
  <si>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</si>
  <si>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</si>
  <si>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</si>
  <si>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</si>
  <si>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</si>
  <si>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</si>
  <si>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</si>
  <si>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</si>
  <si>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</si>
  <si>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</si>
  <si>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</si>
  <si>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</si>
  <si>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</si>
  <si>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</si>
  <si>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</si>
  <si>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</si>
  <si>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</si>
  <si>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</si>
  <si>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</si>
  <si>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</si>
  <si>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</si>
  <si>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</si>
  <si>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</si>
  <si>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</si>
  <si>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</si>
  <si>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</si>
  <si>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</si>
  <si>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</si>
  <si>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</si>
  <si>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</si>
  <si>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</si>
  <si>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</si>
  <si>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</si>
  <si>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</si>
  <si>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</si>
  <si>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</si>
  <si>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</si>
  <si>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</si>
  <si>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</si>
  <si>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</si>
  <si>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</si>
  <si>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</si>
  <si>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</si>
  <si>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</si>
  <si>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</si>
  <si>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</si>
  <si>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</si>
  <si>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</si>
  <si>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</si>
  <si>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</si>
  <si>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</si>
  <si>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</si>
  <si>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</si>
  <si>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</si>
  <si>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</si>
  <si>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</si>
  <si>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</si>
  <si>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</si>
  <si>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</si>
  <si>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</si>
  <si>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</si>
  <si>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</si>
  <si>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</si>
  <si>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</si>
  <si>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</si>
  <si>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</si>
  <si>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</si>
  <si>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</si>
  <si>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</si>
  <si>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</si>
  <si>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</si>
  <si>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</si>
  <si>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</si>
  <si>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</si>
  <si>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</si>
  <si>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</si>
  <si>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</si>
  <si>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</si>
  <si>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</si>
  <si>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</si>
  <si>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</si>
  <si>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</si>
  <si>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</si>
  <si>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</si>
  <si>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</si>
  <si>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</si>
  <si>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</si>
  <si>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</si>
  <si>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</si>
  <si>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</si>
  <si>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</si>
  <si>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</si>
  <si>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</si>
  <si>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</si>
  <si>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</si>
  <si>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</si>
  <si>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</si>
  <si>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</si>
  <si>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</si>
  <si>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</si>
  <si>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</si>
  <si>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</si>
  <si>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</si>
  <si>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</si>
  <si>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</si>
  <si>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</si>
  <si>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</si>
  <si>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</si>
  <si>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</si>
  <si>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</si>
  <si>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</si>
  <si>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</si>
  <si>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</si>
  <si>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</si>
  <si>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</si>
  <si>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</si>
  <si>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</si>
  <si>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</si>
  <si>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</si>
  <si>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</si>
  <si>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</si>
  <si>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</si>
  <si>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</si>
  <si>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</si>
  <si>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</si>
  <si>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</si>
  <si>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</si>
  <si>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</si>
  <si>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</si>
  <si>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</si>
  <si>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</si>
  <si>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</si>
  <si>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</si>
  <si>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</si>
  <si>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</si>
  <si>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</si>
  <si>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</si>
  <si>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</si>
  <si>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</si>
  <si>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</si>
  <si>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</si>
  <si>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</si>
  <si>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</si>
  <si>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</si>
  <si>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</si>
  <si>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</si>
  <si>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</si>
  <si>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</si>
  <si>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</si>
  <si>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</si>
  <si>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</si>
  <si>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</si>
  <si>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</si>
  <si>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</si>
  <si>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</si>
  <si>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</si>
  <si>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</si>
  <si>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</si>
  <si>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</si>
  <si>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</si>
  <si>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</si>
  <si>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</si>
  <si>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</si>
  <si>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</si>
  <si>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</si>
  <si>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</si>
  <si>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</si>
  <si>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</si>
  <si>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</si>
  <si>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</si>
  <si>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</si>
  <si>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</si>
  <si>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</si>
  <si>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</si>
  <si>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</si>
  <si>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</si>
  <si>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</si>
  <si>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</si>
  <si>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</si>
  <si>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</si>
  <si>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</si>
  <si>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</si>
  <si>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</si>
  <si>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</si>
  <si>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</si>
  <si>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</si>
  <si>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</si>
  <si>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</si>
  <si>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</si>
  <si>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</si>
  <si>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</si>
  <si>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</si>
  <si>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</si>
  <si>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</si>
  <si>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</si>
  <si>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</si>
  <si>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</si>
  <si>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</si>
  <si>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</si>
  <si>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</si>
  <si>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</si>
  <si>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</si>
  <si>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</si>
  <si>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</si>
  <si>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</si>
  <si>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</si>
  <si>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</si>
  <si>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</si>
  <si>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</si>
  <si>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</si>
  <si>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</si>
  <si>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</si>
  <si>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</si>
  <si>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</si>
  <si>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</si>
  <si>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</si>
  <si>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</si>
  <si>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</si>
  <si>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</si>
  <si>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</si>
  <si>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</si>
  <si>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</si>
  <si>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</si>
  <si>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</si>
  <si>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</si>
  <si>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</si>
  <si>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</si>
  <si>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</si>
  <si>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</si>
  <si>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</si>
  <si>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</si>
  <si>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</si>
  <si>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</si>
  <si>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</si>
  <si>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</si>
  <si>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</si>
  <si>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</si>
  <si>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</si>
  <si>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</si>
  <si>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</si>
  <si>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</si>
  <si>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</si>
  <si>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</si>
  <si>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</si>
  <si>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</si>
  <si>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</si>
  <si>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</si>
  <si>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</si>
  <si>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</si>
  <si>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</si>
  <si>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</si>
  <si>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</si>
  <si>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</si>
  <si>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</si>
  <si>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</si>
  <si>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</si>
  <si>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</si>
  <si>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</si>
  <si>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</si>
  <si>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</si>
  <si>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</si>
  <si>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</si>
  <si>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</si>
  <si>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</si>
  <si>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</si>
  <si>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Captor Dahlia Green Bond A</t>
  </si>
  <si>
    <t>Fidelity - Emerging Markets Funds A</t>
  </si>
  <si>
    <t>Handelsbanken Pension 60 A12</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</si>
  <si>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</si>
  <si>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</si>
  <si>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</si>
  <si>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</si>
  <si>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</si>
  <si>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</si>
  <si>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</si>
  <si>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</si>
  <si>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</si>
  <si>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</si>
  <si>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</si>
  <si>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</si>
  <si>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</si>
  <si>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</si>
  <si>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</si>
  <si>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</si>
  <si>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</si>
  <si>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</si>
  <si>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</si>
  <si>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</si>
  <si>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</si>
  <si>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</si>
  <si>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</si>
  <si>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</si>
  <si>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</si>
  <si>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</si>
  <si>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</si>
  <si>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</si>
  <si>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</si>
  <si>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</si>
  <si>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</si>
  <si>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</si>
  <si>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</si>
  <si>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</si>
  <si>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</si>
  <si>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</si>
  <si>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</si>
  <si>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</si>
  <si>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</si>
  <si>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</si>
  <si>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</si>
  <si>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</si>
  <si>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</si>
  <si>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</si>
  <si>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</si>
  <si>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</si>
  <si>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</si>
  <si>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</si>
  <si>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</si>
  <si>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</si>
  <si>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</si>
  <si>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</si>
  <si>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</si>
  <si>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</si>
  <si>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</si>
  <si>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</si>
  <si>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</si>
  <si>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</si>
  <si>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</si>
  <si>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</si>
  <si>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</si>
  <si>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</si>
  <si>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</si>
  <si>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</si>
  <si>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</si>
  <si>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</si>
  <si>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</si>
  <si>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</si>
  <si>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</si>
  <si>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</si>
  <si>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</si>
  <si>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</si>
  <si>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</si>
  <si>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</si>
  <si>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</si>
  <si>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</si>
  <si>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</si>
  <si>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</si>
  <si>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</si>
  <si>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</si>
  <si>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</si>
  <si>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</si>
  <si>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</si>
  <si>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</si>
  <si>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</si>
  <si>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</si>
  <si>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</si>
  <si>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</si>
  <si>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</si>
  <si>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</si>
  <si>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</si>
  <si>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</si>
  <si>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</si>
  <si>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</si>
  <si>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</si>
  <si>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</si>
  <si>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</si>
  <si>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</si>
  <si>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</si>
  <si>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</si>
  <si>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</si>
  <si>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</si>
  <si>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</si>
  <si>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</si>
  <si>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</si>
  <si>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</si>
  <si>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</si>
  <si>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</si>
  <si>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</si>
  <si>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</si>
  <si>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</si>
  <si>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</si>
  <si>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</si>
  <si>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</si>
  <si>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</si>
  <si>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</si>
  <si>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</si>
  <si>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</si>
  <si>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</si>
  <si>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</si>
  <si>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</si>
  <si>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</si>
  <si>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</si>
  <si>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</si>
  <si>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</si>
  <si>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</si>
  <si>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</si>
  <si>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</si>
  <si>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</si>
  <si>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</si>
  <si>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</si>
  <si>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</si>
  <si>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</si>
  <si>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</si>
  <si>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</si>
  <si>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</si>
  <si>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</si>
  <si>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</si>
  <si>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</si>
  <si>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</si>
  <si>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</si>
  <si>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</si>
  <si>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</si>
  <si>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</si>
  <si>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</si>
  <si>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</si>
  <si>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</si>
  <si>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</si>
  <si>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</si>
  <si>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</si>
  <si>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</si>
  <si>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</si>
  <si>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</si>
  <si>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</si>
  <si>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</si>
  <si>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</si>
  <si>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</si>
  <si>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</si>
  <si>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</si>
  <si>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</si>
  <si>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</si>
  <si>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</si>
  <si>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</si>
  <si>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</si>
  <si>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</si>
  <si>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</si>
  <si>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</si>
  <si>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</si>
  <si>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</si>
  <si>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</si>
  <si>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</si>
  <si>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</si>
  <si>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</si>
  <si>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</si>
  <si>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</si>
  <si>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</si>
  <si>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</si>
  <si>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</si>
  <si>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</si>
  <si>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</si>
  <si>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</si>
  <si>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</si>
  <si>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</si>
  <si>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</si>
  <si>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</si>
  <si>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</si>
  <si>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</si>
  <si>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</si>
  <si>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</si>
  <si>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</si>
  <si>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</si>
  <si>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</si>
  <si>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</si>
  <si>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</si>
  <si>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</si>
  <si>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</si>
  <si>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</si>
  <si>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</si>
  <si>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</si>
  <si>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</si>
  <si>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</si>
  <si>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</si>
  <si>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</si>
  <si>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</si>
  <si>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</si>
  <si>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</si>
  <si>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</si>
  <si>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</si>
  <si>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</si>
  <si>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</si>
  <si>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</si>
  <si>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</si>
  <si>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</si>
  <si>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</si>
  <si>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</si>
  <si>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</si>
  <si>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</si>
  <si>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</si>
  <si>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</si>
  <si>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</si>
  <si>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</si>
  <si>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</si>
  <si>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</si>
  <si>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</si>
  <si>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</si>
  <si>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</si>
  <si>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</si>
  <si>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</si>
  <si>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</si>
  <si>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</si>
  <si>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</si>
  <si>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</si>
  <si>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</si>
  <si>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</si>
  <si>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</si>
  <si>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</si>
  <si>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</si>
  <si>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</si>
  <si>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</si>
  <si>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</si>
  <si>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</si>
  <si>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</si>
  <si>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</si>
  <si>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</si>
  <si>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</si>
  <si>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</si>
  <si>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</si>
  <si>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</si>
  <si>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</si>
  <si>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</si>
  <si>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</si>
  <si>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</si>
  <si>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</si>
  <si>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</si>
  <si>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</si>
  <si>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</si>
  <si>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</si>
  <si>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</si>
  <si>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</si>
  <si>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</si>
  <si>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</si>
  <si>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</si>
  <si>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</si>
  <si>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</si>
  <si>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</si>
  <si>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</si>
  <si>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</si>
  <si>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</si>
  <si>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</si>
  <si>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</si>
  <si>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</si>
  <si>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</si>
  <si>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</si>
  <si>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</si>
  <si>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</si>
  <si>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</si>
  <si>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</si>
  <si>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</si>
  <si>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</si>
  <si>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</si>
  <si>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</si>
  <si>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</si>
  <si>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FIL Investment Management (Luxembourg) S.A.</t>
  </si>
  <si>
    <t>SE0001175720</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</si>
  <si>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</si>
  <si>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</si>
  <si>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</si>
  <si>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</si>
  <si>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</si>
  <si>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</si>
  <si>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</si>
  <si>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</si>
  <si>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</si>
  <si>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</si>
  <si>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</si>
  <si>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</si>
  <si>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</si>
  <si>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</si>
  <si>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</si>
  <si>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</si>
  <si>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</si>
  <si>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</si>
  <si>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</si>
  <si>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</si>
  <si>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</si>
  <si>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</si>
  <si>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</si>
  <si>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</si>
  <si>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</si>
  <si>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</si>
  <si>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</si>
  <si>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</si>
  <si>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</si>
  <si>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</si>
  <si>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</si>
  <si>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</si>
  <si>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</si>
  <si>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</si>
  <si>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</si>
  <si>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</si>
  <si>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</si>
  <si>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</si>
  <si>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</si>
  <si>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</si>
  <si>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</si>
  <si>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</si>
  <si>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</si>
  <si>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</si>
  <si>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</si>
  <si>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</si>
  <si>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</si>
  <si>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</si>
  <si>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</si>
  <si>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</si>
  <si>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</si>
  <si>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</si>
  <si>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</si>
  <si>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</si>
  <si>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</si>
  <si>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</si>
  <si>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</si>
  <si>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</si>
  <si>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</si>
  <si>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</si>
  <si>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</si>
  <si>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</si>
  <si>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</si>
  <si>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</si>
  <si>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</si>
  <si>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</si>
  <si>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</si>
  <si>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</si>
  <si>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</si>
  <si>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</si>
  <si>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</si>
  <si>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</si>
  <si>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</si>
  <si>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</si>
  <si>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</si>
  <si>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</si>
  <si>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</si>
  <si>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</si>
  <si>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</si>
  <si>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</si>
  <si>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</si>
  <si>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</si>
  <si>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</si>
  <si>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</si>
  <si>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</si>
  <si>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</si>
  <si>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</si>
  <si>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</si>
  <si>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</si>
  <si>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</si>
  <si>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</si>
  <si>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</si>
  <si>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</si>
  <si>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</si>
  <si>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</si>
  <si>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</si>
  <si>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</si>
  <si>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</si>
  <si>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</si>
  <si>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</si>
  <si>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</si>
  <si>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</si>
  <si>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</si>
  <si>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</si>
  <si>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</si>
  <si>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</si>
  <si>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</si>
  <si>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</si>
  <si>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</si>
  <si>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</si>
  <si>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</si>
  <si>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</si>
  <si>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</si>
  <si>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</si>
  <si>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</si>
  <si>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</si>
  <si>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</si>
  <si>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</si>
  <si>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</si>
  <si>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</si>
  <si>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</si>
  <si>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</si>
  <si>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</si>
  <si>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</si>
  <si>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</si>
  <si>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</si>
  <si>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</si>
  <si>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</si>
  <si>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</si>
  <si>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</si>
  <si>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</si>
  <si>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</si>
  <si>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</si>
  <si>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</si>
  <si>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</si>
  <si>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</si>
  <si>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</si>
  <si>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</si>
  <si>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</si>
  <si>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</si>
  <si>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</si>
  <si>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</si>
  <si>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</si>
  <si>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</si>
  <si>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</si>
  <si>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</si>
  <si>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</si>
  <si>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</si>
  <si>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</si>
  <si>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</si>
  <si>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</si>
  <si>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</si>
  <si>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</si>
  <si>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</si>
  <si>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</si>
  <si>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</si>
  <si>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</si>
  <si>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</si>
  <si>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</si>
  <si>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</si>
  <si>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</si>
  <si>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</si>
  <si>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</si>
  <si>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</si>
  <si>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</si>
  <si>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</si>
  <si>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</si>
  <si>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</si>
  <si>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</si>
  <si>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</si>
  <si>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</si>
  <si>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</si>
  <si>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</si>
  <si>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</si>
  <si>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</si>
  <si>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</si>
  <si>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</si>
  <si>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</si>
  <si>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</si>
  <si>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</si>
  <si>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</si>
  <si>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</si>
  <si>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</si>
  <si>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</si>
  <si>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</si>
  <si>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</si>
  <si>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</si>
  <si>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</si>
  <si>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</si>
  <si>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</si>
  <si>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</si>
  <si>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</si>
  <si>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</si>
  <si>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SE0011337179</t>
  </si>
  <si>
    <t>LU1048684796</t>
  </si>
  <si>
    <t>SE0011307966</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</si>
  <si>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</si>
  <si>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</si>
  <si>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</si>
  <si>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</si>
  <si>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</si>
  <si>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</si>
  <si>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</si>
  <si>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</si>
  <si>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</si>
  <si>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</si>
  <si>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</si>
  <si>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</si>
  <si>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</si>
  <si>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</si>
  <si>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</si>
  <si>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</si>
  <si>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</si>
  <si>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</si>
  <si>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</si>
  <si>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</si>
  <si>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</si>
  <si>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</si>
  <si>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</si>
  <si>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</si>
  <si>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</si>
  <si>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</si>
  <si>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</si>
  <si>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</si>
  <si>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</si>
  <si>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</si>
  <si>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</si>
  <si>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</si>
  <si>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</si>
  <si>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</si>
  <si>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</si>
  <si>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</si>
  <si>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</si>
  <si>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</si>
  <si>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</si>
  <si>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</si>
  <si>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</si>
  <si>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</si>
  <si>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</si>
  <si>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</si>
  <si>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</si>
  <si>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</si>
  <si>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</si>
  <si>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</si>
  <si>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</si>
  <si>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</si>
  <si>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</si>
  <si>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</si>
  <si>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</si>
  <si>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</si>
  <si>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</si>
  <si>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</si>
  <si>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</si>
  <si>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</si>
  <si>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</si>
  <si>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</si>
  <si>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</si>
  <si>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</si>
  <si>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</si>
  <si>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</si>
  <si>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</si>
  <si>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</si>
  <si>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</si>
  <si>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</si>
  <si>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</si>
  <si>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</si>
  <si>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</si>
  <si>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</si>
  <si>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</si>
  <si>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</si>
  <si>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</si>
  <si>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</si>
  <si>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</si>
  <si>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</si>
  <si>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</si>
  <si>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</si>
  <si>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</si>
  <si>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</si>
  <si>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</si>
  <si>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</si>
  <si>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</si>
  <si>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</si>
  <si>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</si>
  <si>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</si>
  <si>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</si>
  <si>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</si>
  <si>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</si>
  <si>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</si>
  <si>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</si>
  <si>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</si>
  <si>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</si>
  <si>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</si>
  <si>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</si>
  <si>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</si>
  <si>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</si>
  <si>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</si>
  <si>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</si>
  <si>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</si>
  <si>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</si>
  <si>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</si>
  <si>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</si>
  <si>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</si>
  <si>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</si>
  <si>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</si>
  <si>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</si>
  <si>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</si>
  <si>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</si>
  <si>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</si>
  <si>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</si>
  <si>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</si>
  <si>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</si>
  <si>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</si>
  <si>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</si>
  <si>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</si>
  <si>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</si>
  <si>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</si>
  <si>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</si>
  <si>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</si>
  <si>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</si>
  <si>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</si>
  <si>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</si>
  <si>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</si>
  <si>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</si>
  <si>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</si>
  <si>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</si>
  <si>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</si>
  <si>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</si>
  <si>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</si>
  <si>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</si>
  <si>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</si>
  <si>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</si>
  <si>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</si>
  <si>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</si>
  <si>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</si>
  <si>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</si>
  <si>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</si>
  <si>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</si>
  <si>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</si>
  <si>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</si>
  <si>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</si>
  <si>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</si>
  <si>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</si>
  <si>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</si>
  <si>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</si>
  <si>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</si>
  <si>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</si>
  <si>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</si>
  <si>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</si>
  <si>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</si>
  <si>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</si>
  <si>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</si>
  <si>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</si>
  <si>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</si>
  <si>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</si>
  <si>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</si>
  <si>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</si>
  <si>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</si>
  <si>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</si>
  <si>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</si>
  <si>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</si>
  <si>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</si>
  <si>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</si>
  <si>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</si>
  <si>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</si>
  <si>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</si>
  <si>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</si>
  <si>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</si>
  <si>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</si>
  <si>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</si>
  <si>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</si>
  <si>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</si>
  <si>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</si>
  <si>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</si>
  <si>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</si>
  <si>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</si>
  <si>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</si>
  <si>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</si>
  <si>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</si>
  <si>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</si>
  <si>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</si>
  <si>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</si>
  <si>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</si>
  <si>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</si>
  <si>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</si>
  <si>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</si>
  <si>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</si>
  <si>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</si>
  <si>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</si>
  <si>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</si>
  <si>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</si>
  <si>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</si>
  <si>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</si>
  <si>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</si>
  <si>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</si>
  <si>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</si>
  <si>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</si>
  <si>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</si>
  <si>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</si>
  <si>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</si>
  <si>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</si>
  <si>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</si>
  <si>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</si>
  <si>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</si>
  <si>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</si>
  <si>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</si>
  <si>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</si>
  <si>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</si>
  <si>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</si>
  <si>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</si>
  <si>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</si>
  <si>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</si>
  <si>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</si>
  <si>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</si>
  <si>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</si>
  <si>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</si>
  <si>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</si>
  <si>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</si>
  <si>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</si>
  <si>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</si>
  <si>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</si>
  <si>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</si>
  <si>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</si>
  <si>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</si>
  <si>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</si>
  <si>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</si>
  <si>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</si>
  <si>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</si>
  <si>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</si>
  <si>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</si>
  <si>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</si>
  <si>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</si>
  <si>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</si>
  <si>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</si>
  <si>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</si>
  <si>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</si>
  <si>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</si>
  <si>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</si>
  <si>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</si>
  <si>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</si>
  <si>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</si>
  <si>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</si>
  <si>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</si>
  <si>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</si>
  <si>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</si>
  <si>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</si>
  <si>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</si>
  <si>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</si>
  <si>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</si>
  <si>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</si>
  <si>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</si>
  <si>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</si>
  <si>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</si>
  <si>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</si>
  <si>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</si>
  <si>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</si>
  <si>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</si>
  <si>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</si>
  <si>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</si>
  <si>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</si>
  <si>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</si>
  <si>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</si>
  <si>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</si>
  <si>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</si>
  <si>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</si>
  <si>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</si>
  <si>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</si>
  <si>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</si>
  <si>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</si>
  <si>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</si>
  <si>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</si>
  <si>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</si>
  <si>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</si>
  <si>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</si>
  <si>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</si>
  <si>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</si>
  <si>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</si>
  <si>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</si>
  <si>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</si>
  <si>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</si>
  <si>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</si>
  <si>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</si>
  <si>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</si>
  <si>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</si>
  <si>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</si>
  <si>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</si>
  <si>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</si>
  <si>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</si>
  <si>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</si>
  <si>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</si>
  <si>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</si>
  <si>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</si>
  <si>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</si>
  <si>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</si>
  <si>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</si>
  <si>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</si>
  <si>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</si>
  <si>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</si>
  <si>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</si>
  <si>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</si>
  <si>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</si>
  <si>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</si>
  <si>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</si>
  <si>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</si>
  <si>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</si>
  <si>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</si>
  <si>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</si>
  <si>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</si>
  <si>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</si>
  <si>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</si>
  <si>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</si>
  <si>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</si>
  <si>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</si>
  <si>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</si>
  <si>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</si>
  <si>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</si>
  <si>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</si>
  <si>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</si>
  <si>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</si>
  <si>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</si>
  <si>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</si>
  <si>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</si>
  <si>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</si>
  <si>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</si>
  <si>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</si>
  <si>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</si>
  <si>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</si>
  <si>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</si>
  <si>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</si>
  <si>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2022-06-13</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</si>
  <si>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</si>
  <si>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</si>
  <si>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</si>
  <si>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</si>
  <si>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</si>
  <si>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</si>
  <si>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</si>
  <si>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</si>
  <si>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</si>
  <si>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</si>
  <si>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</si>
  <si>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</si>
  <si>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</si>
  <si>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</si>
  <si>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</si>
  <si>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</si>
  <si>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</si>
  <si>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</si>
  <si>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</si>
  <si>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</si>
  <si>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</si>
  <si>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</si>
  <si>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</si>
  <si>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</si>
  <si>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</si>
  <si>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</si>
  <si>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</si>
  <si>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</si>
  <si>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</si>
  <si>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</si>
  <si>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</si>
  <si>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</si>
  <si>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</si>
  <si>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</si>
  <si>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</si>
  <si>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</si>
  <si>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</si>
  <si>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</si>
  <si>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</si>
  <si>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</si>
  <si>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</si>
  <si>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</si>
  <si>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</si>
  <si>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</si>
  <si>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</si>
  <si>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</si>
  <si>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</si>
  <si>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</si>
  <si>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</si>
  <si>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</si>
  <si>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</si>
  <si>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</si>
  <si>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</si>
  <si>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</si>
  <si>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</si>
  <si>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</si>
  <si>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</si>
  <si>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</si>
  <si>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</si>
  <si>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</si>
  <si>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</si>
  <si>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</si>
  <si>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</si>
  <si>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</si>
  <si>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</si>
  <si>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</si>
  <si>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</si>
  <si>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</si>
  <si>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</si>
  <si>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</si>
  <si>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</si>
  <si>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</si>
  <si>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</si>
  <si>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</si>
  <si>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</si>
  <si>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</si>
  <si>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</si>
  <si>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</si>
  <si>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</si>
  <si>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</si>
  <si>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</si>
  <si>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</si>
  <si>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</si>
  <si>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</si>
  <si>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</si>
  <si>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</si>
  <si>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</si>
  <si>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</si>
  <si>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</si>
  <si>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</si>
  <si>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</si>
  <si>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</si>
  <si>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</si>
  <si>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</si>
  <si>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</si>
  <si>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</si>
  <si>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</si>
  <si>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</si>
  <si>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</si>
  <si>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</si>
  <si>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</si>
  <si>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</si>
  <si>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</si>
  <si>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</si>
  <si>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</si>
  <si>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</si>
  <si>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</si>
  <si>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</si>
  <si>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</si>
  <si>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</si>
  <si>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</si>
  <si>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</si>
  <si>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</si>
  <si>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</si>
  <si>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</si>
  <si>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</si>
  <si>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</si>
  <si>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</si>
  <si>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</si>
  <si>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</si>
  <si>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</si>
  <si>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</si>
  <si>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</si>
  <si>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</si>
  <si>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</si>
  <si>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</si>
  <si>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</si>
  <si>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</si>
  <si>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</si>
  <si>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</si>
  <si>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</si>
  <si>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</si>
  <si>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</si>
  <si>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</si>
  <si>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</si>
  <si>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</si>
  <si>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</si>
  <si>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</si>
  <si>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</si>
  <si>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</si>
  <si>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</si>
  <si>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</si>
  <si>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</si>
  <si>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</si>
  <si>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</si>
  <si>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</si>
  <si>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</si>
  <si>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</si>
  <si>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</si>
  <si>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</si>
  <si>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</si>
  <si>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</si>
  <si>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</si>
  <si>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</si>
  <si>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</si>
  <si>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2025-05-31</t>
  </si>
  <si>
    <t>Nästa uppdatering: 2025-09-15</t>
  </si>
  <si>
    <t>2025-06-30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</si>
</sst>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4">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pp-systemet'!$B$27:$B$963</c:f>
              <c:numCache>
                <c:formatCode>m/d/yyyy</c:formatCode>
                <c:ptCount val="93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numCache>
            </c:numRef>
          </c:cat>
          <c:val>
            <c:numRef>
              <c:f>'Avkastning pp-systemet'!$C$27:$C$963</c:f>
              <c:numCache>
                <c:formatCode>0.0%</c:formatCode>
                <c:ptCount val="937"/>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pp-systemet'!$B$27:$B$963</c:f>
              <c:numCache>
                <c:formatCode>m/d/yyyy</c:formatCode>
                <c:ptCount val="93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numCache>
            </c:numRef>
          </c:cat>
          <c:val>
            <c:numRef>
              <c:f>'Avkastning pp-systemet'!$D$27:$D$963</c:f>
              <c:numCache>
                <c:formatCode>0.0%</c:formatCode>
                <c:ptCount val="937"/>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pp-systemet'!$B$27:$B$963</c:f>
              <c:numCache>
                <c:formatCode>m/d/yyyy</c:formatCode>
                <c:ptCount val="93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numCache>
            </c:numRef>
          </c:cat>
          <c:val>
            <c:numRef>
              <c:f>'Avkastning pp-systemet'!$E$27:$E$945</c:f>
              <c:numCache>
                <c:formatCode>0.0%</c:formatCode>
                <c:ptCount val="919"/>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pp-systemet'!$B$27:$B$963</c:f>
              <c:numCache>
                <c:formatCode>m/d/yyyy</c:formatCode>
                <c:ptCount val="93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numCache>
            </c:numRef>
          </c:cat>
          <c:val>
            <c:numRef>
              <c:f>'Avkastning pp-systemet'!$F$27:$F$945</c:f>
              <c:numCache>
                <c:formatCode>0.0%</c:formatCode>
                <c:ptCount val="919"/>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45869</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2.4353200556936905E-4</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45869</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-5.6819713503335478E-3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45869</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-4.1563885721592753E-3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45869</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934.55573740619593</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45869</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2701.0686226927501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2000'!$E$27:$E$332</c:f>
              <c:numCache>
                <c:formatCode>0.0%</c:formatCode>
                <c:ptCount val="30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2000'!$F$27:$F$332</c:f>
              <c:numCache>
                <c:formatCode>0.0%</c:formatCode>
                <c:ptCount val="30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2000'!$J$27:$J$332</c:f>
              <c:numCache>
                <c:formatCode>0.0%</c:formatCode>
                <c:ptCount val="30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2000'!$K$27:$K$332</c:f>
              <c:numCache>
                <c:formatCode>0.0%</c:formatCode>
                <c:ptCount val="30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2000'!$C$27:$C$332</c:f>
              <c:numCache>
                <c:formatCode>0.0%</c:formatCode>
                <c:ptCount val="30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2000'!$D$27:$D$332</c:f>
              <c:numCache>
                <c:formatCode>0.0%</c:formatCode>
                <c:ptCount val="30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2000'!$H$27:$H$332</c:f>
              <c:numCache>
                <c:formatCode>0.0%</c:formatCode>
                <c:ptCount val="306"/>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2000'!$B$27:$B$332</c:f>
              <c:numCache>
                <c:formatCode>yyyy/mm/dd;@</c:formatCode>
                <c:ptCount val="30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numCache>
            </c:numRef>
          </c:cat>
          <c:val>
            <c:numRef>
              <c:f>'Avkastning sedan 2000'!$I$27:$I$332</c:f>
              <c:numCache>
                <c:formatCode>0.0%</c:formatCode>
                <c:ptCount val="306"/>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508000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497967" y="336764"/>
          <a:ext cx="208369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193746" y="285376"/>
          <a:ext cx="4075020"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97117</xdr:colOff>
      <xdr:row>9</xdr:row>
      <xdr:rowOff>82177</xdr:rowOff>
    </xdr:from>
    <xdr:to>
      <xdr:col>17</xdr:col>
      <xdr:colOff>39220</xdr:colOff>
      <xdr:row>40</xdr:row>
      <xdr:rowOff>67235</xdr:rowOff>
    </xdr:to>
    <xdr:pic>
      <xdr:nvPicPr>
        <xdr:cNvPr id="11" name="Bildobjekt 10" descr="H:\Dokument\Månadsstatistik\20250814\output\3.1 Data\IRR_konto_2025-07.png">
          <a:extLst>
            <a:ext uri="{FF2B5EF4-FFF2-40B4-BE49-F238E27FC236}">
              <a16:creationId xmlns:a16="http://schemas.microsoft.com/office/drawing/2014/main" id="{F6C588D3-9BEE-417B-A94B-574AD06D1E5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5705" y="1568824"/>
          <a:ext cx="9833162" cy="4848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1304</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0.72656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ROUND(SUM(H24:H499)/1000000000,0)</f>
        <v>2701</v>
      </c>
    </row>
    <row r="6" spans="1:17" ht="16.5" customHeight="1" x14ac:dyDescent="0.4">
      <c r="A6" s="396">
        <v>45869</v>
      </c>
      <c r="B6" s="397" t="s">
        <v>1115</v>
      </c>
      <c r="C6" s="13"/>
      <c r="D6" s="17"/>
      <c r="E6" s="17"/>
      <c r="F6" s="17"/>
      <c r="G6" s="17"/>
      <c r="H6" s="20"/>
      <c r="I6" s="20"/>
      <c r="K6" s="13"/>
      <c r="L6" s="7"/>
      <c r="M6" s="7"/>
      <c r="N6" s="7"/>
      <c r="P6" s="5"/>
      <c r="Q6" s="297" t="s">
        <v>125</v>
      </c>
    </row>
    <row r="7" spans="1:17" ht="16.5" customHeight="1" x14ac:dyDescent="0.3">
      <c r="A7" s="291" t="s">
        <v>1345</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2701 miljarder kronor</v>
      </c>
      <c r="B10" s="12"/>
      <c r="C10" s="13"/>
      <c r="D10" s="17"/>
      <c r="F10" s="17"/>
      <c r="G10" s="17"/>
      <c r="I10" s="25"/>
      <c r="K10" s="13"/>
      <c r="L10" s="7"/>
      <c r="M10" s="7"/>
      <c r="N10" s="7"/>
      <c r="P10" s="5"/>
      <c r="Q10" s="4"/>
    </row>
    <row r="11" spans="1:17" ht="16.5" customHeight="1" x14ac:dyDescent="0.3">
      <c r="A11" s="375" t="s">
        <v>1034</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99" t="s">
        <v>1118</v>
      </c>
      <c r="C19" s="400">
        <f>SUBTOTAL(9,C$24:C$460)</f>
        <v>6099439</v>
      </c>
      <c r="D19" s="400">
        <f t="shared" ref="D19:H19" si="0">SUBTOTAL(9,D$24:D$460)</f>
        <v>6622814</v>
      </c>
      <c r="E19" s="400">
        <f t="shared" si="0"/>
        <v>12722253</v>
      </c>
      <c r="F19" s="400">
        <f t="shared" si="0"/>
        <v>1210584054853.1069</v>
      </c>
      <c r="G19" s="400">
        <f t="shared" si="0"/>
        <v>1490484567839.645</v>
      </c>
      <c r="H19" s="400">
        <f t="shared" si="0"/>
        <v>2701068622692.7554</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1318</v>
      </c>
      <c r="N22" s="290" t="s">
        <v>7</v>
      </c>
      <c r="O22" s="290" t="s">
        <v>1305</v>
      </c>
      <c r="P22" s="279"/>
    </row>
    <row r="23" spans="1:17" s="51" customFormat="1" x14ac:dyDescent="0.3">
      <c r="A23" s="421" t="s">
        <v>60</v>
      </c>
      <c r="B23" s="278" t="s">
        <v>46</v>
      </c>
      <c r="C23" s="266" t="s">
        <v>51</v>
      </c>
      <c r="D23" s="265" t="s">
        <v>52</v>
      </c>
      <c r="E23" s="265" t="s">
        <v>53</v>
      </c>
      <c r="F23" s="265" t="s">
        <v>51</v>
      </c>
      <c r="G23" s="265" t="s">
        <v>52</v>
      </c>
      <c r="H23" s="374" t="s">
        <v>53</v>
      </c>
      <c r="I23" s="271" t="s">
        <v>119</v>
      </c>
      <c r="J23" s="277" t="s">
        <v>47</v>
      </c>
      <c r="K23" s="278" t="s">
        <v>54</v>
      </c>
      <c r="L23" s="276" t="s">
        <v>50</v>
      </c>
      <c r="M23" s="407" t="s">
        <v>1319</v>
      </c>
      <c r="N23" s="271" t="s">
        <v>45</v>
      </c>
      <c r="O23" s="271" t="s">
        <v>1306</v>
      </c>
      <c r="P23" s="280"/>
      <c r="Q23" s="54"/>
    </row>
    <row r="24" spans="1:17" ht="12.75" customHeight="1" x14ac:dyDescent="0.25">
      <c r="A24">
        <v>1</v>
      </c>
      <c r="B24" t="s">
        <v>143</v>
      </c>
      <c r="C24">
        <v>2696490</v>
      </c>
      <c r="D24">
        <v>2976957</v>
      </c>
      <c r="E24">
        <v>5673447</v>
      </c>
      <c r="F24">
        <v>609220564311.09399</v>
      </c>
      <c r="G24">
        <v>746698793210.422</v>
      </c>
      <c r="H24">
        <v>1355919357521.52</v>
      </c>
      <c r="I24"/>
      <c r="J24" t="s">
        <v>192</v>
      </c>
      <c r="K24" t="s">
        <v>193</v>
      </c>
      <c r="L24" t="s">
        <v>197</v>
      </c>
      <c r="M24"/>
      <c r="N24" t="s">
        <v>194</v>
      </c>
      <c r="O24"/>
      <c r="P24"/>
      <c r="Q24" s="4"/>
    </row>
    <row r="25" spans="1:17" ht="12.75" customHeight="1" x14ac:dyDescent="0.25">
      <c r="A25">
        <v>2</v>
      </c>
      <c r="B25" t="s">
        <v>195</v>
      </c>
      <c r="C25">
        <v>5272</v>
      </c>
      <c r="D25">
        <v>5402</v>
      </c>
      <c r="E25">
        <v>10674</v>
      </c>
      <c r="F25">
        <v>1210645510.9981501</v>
      </c>
      <c r="G25">
        <v>1483088584.0346799</v>
      </c>
      <c r="H25">
        <v>2693734095.0328202</v>
      </c>
      <c r="I25"/>
      <c r="J25" t="s">
        <v>192</v>
      </c>
      <c r="K25" t="s">
        <v>196</v>
      </c>
      <c r="L25" t="s">
        <v>197</v>
      </c>
      <c r="M25"/>
      <c r="N25" t="s">
        <v>194</v>
      </c>
      <c r="O25"/>
      <c r="P25"/>
      <c r="Q25" s="4"/>
    </row>
    <row r="26" spans="1:17" ht="12.75" customHeight="1" x14ac:dyDescent="0.25">
      <c r="A26">
        <v>3</v>
      </c>
      <c r="B26" t="s">
        <v>198</v>
      </c>
      <c r="C26">
        <v>8616</v>
      </c>
      <c r="D26">
        <v>9349</v>
      </c>
      <c r="E26">
        <v>17965</v>
      </c>
      <c r="F26">
        <v>2627880981.9349298</v>
      </c>
      <c r="G26">
        <v>3124865473.6040201</v>
      </c>
      <c r="H26">
        <v>5752746455.53895</v>
      </c>
      <c r="I26"/>
      <c r="J26" t="s">
        <v>192</v>
      </c>
      <c r="K26" t="s">
        <v>196</v>
      </c>
      <c r="L26" t="s">
        <v>197</v>
      </c>
      <c r="M26"/>
      <c r="N26" t="s">
        <v>194</v>
      </c>
      <c r="O26"/>
      <c r="P26"/>
      <c r="Q26" s="4"/>
    </row>
    <row r="27" spans="1:17" ht="12.75" customHeight="1" x14ac:dyDescent="0.25">
      <c r="A27">
        <v>4</v>
      </c>
      <c r="B27" t="s">
        <v>199</v>
      </c>
      <c r="C27">
        <v>6005</v>
      </c>
      <c r="D27">
        <v>10531</v>
      </c>
      <c r="E27">
        <v>16536</v>
      </c>
      <c r="F27">
        <v>2457797252.2694602</v>
      </c>
      <c r="G27">
        <v>4608069274.3827105</v>
      </c>
      <c r="H27">
        <v>7065866526.6521702</v>
      </c>
      <c r="I27"/>
      <c r="J27" t="s">
        <v>192</v>
      </c>
      <c r="K27" t="s">
        <v>196</v>
      </c>
      <c r="L27" t="s">
        <v>197</v>
      </c>
      <c r="M27"/>
      <c r="N27" t="s">
        <v>194</v>
      </c>
      <c r="O27"/>
      <c r="P27"/>
      <c r="Q27" s="4"/>
    </row>
    <row r="28" spans="1:17" ht="12.75" customHeight="1" x14ac:dyDescent="0.25">
      <c r="A28">
        <v>103606</v>
      </c>
      <c r="B28" t="s">
        <v>200</v>
      </c>
      <c r="C28">
        <v>1066</v>
      </c>
      <c r="D28">
        <v>1549</v>
      </c>
      <c r="E28">
        <v>2615</v>
      </c>
      <c r="F28">
        <v>152351396.993193</v>
      </c>
      <c r="G28">
        <v>250592029.548933</v>
      </c>
      <c r="H28">
        <v>402943426.542126</v>
      </c>
      <c r="I28">
        <v>-1304467.9099999999</v>
      </c>
      <c r="J28" t="s">
        <v>201</v>
      </c>
      <c r="K28" t="s">
        <v>202</v>
      </c>
      <c r="L28" t="s">
        <v>203</v>
      </c>
      <c r="M28" t="s">
        <v>1320</v>
      </c>
      <c r="N28" t="s">
        <v>194</v>
      </c>
      <c r="O28"/>
      <c r="P28"/>
      <c r="Q28" s="4"/>
    </row>
    <row r="29" spans="1:17" ht="12.75" customHeight="1" x14ac:dyDescent="0.25">
      <c r="A29">
        <v>104786</v>
      </c>
      <c r="B29" t="s">
        <v>204</v>
      </c>
      <c r="C29">
        <v>1648</v>
      </c>
      <c r="D29">
        <v>1682</v>
      </c>
      <c r="E29">
        <v>3330</v>
      </c>
      <c r="F29">
        <v>108922741.584108</v>
      </c>
      <c r="G29">
        <v>132826523.329797</v>
      </c>
      <c r="H29">
        <v>241749264.91390499</v>
      </c>
      <c r="I29">
        <v>-1386982.83</v>
      </c>
      <c r="J29" t="s">
        <v>205</v>
      </c>
      <c r="K29" t="s">
        <v>206</v>
      </c>
      <c r="L29" t="s">
        <v>1119</v>
      </c>
      <c r="M29" t="s">
        <v>1320</v>
      </c>
      <c r="N29" t="s">
        <v>194</v>
      </c>
      <c r="O29"/>
      <c r="P29"/>
      <c r="Q29" s="4"/>
    </row>
    <row r="30" spans="1:17" ht="12.75" customHeight="1" x14ac:dyDescent="0.25">
      <c r="A30">
        <v>106849</v>
      </c>
      <c r="B30" t="s">
        <v>207</v>
      </c>
      <c r="C30">
        <v>57</v>
      </c>
      <c r="D30">
        <v>68</v>
      </c>
      <c r="E30">
        <v>125</v>
      </c>
      <c r="F30">
        <v>6376625.8584583104</v>
      </c>
      <c r="G30">
        <v>11361217.382040801</v>
      </c>
      <c r="H30">
        <v>17737843.240499102</v>
      </c>
      <c r="I30">
        <v>-400198.01</v>
      </c>
      <c r="J30" t="s">
        <v>208</v>
      </c>
      <c r="K30" t="s">
        <v>202</v>
      </c>
      <c r="L30" t="s">
        <v>209</v>
      </c>
      <c r="M30" t="s">
        <v>1320</v>
      </c>
      <c r="N30" t="s">
        <v>194</v>
      </c>
      <c r="O30"/>
      <c r="P30"/>
      <c r="Q30" s="4"/>
    </row>
    <row r="31" spans="1:17" ht="12.75" customHeight="1" x14ac:dyDescent="0.25">
      <c r="A31">
        <v>114819</v>
      </c>
      <c r="B31" t="s">
        <v>144</v>
      </c>
      <c r="C31">
        <v>73837</v>
      </c>
      <c r="D31">
        <v>73852</v>
      </c>
      <c r="E31">
        <v>147689</v>
      </c>
      <c r="F31">
        <v>14524657421.737</v>
      </c>
      <c r="G31">
        <v>17414796715.4757</v>
      </c>
      <c r="H31">
        <v>31939454137.2127</v>
      </c>
      <c r="I31">
        <v>204558163.66999999</v>
      </c>
      <c r="J31" t="s">
        <v>212</v>
      </c>
      <c r="K31" t="s">
        <v>213</v>
      </c>
      <c r="L31" t="s">
        <v>214</v>
      </c>
      <c r="M31" t="s">
        <v>1319</v>
      </c>
      <c r="N31" t="s">
        <v>194</v>
      </c>
      <c r="O31" t="s">
        <v>1305</v>
      </c>
      <c r="P31"/>
      <c r="Q31" s="4"/>
    </row>
    <row r="32" spans="1:17" ht="12.75" customHeight="1" x14ac:dyDescent="0.25">
      <c r="A32">
        <v>117002</v>
      </c>
      <c r="B32" t="s">
        <v>1024</v>
      </c>
      <c r="C32">
        <v>7704</v>
      </c>
      <c r="D32">
        <v>3343</v>
      </c>
      <c r="E32">
        <v>11047</v>
      </c>
      <c r="F32">
        <v>740702277.01176703</v>
      </c>
      <c r="G32">
        <v>303694923.09300601</v>
      </c>
      <c r="H32">
        <v>1044397200.1047699</v>
      </c>
      <c r="I32">
        <v>-5709047.8700000001</v>
      </c>
      <c r="J32" t="s">
        <v>215</v>
      </c>
      <c r="K32" t="s">
        <v>196</v>
      </c>
      <c r="L32" t="s">
        <v>1119</v>
      </c>
      <c r="M32" t="s">
        <v>1320</v>
      </c>
      <c r="N32" t="s">
        <v>194</v>
      </c>
      <c r="O32"/>
      <c r="P32"/>
      <c r="Q32" s="4"/>
    </row>
    <row r="33" spans="1:17" ht="12.75" customHeight="1" x14ac:dyDescent="0.25">
      <c r="A33">
        <v>118000</v>
      </c>
      <c r="B33" t="s">
        <v>218</v>
      </c>
      <c r="C33">
        <v>356</v>
      </c>
      <c r="D33">
        <v>968</v>
      </c>
      <c r="E33">
        <v>1324</v>
      </c>
      <c r="F33">
        <v>19915801.496615101</v>
      </c>
      <c r="G33">
        <v>56638459.642300099</v>
      </c>
      <c r="H33">
        <v>76554261.138915107</v>
      </c>
      <c r="I33">
        <v>-1269552.21</v>
      </c>
      <c r="J33" t="s">
        <v>212</v>
      </c>
      <c r="K33" t="s">
        <v>213</v>
      </c>
      <c r="L33" t="s">
        <v>235</v>
      </c>
      <c r="M33" t="s">
        <v>1320</v>
      </c>
      <c r="N33" t="s">
        <v>45</v>
      </c>
      <c r="O33"/>
      <c r="P33"/>
      <c r="Q33" s="4"/>
    </row>
    <row r="34" spans="1:17" ht="12.75" customHeight="1" x14ac:dyDescent="0.25">
      <c r="A34">
        <v>123679</v>
      </c>
      <c r="B34" t="s">
        <v>220</v>
      </c>
      <c r="C34">
        <v>10962</v>
      </c>
      <c r="D34">
        <v>10501</v>
      </c>
      <c r="E34">
        <v>21463</v>
      </c>
      <c r="F34">
        <v>1463964527.4988899</v>
      </c>
      <c r="G34">
        <v>1623419721.3371201</v>
      </c>
      <c r="H34">
        <v>3087384248.83601</v>
      </c>
      <c r="I34">
        <v>-10575723.720000001</v>
      </c>
      <c r="J34" t="s">
        <v>212</v>
      </c>
      <c r="K34" t="s">
        <v>213</v>
      </c>
      <c r="L34" t="s">
        <v>221</v>
      </c>
      <c r="M34" t="s">
        <v>1320</v>
      </c>
      <c r="N34" t="s">
        <v>194</v>
      </c>
      <c r="O34"/>
      <c r="P34"/>
      <c r="Q34" s="4"/>
    </row>
    <row r="35" spans="1:17" ht="12.75" customHeight="1" x14ac:dyDescent="0.25">
      <c r="A35">
        <v>123901</v>
      </c>
      <c r="B35" t="s">
        <v>222</v>
      </c>
      <c r="C35">
        <v>3149</v>
      </c>
      <c r="D35">
        <v>2659</v>
      </c>
      <c r="E35">
        <v>5808</v>
      </c>
      <c r="F35">
        <v>701200917.23861301</v>
      </c>
      <c r="G35">
        <v>631900196.81420898</v>
      </c>
      <c r="H35">
        <v>1333101114.05282</v>
      </c>
      <c r="I35">
        <v>-4191182.16</v>
      </c>
      <c r="J35" t="s">
        <v>215</v>
      </c>
      <c r="K35" t="s">
        <v>196</v>
      </c>
      <c r="L35" t="s">
        <v>223</v>
      </c>
      <c r="M35" t="s">
        <v>1320</v>
      </c>
      <c r="N35" t="s">
        <v>45</v>
      </c>
      <c r="O35"/>
      <c r="P35"/>
      <c r="Q35" s="4"/>
    </row>
    <row r="36" spans="1:17" ht="12.75" customHeight="1" x14ac:dyDescent="0.25">
      <c r="A36">
        <v>124438</v>
      </c>
      <c r="B36" t="s">
        <v>1104</v>
      </c>
      <c r="C36">
        <v>7052</v>
      </c>
      <c r="D36">
        <v>7467</v>
      </c>
      <c r="E36">
        <v>14519</v>
      </c>
      <c r="F36">
        <v>554955172.24427104</v>
      </c>
      <c r="G36">
        <v>698899379.52239096</v>
      </c>
      <c r="H36">
        <v>1253854551.76666</v>
      </c>
      <c r="I36">
        <v>-1305420.8899999999</v>
      </c>
      <c r="J36" t="s">
        <v>219</v>
      </c>
      <c r="K36" t="s">
        <v>213</v>
      </c>
      <c r="L36" t="s">
        <v>790</v>
      </c>
      <c r="M36" t="s">
        <v>1320</v>
      </c>
      <c r="N36" t="s">
        <v>45</v>
      </c>
      <c r="O36" t="s">
        <v>1305</v>
      </c>
      <c r="P36"/>
      <c r="Q36" s="4"/>
    </row>
    <row r="37" spans="1:17" ht="12.75" customHeight="1" x14ac:dyDescent="0.25">
      <c r="A37">
        <v>126268</v>
      </c>
      <c r="B37" t="s">
        <v>224</v>
      </c>
      <c r="C37">
        <v>36</v>
      </c>
      <c r="D37">
        <v>53</v>
      </c>
      <c r="E37">
        <v>89</v>
      </c>
      <c r="F37">
        <v>3710738.7469482701</v>
      </c>
      <c r="G37">
        <v>8340266.8984484803</v>
      </c>
      <c r="H37">
        <v>12051005.645396801</v>
      </c>
      <c r="I37">
        <v>-812695.9</v>
      </c>
      <c r="J37" t="s">
        <v>225</v>
      </c>
      <c r="K37" t="s">
        <v>206</v>
      </c>
      <c r="L37" t="s">
        <v>226</v>
      </c>
      <c r="M37" t="s">
        <v>1320</v>
      </c>
      <c r="N37" t="s">
        <v>194</v>
      </c>
      <c r="O37"/>
      <c r="P37"/>
      <c r="Q37" s="4"/>
    </row>
    <row r="38" spans="1:17" ht="12.75" customHeight="1" x14ac:dyDescent="0.25">
      <c r="A38">
        <v>129924</v>
      </c>
      <c r="B38" t="s">
        <v>227</v>
      </c>
      <c r="C38">
        <v>120</v>
      </c>
      <c r="D38">
        <v>264</v>
      </c>
      <c r="E38">
        <v>384</v>
      </c>
      <c r="F38">
        <v>17303639.159820002</v>
      </c>
      <c r="G38">
        <v>45947504.695973702</v>
      </c>
      <c r="H38">
        <v>63251143.8557937</v>
      </c>
      <c r="I38">
        <v>-4222165.25</v>
      </c>
      <c r="J38" t="s">
        <v>210</v>
      </c>
      <c r="K38" t="s">
        <v>206</v>
      </c>
      <c r="L38" t="s">
        <v>709</v>
      </c>
      <c r="M38" t="s">
        <v>1320</v>
      </c>
      <c r="N38" t="s">
        <v>45</v>
      </c>
      <c r="O38"/>
      <c r="P38"/>
      <c r="Q38" s="4"/>
    </row>
    <row r="39" spans="1:17" ht="12.75" customHeight="1" x14ac:dyDescent="0.25">
      <c r="A39">
        <v>131409</v>
      </c>
      <c r="B39" t="s">
        <v>228</v>
      </c>
      <c r="C39">
        <v>1494</v>
      </c>
      <c r="D39">
        <v>1333</v>
      </c>
      <c r="E39">
        <v>2827</v>
      </c>
      <c r="F39">
        <v>97732863.763613105</v>
      </c>
      <c r="G39">
        <v>113283098.42824601</v>
      </c>
      <c r="H39">
        <v>211015962.19185901</v>
      </c>
      <c r="I39">
        <v>-20564702.98</v>
      </c>
      <c r="J39" t="s">
        <v>205</v>
      </c>
      <c r="K39" t="s">
        <v>206</v>
      </c>
      <c r="L39" t="s">
        <v>229</v>
      </c>
      <c r="M39" t="s">
        <v>1320</v>
      </c>
      <c r="N39" t="s">
        <v>45</v>
      </c>
      <c r="O39"/>
      <c r="P39"/>
      <c r="Q39" s="4"/>
    </row>
    <row r="40" spans="1:17" ht="12.75" customHeight="1" x14ac:dyDescent="0.25">
      <c r="A40">
        <v>134593</v>
      </c>
      <c r="B40" t="s">
        <v>1339</v>
      </c>
      <c r="C40">
        <v>431</v>
      </c>
      <c r="D40">
        <v>547</v>
      </c>
      <c r="E40">
        <v>978</v>
      </c>
      <c r="F40">
        <v>39748052.759873398</v>
      </c>
      <c r="G40">
        <v>71245395.075305104</v>
      </c>
      <c r="H40">
        <v>110993447.835178</v>
      </c>
      <c r="I40">
        <v>-5923619.25</v>
      </c>
      <c r="J40" t="s">
        <v>205</v>
      </c>
      <c r="K40" t="s">
        <v>206</v>
      </c>
      <c r="L40" t="s">
        <v>1078</v>
      </c>
      <c r="M40" t="s">
        <v>1320</v>
      </c>
      <c r="N40" t="s">
        <v>194</v>
      </c>
      <c r="O40"/>
      <c r="P40"/>
      <c r="Q40" s="4"/>
    </row>
    <row r="41" spans="1:17" ht="12.75" customHeight="1" x14ac:dyDescent="0.25">
      <c r="A41">
        <v>140491</v>
      </c>
      <c r="B41" t="s">
        <v>1120</v>
      </c>
      <c r="C41">
        <v>12154</v>
      </c>
      <c r="D41">
        <v>15422</v>
      </c>
      <c r="E41">
        <v>27576</v>
      </c>
      <c r="F41">
        <v>1720595912.6470499</v>
      </c>
      <c r="G41">
        <v>2556056235.0945301</v>
      </c>
      <c r="H41">
        <v>4276652147.74158</v>
      </c>
      <c r="I41">
        <v>-24457837.420000002</v>
      </c>
      <c r="J41" t="s">
        <v>201</v>
      </c>
      <c r="K41" t="s">
        <v>202</v>
      </c>
      <c r="L41" t="s">
        <v>289</v>
      </c>
      <c r="M41" t="s">
        <v>1320</v>
      </c>
      <c r="N41" t="s">
        <v>194</v>
      </c>
      <c r="O41"/>
      <c r="P41"/>
      <c r="Q41" s="4"/>
    </row>
    <row r="42" spans="1:17" ht="12.75" customHeight="1" x14ac:dyDescent="0.25">
      <c r="A42">
        <v>140673</v>
      </c>
      <c r="B42" t="s">
        <v>231</v>
      </c>
      <c r="C42">
        <v>28346</v>
      </c>
      <c r="D42">
        <v>29570</v>
      </c>
      <c r="E42">
        <v>57916</v>
      </c>
      <c r="F42">
        <v>2458852688.3533401</v>
      </c>
      <c r="G42">
        <v>3045792348.21491</v>
      </c>
      <c r="H42">
        <v>5504645036.5682497</v>
      </c>
      <c r="I42">
        <v>22424050.77</v>
      </c>
      <c r="J42" t="s">
        <v>219</v>
      </c>
      <c r="K42" t="s">
        <v>213</v>
      </c>
      <c r="L42" t="s">
        <v>226</v>
      </c>
      <c r="M42" t="s">
        <v>1319</v>
      </c>
      <c r="N42" t="s">
        <v>194</v>
      </c>
      <c r="O42" t="s">
        <v>1305</v>
      </c>
      <c r="P42"/>
      <c r="Q42" s="4"/>
    </row>
    <row r="43" spans="1:17" ht="12.75" customHeight="1" x14ac:dyDescent="0.25">
      <c r="A43">
        <v>142679</v>
      </c>
      <c r="B43" t="s">
        <v>232</v>
      </c>
      <c r="C43">
        <v>5</v>
      </c>
      <c r="D43">
        <v>22</v>
      </c>
      <c r="E43">
        <v>27</v>
      </c>
      <c r="F43">
        <v>300329.34901995701</v>
      </c>
      <c r="G43">
        <v>1554085.1829999599</v>
      </c>
      <c r="H43">
        <v>1854414.5320199099</v>
      </c>
      <c r="I43">
        <v>0</v>
      </c>
      <c r="J43" t="s">
        <v>233</v>
      </c>
      <c r="K43" t="s">
        <v>234</v>
      </c>
      <c r="L43" t="s">
        <v>235</v>
      </c>
      <c r="M43" t="s">
        <v>1320</v>
      </c>
      <c r="N43" t="s">
        <v>45</v>
      </c>
      <c r="O43"/>
      <c r="P43"/>
      <c r="Q43" s="4"/>
    </row>
    <row r="44" spans="1:17" ht="12.75" customHeight="1" x14ac:dyDescent="0.25">
      <c r="A44">
        <v>144501</v>
      </c>
      <c r="B44" t="s">
        <v>236</v>
      </c>
      <c r="C44">
        <v>8799</v>
      </c>
      <c r="D44">
        <v>9526</v>
      </c>
      <c r="E44">
        <v>18325</v>
      </c>
      <c r="F44">
        <v>398046723.90204197</v>
      </c>
      <c r="G44">
        <v>500279232.00493801</v>
      </c>
      <c r="H44">
        <v>898325955.90698099</v>
      </c>
      <c r="I44">
        <v>-3244795.69</v>
      </c>
      <c r="J44" t="s">
        <v>237</v>
      </c>
      <c r="K44" t="s">
        <v>206</v>
      </c>
      <c r="L44" t="s">
        <v>223</v>
      </c>
      <c r="M44" t="s">
        <v>1320</v>
      </c>
      <c r="N44" t="s">
        <v>45</v>
      </c>
      <c r="O44"/>
      <c r="P44"/>
      <c r="Q44" s="4"/>
    </row>
    <row r="45" spans="1:17" ht="12.75" customHeight="1" x14ac:dyDescent="0.25">
      <c r="A45">
        <v>146928</v>
      </c>
      <c r="B45" t="s">
        <v>238</v>
      </c>
      <c r="C45">
        <v>152</v>
      </c>
      <c r="D45">
        <v>185</v>
      </c>
      <c r="E45">
        <v>337</v>
      </c>
      <c r="F45">
        <v>10855228.376932099</v>
      </c>
      <c r="G45">
        <v>18793483.095024701</v>
      </c>
      <c r="H45">
        <v>29648711.471956801</v>
      </c>
      <c r="I45">
        <v>638009.46</v>
      </c>
      <c r="J45" t="s">
        <v>208</v>
      </c>
      <c r="K45" t="s">
        <v>202</v>
      </c>
      <c r="L45" t="s">
        <v>1119</v>
      </c>
      <c r="M45" t="s">
        <v>1320</v>
      </c>
      <c r="N45" t="s">
        <v>194</v>
      </c>
      <c r="O45"/>
      <c r="P45"/>
      <c r="Q45" s="4"/>
    </row>
    <row r="46" spans="1:17" ht="12.75" customHeight="1" x14ac:dyDescent="0.25">
      <c r="A46">
        <v>147348</v>
      </c>
      <c r="B46" t="s">
        <v>1121</v>
      </c>
      <c r="C46">
        <v>1313</v>
      </c>
      <c r="D46">
        <v>1807</v>
      </c>
      <c r="E46">
        <v>3120</v>
      </c>
      <c r="F46">
        <v>180682284.41765001</v>
      </c>
      <c r="G46">
        <v>297705556.76871198</v>
      </c>
      <c r="H46">
        <v>478387841.18636203</v>
      </c>
      <c r="I46">
        <v>129291.71</v>
      </c>
      <c r="J46" t="s">
        <v>239</v>
      </c>
      <c r="K46" t="s">
        <v>234</v>
      </c>
      <c r="L46" t="s">
        <v>211</v>
      </c>
      <c r="M46" t="s">
        <v>1320</v>
      </c>
      <c r="N46" t="s">
        <v>45</v>
      </c>
      <c r="O46"/>
      <c r="P46"/>
      <c r="Q46" s="4"/>
    </row>
    <row r="47" spans="1:17" ht="12.75" customHeight="1" x14ac:dyDescent="0.25">
      <c r="A47">
        <v>150649</v>
      </c>
      <c r="B47" t="s">
        <v>240</v>
      </c>
      <c r="C47">
        <v>21023</v>
      </c>
      <c r="D47">
        <v>26292</v>
      </c>
      <c r="E47">
        <v>47315</v>
      </c>
      <c r="F47">
        <v>3518640701.3815899</v>
      </c>
      <c r="G47">
        <v>5267865458.3804598</v>
      </c>
      <c r="H47">
        <v>8786506159.7620506</v>
      </c>
      <c r="I47">
        <v>-13585141.98</v>
      </c>
      <c r="J47" t="s">
        <v>241</v>
      </c>
      <c r="K47" t="s">
        <v>213</v>
      </c>
      <c r="L47" t="s">
        <v>214</v>
      </c>
      <c r="M47" t="s">
        <v>1319</v>
      </c>
      <c r="N47" t="s">
        <v>194</v>
      </c>
      <c r="O47"/>
      <c r="P47"/>
      <c r="Q47" s="4"/>
    </row>
    <row r="48" spans="1:17" ht="12.75" customHeight="1" x14ac:dyDescent="0.25">
      <c r="A48">
        <v>152181</v>
      </c>
      <c r="B48" t="s">
        <v>242</v>
      </c>
      <c r="C48">
        <v>7764</v>
      </c>
      <c r="D48">
        <v>15913</v>
      </c>
      <c r="E48">
        <v>23677</v>
      </c>
      <c r="F48">
        <v>1045189989.02476</v>
      </c>
      <c r="G48">
        <v>2299592466.7441101</v>
      </c>
      <c r="H48">
        <v>3344782455.7688799</v>
      </c>
      <c r="I48">
        <v>-39347911.579999998</v>
      </c>
      <c r="J48" t="s">
        <v>201</v>
      </c>
      <c r="K48" t="s">
        <v>202</v>
      </c>
      <c r="L48" t="s">
        <v>243</v>
      </c>
      <c r="M48" t="s">
        <v>1320</v>
      </c>
      <c r="N48" t="s">
        <v>194</v>
      </c>
      <c r="O48"/>
      <c r="P48"/>
      <c r="Q48" s="4"/>
    </row>
    <row r="49" spans="1:17" ht="12.75" customHeight="1" x14ac:dyDescent="0.25">
      <c r="A49">
        <v>152835</v>
      </c>
      <c r="B49" t="s">
        <v>1025</v>
      </c>
      <c r="C49">
        <v>7518</v>
      </c>
      <c r="D49">
        <v>3009</v>
      </c>
      <c r="E49">
        <v>10527</v>
      </c>
      <c r="F49">
        <v>1824319992.1860199</v>
      </c>
      <c r="G49">
        <v>787754544.35209298</v>
      </c>
      <c r="H49">
        <v>2612074536.5381198</v>
      </c>
      <c r="I49">
        <v>-7460925.4100000001</v>
      </c>
      <c r="J49" t="s">
        <v>244</v>
      </c>
      <c r="K49" t="s">
        <v>213</v>
      </c>
      <c r="L49" t="s">
        <v>1119</v>
      </c>
      <c r="M49" t="s">
        <v>1320</v>
      </c>
      <c r="N49" t="s">
        <v>194</v>
      </c>
      <c r="O49"/>
      <c r="P49"/>
      <c r="Q49" s="4"/>
    </row>
    <row r="50" spans="1:17" ht="12.75" customHeight="1" x14ac:dyDescent="0.25">
      <c r="A50">
        <v>153007</v>
      </c>
      <c r="B50" t="s">
        <v>245</v>
      </c>
      <c r="C50">
        <v>164</v>
      </c>
      <c r="D50">
        <v>320</v>
      </c>
      <c r="E50">
        <v>484</v>
      </c>
      <c r="F50">
        <v>17571176.5973791</v>
      </c>
      <c r="G50">
        <v>39413015.749367602</v>
      </c>
      <c r="H50">
        <v>56984192.346746698</v>
      </c>
      <c r="I50">
        <v>4410211.6900000004</v>
      </c>
      <c r="J50" t="s">
        <v>212</v>
      </c>
      <c r="K50" t="s">
        <v>213</v>
      </c>
      <c r="L50" t="s">
        <v>272</v>
      </c>
      <c r="M50" t="s">
        <v>1320</v>
      </c>
      <c r="N50" t="s">
        <v>45</v>
      </c>
      <c r="O50"/>
      <c r="P50"/>
      <c r="Q50" s="4"/>
    </row>
    <row r="51" spans="1:17" ht="12.75" customHeight="1" x14ac:dyDescent="0.25">
      <c r="A51">
        <v>153833</v>
      </c>
      <c r="B51" t="s">
        <v>246</v>
      </c>
      <c r="C51">
        <v>765</v>
      </c>
      <c r="D51">
        <v>1248</v>
      </c>
      <c r="E51">
        <v>2013</v>
      </c>
      <c r="F51">
        <v>35035175.014608599</v>
      </c>
      <c r="G51">
        <v>66618917.194544204</v>
      </c>
      <c r="H51">
        <v>101654092.209153</v>
      </c>
      <c r="I51">
        <v>-423361.19</v>
      </c>
      <c r="J51" t="s">
        <v>247</v>
      </c>
      <c r="K51" t="s">
        <v>196</v>
      </c>
      <c r="L51" t="s">
        <v>235</v>
      </c>
      <c r="M51" t="s">
        <v>1320</v>
      </c>
      <c r="N51" t="s">
        <v>45</v>
      </c>
      <c r="O51"/>
      <c r="P51"/>
      <c r="Q51" s="4"/>
    </row>
    <row r="52" spans="1:17" ht="12.75" customHeight="1" x14ac:dyDescent="0.25">
      <c r="A52">
        <v>158261</v>
      </c>
      <c r="B52" t="s">
        <v>248</v>
      </c>
      <c r="C52">
        <v>6045</v>
      </c>
      <c r="D52">
        <v>6036</v>
      </c>
      <c r="E52">
        <v>12081</v>
      </c>
      <c r="F52">
        <v>863408996.08510196</v>
      </c>
      <c r="G52">
        <v>1052062879.69688</v>
      </c>
      <c r="H52">
        <v>1915471875.78198</v>
      </c>
      <c r="I52">
        <v>-16001449.08</v>
      </c>
      <c r="J52" t="s">
        <v>208</v>
      </c>
      <c r="K52" t="s">
        <v>202</v>
      </c>
      <c r="L52" t="s">
        <v>1321</v>
      </c>
      <c r="M52" t="s">
        <v>1320</v>
      </c>
      <c r="N52" t="s">
        <v>194</v>
      </c>
      <c r="O52"/>
      <c r="P52"/>
      <c r="Q52" s="4"/>
    </row>
    <row r="53" spans="1:17" ht="12.75" customHeight="1" x14ac:dyDescent="0.25">
      <c r="A53">
        <v>159442</v>
      </c>
      <c r="B53" t="s">
        <v>249</v>
      </c>
      <c r="C53">
        <v>271</v>
      </c>
      <c r="D53">
        <v>377</v>
      </c>
      <c r="E53">
        <v>648</v>
      </c>
      <c r="F53">
        <v>22859581.730402499</v>
      </c>
      <c r="G53">
        <v>40360761.175439</v>
      </c>
      <c r="H53">
        <v>63220342.9058415</v>
      </c>
      <c r="I53">
        <v>-219814.98</v>
      </c>
      <c r="J53" t="s">
        <v>233</v>
      </c>
      <c r="K53" t="s">
        <v>234</v>
      </c>
      <c r="L53" t="s">
        <v>644</v>
      </c>
      <c r="M53" t="s">
        <v>1320</v>
      </c>
      <c r="N53" t="s">
        <v>45</v>
      </c>
      <c r="O53"/>
      <c r="P53"/>
      <c r="Q53" s="4"/>
    </row>
    <row r="54" spans="1:17" s="125" customFormat="1" ht="12.75" customHeight="1" x14ac:dyDescent="0.25">
      <c r="A54">
        <v>160267</v>
      </c>
      <c r="B54" t="s">
        <v>1105</v>
      </c>
      <c r="C54">
        <v>7063</v>
      </c>
      <c r="D54">
        <v>7568</v>
      </c>
      <c r="E54">
        <v>14631</v>
      </c>
      <c r="F54">
        <v>517694213.49937999</v>
      </c>
      <c r="G54">
        <v>668391137.36468995</v>
      </c>
      <c r="H54">
        <v>1186085350.8640699</v>
      </c>
      <c r="I54">
        <v>-6737427.6600000001</v>
      </c>
      <c r="J54" t="s">
        <v>219</v>
      </c>
      <c r="K54" t="s">
        <v>213</v>
      </c>
      <c r="L54" t="s">
        <v>214</v>
      </c>
      <c r="M54" t="s">
        <v>1320</v>
      </c>
      <c r="N54" t="s">
        <v>194</v>
      </c>
      <c r="O54" t="s">
        <v>1305</v>
      </c>
      <c r="P54"/>
    </row>
    <row r="55" spans="1:17" ht="12.75" customHeight="1" x14ac:dyDescent="0.25">
      <c r="A55">
        <v>162099</v>
      </c>
      <c r="B55" t="s">
        <v>250</v>
      </c>
      <c r="C55">
        <v>53</v>
      </c>
      <c r="D55">
        <v>102</v>
      </c>
      <c r="E55">
        <v>155</v>
      </c>
      <c r="F55">
        <v>5447963.3387396196</v>
      </c>
      <c r="G55">
        <v>12431002.833941501</v>
      </c>
      <c r="H55">
        <v>17878966.172681101</v>
      </c>
      <c r="I55">
        <v>-1054221.48</v>
      </c>
      <c r="J55" t="s">
        <v>212</v>
      </c>
      <c r="K55" t="s">
        <v>213</v>
      </c>
      <c r="L55" t="s">
        <v>226</v>
      </c>
      <c r="M55" t="s">
        <v>1320</v>
      </c>
      <c r="N55" t="s">
        <v>194</v>
      </c>
      <c r="O55"/>
      <c r="P55"/>
      <c r="Q55" s="4"/>
    </row>
    <row r="56" spans="1:17" ht="12.75" customHeight="1" x14ac:dyDescent="0.25">
      <c r="A56">
        <v>163923</v>
      </c>
      <c r="B56" t="s">
        <v>251</v>
      </c>
      <c r="C56">
        <v>474</v>
      </c>
      <c r="D56">
        <v>1126</v>
      </c>
      <c r="E56">
        <v>1600</v>
      </c>
      <c r="F56">
        <v>47375539.7487671</v>
      </c>
      <c r="G56">
        <v>127172571.13118801</v>
      </c>
      <c r="H56">
        <v>174548110.87995499</v>
      </c>
      <c r="I56">
        <v>-4290462.8899999997</v>
      </c>
      <c r="J56" t="s">
        <v>212</v>
      </c>
      <c r="K56" t="s">
        <v>213</v>
      </c>
      <c r="L56" t="s">
        <v>1119</v>
      </c>
      <c r="M56" t="s">
        <v>1320</v>
      </c>
      <c r="N56" t="s">
        <v>194</v>
      </c>
      <c r="O56"/>
      <c r="P56"/>
      <c r="Q56" s="4"/>
    </row>
    <row r="57" spans="1:17" ht="12.75" customHeight="1" x14ac:dyDescent="0.25">
      <c r="A57">
        <v>165755</v>
      </c>
      <c r="B57" t="s">
        <v>252</v>
      </c>
      <c r="C57">
        <v>62</v>
      </c>
      <c r="D57">
        <v>94</v>
      </c>
      <c r="E57">
        <v>156</v>
      </c>
      <c r="F57">
        <v>5159352.3765717596</v>
      </c>
      <c r="G57">
        <v>10893980.3555781</v>
      </c>
      <c r="H57">
        <v>16053332.732149901</v>
      </c>
      <c r="I57">
        <v>-696567.49</v>
      </c>
      <c r="J57" t="s">
        <v>239</v>
      </c>
      <c r="K57" t="s">
        <v>234</v>
      </c>
      <c r="L57" t="s">
        <v>253</v>
      </c>
      <c r="M57" t="s">
        <v>1320</v>
      </c>
      <c r="N57" t="s">
        <v>45</v>
      </c>
      <c r="O57"/>
      <c r="P57"/>
      <c r="Q57" s="4"/>
    </row>
    <row r="58" spans="1:17" ht="12.75" customHeight="1" x14ac:dyDescent="0.25">
      <c r="A58">
        <v>167114</v>
      </c>
      <c r="B58" t="s">
        <v>254</v>
      </c>
      <c r="C58">
        <v>2366</v>
      </c>
      <c r="D58">
        <v>1973</v>
      </c>
      <c r="E58">
        <v>4339</v>
      </c>
      <c r="F58">
        <v>284054164.39073497</v>
      </c>
      <c r="G58">
        <v>305891427.68335199</v>
      </c>
      <c r="H58">
        <v>589945592.07408702</v>
      </c>
      <c r="I58">
        <v>-3238484.9</v>
      </c>
      <c r="J58" t="s">
        <v>255</v>
      </c>
      <c r="K58" t="s">
        <v>193</v>
      </c>
      <c r="L58" t="s">
        <v>221</v>
      </c>
      <c r="M58" t="s">
        <v>1320</v>
      </c>
      <c r="N58" t="s">
        <v>194</v>
      </c>
      <c r="O58"/>
      <c r="P58"/>
      <c r="Q58" s="4"/>
    </row>
    <row r="59" spans="1:17" ht="12.75" customHeight="1" x14ac:dyDescent="0.25">
      <c r="A59">
        <v>170894</v>
      </c>
      <c r="B59" t="s">
        <v>257</v>
      </c>
      <c r="C59">
        <v>997</v>
      </c>
      <c r="D59">
        <v>2094</v>
      </c>
      <c r="E59">
        <v>3091</v>
      </c>
      <c r="F59">
        <v>97069927.566188604</v>
      </c>
      <c r="G59">
        <v>247682328.407291</v>
      </c>
      <c r="H59">
        <v>344752255.97347897</v>
      </c>
      <c r="I59">
        <v>-2825556.6</v>
      </c>
      <c r="J59" t="s">
        <v>258</v>
      </c>
      <c r="K59" t="s">
        <v>234</v>
      </c>
      <c r="L59" t="s">
        <v>614</v>
      </c>
      <c r="M59" t="s">
        <v>1320</v>
      </c>
      <c r="N59" t="s">
        <v>45</v>
      </c>
      <c r="O59"/>
      <c r="P59"/>
      <c r="Q59" s="4"/>
    </row>
    <row r="60" spans="1:17" ht="12.75" customHeight="1" x14ac:dyDescent="0.25">
      <c r="A60">
        <v>173435</v>
      </c>
      <c r="B60" t="s">
        <v>259</v>
      </c>
      <c r="C60">
        <v>283</v>
      </c>
      <c r="D60">
        <v>271</v>
      </c>
      <c r="E60">
        <v>554</v>
      </c>
      <c r="F60">
        <v>16808276.213787299</v>
      </c>
      <c r="G60">
        <v>20278434.749486402</v>
      </c>
      <c r="H60">
        <v>37086710.963273697</v>
      </c>
      <c r="I60">
        <v>-369515.02</v>
      </c>
      <c r="J60" t="s">
        <v>260</v>
      </c>
      <c r="K60" t="s">
        <v>206</v>
      </c>
      <c r="L60" t="s">
        <v>636</v>
      </c>
      <c r="M60" t="s">
        <v>1320</v>
      </c>
      <c r="N60" t="s">
        <v>45</v>
      </c>
      <c r="O60"/>
      <c r="P60"/>
      <c r="Q60" s="4"/>
    </row>
    <row r="61" spans="1:17" ht="12.75" customHeight="1" x14ac:dyDescent="0.25">
      <c r="A61">
        <v>174490</v>
      </c>
      <c r="B61" t="s">
        <v>261</v>
      </c>
      <c r="C61">
        <v>2026</v>
      </c>
      <c r="D61">
        <v>2497</v>
      </c>
      <c r="E61">
        <v>4523</v>
      </c>
      <c r="F61">
        <v>104773285.745983</v>
      </c>
      <c r="G61">
        <v>165798680.343393</v>
      </c>
      <c r="H61">
        <v>270571966.08937502</v>
      </c>
      <c r="I61">
        <v>-248750.64</v>
      </c>
      <c r="J61" t="s">
        <v>233</v>
      </c>
      <c r="K61" t="s">
        <v>234</v>
      </c>
      <c r="L61" t="s">
        <v>621</v>
      </c>
      <c r="M61" t="s">
        <v>1320</v>
      </c>
      <c r="N61" t="s">
        <v>45</v>
      </c>
      <c r="O61"/>
      <c r="P61"/>
      <c r="Q61" s="4"/>
    </row>
    <row r="62" spans="1:17" ht="12.75" customHeight="1" x14ac:dyDescent="0.25">
      <c r="A62">
        <v>176503</v>
      </c>
      <c r="B62" t="s">
        <v>262</v>
      </c>
      <c r="C62">
        <v>7602</v>
      </c>
      <c r="D62">
        <v>10221</v>
      </c>
      <c r="E62">
        <v>17823</v>
      </c>
      <c r="F62">
        <v>404696538.22861201</v>
      </c>
      <c r="G62">
        <v>647602685.36971998</v>
      </c>
      <c r="H62">
        <v>1052299223.59833</v>
      </c>
      <c r="I62">
        <v>-5365687</v>
      </c>
      <c r="J62" t="s">
        <v>233</v>
      </c>
      <c r="K62" t="s">
        <v>234</v>
      </c>
      <c r="L62" t="s">
        <v>226</v>
      </c>
      <c r="M62" t="s">
        <v>1319</v>
      </c>
      <c r="N62" t="s">
        <v>194</v>
      </c>
      <c r="O62"/>
      <c r="P62"/>
      <c r="Q62" s="4"/>
    </row>
    <row r="63" spans="1:17" ht="12.75" customHeight="1" x14ac:dyDescent="0.25">
      <c r="A63">
        <v>180927</v>
      </c>
      <c r="B63" t="s">
        <v>263</v>
      </c>
      <c r="C63">
        <v>17</v>
      </c>
      <c r="D63">
        <v>33</v>
      </c>
      <c r="E63">
        <v>50</v>
      </c>
      <c r="F63">
        <v>1525232.3437564201</v>
      </c>
      <c r="G63">
        <v>3800985.8180533899</v>
      </c>
      <c r="H63">
        <v>5326218.1618098104</v>
      </c>
      <c r="I63">
        <v>-510760.69</v>
      </c>
      <c r="J63" t="s">
        <v>205</v>
      </c>
      <c r="K63" t="s">
        <v>206</v>
      </c>
      <c r="L63" t="s">
        <v>264</v>
      </c>
      <c r="M63" t="s">
        <v>1320</v>
      </c>
      <c r="N63" t="s">
        <v>194</v>
      </c>
      <c r="O63"/>
      <c r="P63"/>
      <c r="Q63" s="4"/>
    </row>
    <row r="64" spans="1:17" ht="12.75" customHeight="1" x14ac:dyDescent="0.25">
      <c r="A64">
        <v>182584</v>
      </c>
      <c r="B64" t="s">
        <v>265</v>
      </c>
      <c r="C64">
        <v>786</v>
      </c>
      <c r="D64">
        <v>873</v>
      </c>
      <c r="E64">
        <v>1659</v>
      </c>
      <c r="F64">
        <v>90353274.642321095</v>
      </c>
      <c r="G64">
        <v>114966268.58590899</v>
      </c>
      <c r="H64">
        <v>205319543.22823</v>
      </c>
      <c r="I64">
        <v>3398808.46</v>
      </c>
      <c r="J64" t="s">
        <v>239</v>
      </c>
      <c r="K64" t="s">
        <v>234</v>
      </c>
      <c r="L64" t="s">
        <v>266</v>
      </c>
      <c r="M64" t="s">
        <v>1320</v>
      </c>
      <c r="N64" t="s">
        <v>45</v>
      </c>
      <c r="O64"/>
      <c r="P64"/>
      <c r="Q64" s="4"/>
    </row>
    <row r="65" spans="1:17" ht="12.75" customHeight="1" x14ac:dyDescent="0.25">
      <c r="A65">
        <v>182759</v>
      </c>
      <c r="B65" t="s">
        <v>267</v>
      </c>
      <c r="C65">
        <v>216</v>
      </c>
      <c r="D65">
        <v>472</v>
      </c>
      <c r="E65">
        <v>688</v>
      </c>
      <c r="F65">
        <v>24595694.077770799</v>
      </c>
      <c r="G65">
        <v>67681654.570918396</v>
      </c>
      <c r="H65">
        <v>92277348.6486893</v>
      </c>
      <c r="I65">
        <v>35865950.710000001</v>
      </c>
      <c r="J65" t="s">
        <v>268</v>
      </c>
      <c r="K65" t="s">
        <v>213</v>
      </c>
      <c r="L65" t="s">
        <v>1119</v>
      </c>
      <c r="M65" t="s">
        <v>1320</v>
      </c>
      <c r="N65" t="s">
        <v>194</v>
      </c>
      <c r="O65"/>
      <c r="P65"/>
      <c r="Q65" s="4"/>
    </row>
    <row r="66" spans="1:17" ht="12.75" customHeight="1" x14ac:dyDescent="0.25">
      <c r="A66">
        <v>183178</v>
      </c>
      <c r="B66" t="s">
        <v>269</v>
      </c>
      <c r="C66">
        <v>1916</v>
      </c>
      <c r="D66">
        <v>2145</v>
      </c>
      <c r="E66">
        <v>4061</v>
      </c>
      <c r="F66">
        <v>236994185.743754</v>
      </c>
      <c r="G66">
        <v>314727052.868828</v>
      </c>
      <c r="H66">
        <v>551721238.61258304</v>
      </c>
      <c r="I66">
        <v>-1339286.28</v>
      </c>
      <c r="J66" t="s">
        <v>239</v>
      </c>
      <c r="K66" t="s">
        <v>234</v>
      </c>
      <c r="L66" t="s">
        <v>211</v>
      </c>
      <c r="M66" t="s">
        <v>1320</v>
      </c>
      <c r="N66" t="s">
        <v>45</v>
      </c>
      <c r="O66"/>
      <c r="P66"/>
      <c r="Q66" s="4"/>
    </row>
    <row r="67" spans="1:17" ht="12.75" customHeight="1" x14ac:dyDescent="0.25">
      <c r="A67">
        <v>183343</v>
      </c>
      <c r="B67" t="s">
        <v>1015</v>
      </c>
      <c r="C67">
        <v>7537</v>
      </c>
      <c r="D67">
        <v>13456</v>
      </c>
      <c r="E67">
        <v>20993</v>
      </c>
      <c r="F67">
        <v>1662722460.87309</v>
      </c>
      <c r="G67">
        <v>3350584789.9931998</v>
      </c>
      <c r="H67">
        <v>5013307250.8662901</v>
      </c>
      <c r="I67">
        <v>50633728.469999999</v>
      </c>
      <c r="J67" t="s">
        <v>278</v>
      </c>
      <c r="K67" t="s">
        <v>275</v>
      </c>
      <c r="L67" t="s">
        <v>217</v>
      </c>
      <c r="M67" t="s">
        <v>1320</v>
      </c>
      <c r="N67" t="s">
        <v>45</v>
      </c>
      <c r="O67"/>
      <c r="P67"/>
      <c r="Q67" s="4"/>
    </row>
    <row r="68" spans="1:17" ht="12.75" customHeight="1" x14ac:dyDescent="0.25">
      <c r="A68">
        <v>184119</v>
      </c>
      <c r="B68" t="s">
        <v>270</v>
      </c>
      <c r="C68">
        <v>2734</v>
      </c>
      <c r="D68">
        <v>3143</v>
      </c>
      <c r="E68">
        <v>5877</v>
      </c>
      <c r="F68">
        <v>334672445.64601803</v>
      </c>
      <c r="G68">
        <v>433160809.25365698</v>
      </c>
      <c r="H68">
        <v>767833254.89967406</v>
      </c>
      <c r="I68">
        <v>-2342939.44</v>
      </c>
      <c r="J68" t="s">
        <v>212</v>
      </c>
      <c r="K68" t="s">
        <v>213</v>
      </c>
      <c r="L68" t="s">
        <v>226</v>
      </c>
      <c r="M68" t="s">
        <v>1320</v>
      </c>
      <c r="N68" t="s">
        <v>194</v>
      </c>
      <c r="O68"/>
      <c r="P68"/>
      <c r="Q68" s="4"/>
    </row>
    <row r="69" spans="1:17" ht="12.75" customHeight="1" x14ac:dyDescent="0.25">
      <c r="A69">
        <v>184580</v>
      </c>
      <c r="B69" t="s">
        <v>271</v>
      </c>
      <c r="C69">
        <v>1317</v>
      </c>
      <c r="D69">
        <v>2091</v>
      </c>
      <c r="E69">
        <v>3408</v>
      </c>
      <c r="F69">
        <v>181023445.86103299</v>
      </c>
      <c r="G69">
        <v>323098068.41322702</v>
      </c>
      <c r="H69">
        <v>504121514.274261</v>
      </c>
      <c r="I69">
        <v>736546.35</v>
      </c>
      <c r="J69" t="s">
        <v>212</v>
      </c>
      <c r="K69" t="s">
        <v>213</v>
      </c>
      <c r="L69" t="s">
        <v>272</v>
      </c>
      <c r="M69" t="s">
        <v>1320</v>
      </c>
      <c r="N69" t="s">
        <v>45</v>
      </c>
      <c r="O69"/>
      <c r="P69"/>
      <c r="Q69" s="4"/>
    </row>
    <row r="70" spans="1:17" ht="12.75" customHeight="1" x14ac:dyDescent="0.25">
      <c r="A70">
        <v>189258</v>
      </c>
      <c r="B70" t="s">
        <v>273</v>
      </c>
      <c r="C70">
        <v>656</v>
      </c>
      <c r="D70">
        <v>1042</v>
      </c>
      <c r="E70">
        <v>1698</v>
      </c>
      <c r="F70">
        <v>60497347.758773699</v>
      </c>
      <c r="G70">
        <v>109320955.275461</v>
      </c>
      <c r="H70">
        <v>169818303.034235</v>
      </c>
      <c r="I70">
        <v>-1793482.19</v>
      </c>
      <c r="J70" t="s">
        <v>274</v>
      </c>
      <c r="K70" t="s">
        <v>275</v>
      </c>
      <c r="L70" t="s">
        <v>636</v>
      </c>
      <c r="M70" t="s">
        <v>1320</v>
      </c>
      <c r="N70" t="s">
        <v>45</v>
      </c>
      <c r="O70"/>
      <c r="P70"/>
      <c r="Q70" s="4"/>
    </row>
    <row r="71" spans="1:17" ht="12.75" customHeight="1" x14ac:dyDescent="0.25">
      <c r="A71">
        <v>191080</v>
      </c>
      <c r="B71" t="s">
        <v>276</v>
      </c>
      <c r="C71">
        <v>4800</v>
      </c>
      <c r="D71">
        <v>4743</v>
      </c>
      <c r="E71">
        <v>9543</v>
      </c>
      <c r="F71">
        <v>264649949.544153</v>
      </c>
      <c r="G71">
        <v>357678035.424119</v>
      </c>
      <c r="H71">
        <v>622327984.96827304</v>
      </c>
      <c r="I71">
        <v>-2431878.7200000002</v>
      </c>
      <c r="J71" t="s">
        <v>216</v>
      </c>
      <c r="K71" t="s">
        <v>213</v>
      </c>
      <c r="L71" t="s">
        <v>277</v>
      </c>
      <c r="M71" t="s">
        <v>1320</v>
      </c>
      <c r="N71" t="s">
        <v>45</v>
      </c>
      <c r="O71"/>
      <c r="P71"/>
      <c r="Q71" s="4"/>
    </row>
    <row r="72" spans="1:17" ht="12.75" customHeight="1" x14ac:dyDescent="0.25">
      <c r="A72">
        <v>192146</v>
      </c>
      <c r="B72" t="s">
        <v>1065</v>
      </c>
      <c r="C72">
        <v>614</v>
      </c>
      <c r="D72">
        <v>803</v>
      </c>
      <c r="E72">
        <v>1417</v>
      </c>
      <c r="F72">
        <v>39824194.5321583</v>
      </c>
      <c r="G72">
        <v>65763744.443334296</v>
      </c>
      <c r="H72">
        <v>105587938.975493</v>
      </c>
      <c r="I72">
        <v>-629389.32999999996</v>
      </c>
      <c r="J72" t="s">
        <v>233</v>
      </c>
      <c r="K72" t="s">
        <v>234</v>
      </c>
      <c r="L72" t="s">
        <v>642</v>
      </c>
      <c r="M72" t="s">
        <v>1320</v>
      </c>
      <c r="N72" t="s">
        <v>45</v>
      </c>
      <c r="O72"/>
      <c r="P72"/>
      <c r="Q72" s="4"/>
    </row>
    <row r="73" spans="1:17" ht="12.75" customHeight="1" x14ac:dyDescent="0.25">
      <c r="A73">
        <v>194092</v>
      </c>
      <c r="B73" t="s">
        <v>279</v>
      </c>
      <c r="C73">
        <v>17925</v>
      </c>
      <c r="D73">
        <v>22781</v>
      </c>
      <c r="E73">
        <v>40706</v>
      </c>
      <c r="F73">
        <v>3527850079.5337701</v>
      </c>
      <c r="G73">
        <v>5376212770.4164495</v>
      </c>
      <c r="H73">
        <v>8904062849.9502201</v>
      </c>
      <c r="I73">
        <v>1092733.19</v>
      </c>
      <c r="J73" t="s">
        <v>278</v>
      </c>
      <c r="K73" t="s">
        <v>275</v>
      </c>
      <c r="L73" t="s">
        <v>1321</v>
      </c>
      <c r="M73" t="s">
        <v>1320</v>
      </c>
      <c r="N73" t="s">
        <v>194</v>
      </c>
      <c r="O73"/>
      <c r="P73"/>
      <c r="Q73" s="4"/>
    </row>
    <row r="74" spans="1:17" ht="12.75" customHeight="1" x14ac:dyDescent="0.25">
      <c r="A74">
        <v>196097</v>
      </c>
      <c r="B74" t="s">
        <v>1330</v>
      </c>
      <c r="C74">
        <v>18927</v>
      </c>
      <c r="D74">
        <v>18807</v>
      </c>
      <c r="E74">
        <v>37734</v>
      </c>
      <c r="F74">
        <v>1759061953.4671199</v>
      </c>
      <c r="G74">
        <v>2121774442.6352201</v>
      </c>
      <c r="H74">
        <v>3880836396.1023402</v>
      </c>
      <c r="I74">
        <v>16545844.15</v>
      </c>
      <c r="J74" t="s">
        <v>219</v>
      </c>
      <c r="K74" t="s">
        <v>213</v>
      </c>
      <c r="L74" t="s">
        <v>1106</v>
      </c>
      <c r="M74" t="s">
        <v>1320</v>
      </c>
      <c r="N74" t="s">
        <v>45</v>
      </c>
      <c r="O74" t="s">
        <v>1305</v>
      </c>
      <c r="P74"/>
      <c r="Q74" s="4"/>
    </row>
    <row r="75" spans="1:17" ht="12.75" customHeight="1" x14ac:dyDescent="0.25">
      <c r="A75">
        <v>201111</v>
      </c>
      <c r="B75" t="s">
        <v>280</v>
      </c>
      <c r="C75">
        <v>461</v>
      </c>
      <c r="D75">
        <v>386</v>
      </c>
      <c r="E75">
        <v>847</v>
      </c>
      <c r="F75">
        <v>54865672.1189145</v>
      </c>
      <c r="G75">
        <v>55604376.042704098</v>
      </c>
      <c r="H75">
        <v>110470048.16161899</v>
      </c>
      <c r="I75">
        <v>-20146.04</v>
      </c>
      <c r="J75" t="s">
        <v>244</v>
      </c>
      <c r="K75" t="s">
        <v>213</v>
      </c>
      <c r="L75" t="s">
        <v>226</v>
      </c>
      <c r="M75" t="s">
        <v>1319</v>
      </c>
      <c r="N75" t="s">
        <v>194</v>
      </c>
      <c r="O75"/>
      <c r="P75"/>
      <c r="Q75" s="4"/>
    </row>
    <row r="76" spans="1:17" ht="12.75" customHeight="1" x14ac:dyDescent="0.25">
      <c r="A76">
        <v>202002</v>
      </c>
      <c r="B76" t="s">
        <v>281</v>
      </c>
      <c r="C76">
        <v>97</v>
      </c>
      <c r="D76">
        <v>123</v>
      </c>
      <c r="E76">
        <v>220</v>
      </c>
      <c r="F76">
        <v>9445339.3146960195</v>
      </c>
      <c r="G76">
        <v>13378419.961009599</v>
      </c>
      <c r="H76">
        <v>22823759.275705598</v>
      </c>
      <c r="I76">
        <v>-126581.65</v>
      </c>
      <c r="J76" t="s">
        <v>212</v>
      </c>
      <c r="K76" t="s">
        <v>213</v>
      </c>
      <c r="L76" t="s">
        <v>282</v>
      </c>
      <c r="M76" t="s">
        <v>1320</v>
      </c>
      <c r="N76" t="s">
        <v>45</v>
      </c>
      <c r="O76"/>
      <c r="P76"/>
      <c r="Q76" s="4"/>
    </row>
    <row r="77" spans="1:17" ht="12.75" customHeight="1" x14ac:dyDescent="0.25">
      <c r="A77">
        <v>203067</v>
      </c>
      <c r="B77" t="s">
        <v>283</v>
      </c>
      <c r="C77">
        <v>10234</v>
      </c>
      <c r="D77">
        <v>10176</v>
      </c>
      <c r="E77">
        <v>20410</v>
      </c>
      <c r="F77">
        <v>934347491.68758202</v>
      </c>
      <c r="G77">
        <v>1109149146.16237</v>
      </c>
      <c r="H77">
        <v>2043496637.8499501</v>
      </c>
      <c r="I77">
        <v>-4843493.29</v>
      </c>
      <c r="J77" t="s">
        <v>208</v>
      </c>
      <c r="K77" t="s">
        <v>202</v>
      </c>
      <c r="L77" t="s">
        <v>229</v>
      </c>
      <c r="M77" t="s">
        <v>1320</v>
      </c>
      <c r="N77" t="s">
        <v>194</v>
      </c>
      <c r="O77"/>
      <c r="P77"/>
      <c r="Q77" s="4"/>
    </row>
    <row r="78" spans="1:17" ht="12.75" customHeight="1" x14ac:dyDescent="0.25">
      <c r="A78">
        <v>206250</v>
      </c>
      <c r="B78" t="s">
        <v>284</v>
      </c>
      <c r="C78">
        <v>3596</v>
      </c>
      <c r="D78">
        <v>3752</v>
      </c>
      <c r="E78">
        <v>7348</v>
      </c>
      <c r="F78">
        <v>186028633.02664599</v>
      </c>
      <c r="G78">
        <v>247038612.80259699</v>
      </c>
      <c r="H78">
        <v>433067245.829243</v>
      </c>
      <c r="I78">
        <v>1247903.75</v>
      </c>
      <c r="J78" t="s">
        <v>216</v>
      </c>
      <c r="K78" t="s">
        <v>213</v>
      </c>
      <c r="L78" t="s">
        <v>285</v>
      </c>
      <c r="M78" t="s">
        <v>1320</v>
      </c>
      <c r="N78" t="s">
        <v>194</v>
      </c>
      <c r="O78"/>
      <c r="P78"/>
      <c r="Q78" s="4"/>
    </row>
    <row r="79" spans="1:17" ht="12.75" customHeight="1" x14ac:dyDescent="0.25">
      <c r="A79">
        <v>212332</v>
      </c>
      <c r="B79" t="s">
        <v>286</v>
      </c>
      <c r="C79">
        <v>36576</v>
      </c>
      <c r="D79">
        <v>39443</v>
      </c>
      <c r="E79">
        <v>76019</v>
      </c>
      <c r="F79">
        <v>4389260181.6946802</v>
      </c>
      <c r="G79">
        <v>5605040024.1878796</v>
      </c>
      <c r="H79">
        <v>9994300205.8825607</v>
      </c>
      <c r="I79">
        <v>-40322484.810000002</v>
      </c>
      <c r="J79" t="s">
        <v>208</v>
      </c>
      <c r="K79" t="s">
        <v>202</v>
      </c>
      <c r="L79" t="s">
        <v>226</v>
      </c>
      <c r="M79" t="s">
        <v>1319</v>
      </c>
      <c r="N79" t="s">
        <v>194</v>
      </c>
      <c r="O79"/>
      <c r="P79"/>
      <c r="Q79" s="4"/>
    </row>
    <row r="80" spans="1:17" ht="12.75" customHeight="1" x14ac:dyDescent="0.25">
      <c r="A80">
        <v>214163</v>
      </c>
      <c r="B80" t="s">
        <v>287</v>
      </c>
      <c r="C80">
        <v>1652</v>
      </c>
      <c r="D80">
        <v>1487</v>
      </c>
      <c r="E80">
        <v>3139</v>
      </c>
      <c r="F80">
        <v>105380976.095377</v>
      </c>
      <c r="G80">
        <v>153606741.77116999</v>
      </c>
      <c r="H80">
        <v>258987717.86654699</v>
      </c>
      <c r="I80">
        <v>-6827633.4800000004</v>
      </c>
      <c r="J80" t="s">
        <v>288</v>
      </c>
      <c r="K80" t="s">
        <v>206</v>
      </c>
      <c r="L80" t="s">
        <v>289</v>
      </c>
      <c r="M80" t="s">
        <v>1320</v>
      </c>
      <c r="N80" t="s">
        <v>194</v>
      </c>
      <c r="O80"/>
      <c r="P80"/>
      <c r="Q80" s="4"/>
    </row>
    <row r="81" spans="1:17" ht="12.75" customHeight="1" x14ac:dyDescent="0.25">
      <c r="A81">
        <v>214338</v>
      </c>
      <c r="B81" t="s">
        <v>290</v>
      </c>
      <c r="C81">
        <v>61</v>
      </c>
      <c r="D81">
        <v>81</v>
      </c>
      <c r="E81">
        <v>142</v>
      </c>
      <c r="F81">
        <v>4913981.5004318096</v>
      </c>
      <c r="G81">
        <v>8382118.0011922903</v>
      </c>
      <c r="H81">
        <v>13296099.5016241</v>
      </c>
      <c r="I81">
        <v>-697646.83</v>
      </c>
      <c r="J81" t="s">
        <v>215</v>
      </c>
      <c r="K81" t="s">
        <v>196</v>
      </c>
      <c r="L81" t="s">
        <v>235</v>
      </c>
      <c r="M81" t="s">
        <v>1320</v>
      </c>
      <c r="N81" t="s">
        <v>45</v>
      </c>
      <c r="O81"/>
      <c r="P81"/>
      <c r="Q81" s="4"/>
    </row>
    <row r="82" spans="1:17" ht="12.75" customHeight="1" x14ac:dyDescent="0.25">
      <c r="A82">
        <v>215996</v>
      </c>
      <c r="B82" t="s">
        <v>291</v>
      </c>
      <c r="C82">
        <v>34461</v>
      </c>
      <c r="D82">
        <v>29719</v>
      </c>
      <c r="E82">
        <v>64180</v>
      </c>
      <c r="F82">
        <v>10873090179.332899</v>
      </c>
      <c r="G82">
        <v>11088839177.1933</v>
      </c>
      <c r="H82">
        <v>21961929356.526199</v>
      </c>
      <c r="I82">
        <v>-11285618.51</v>
      </c>
      <c r="J82" t="s">
        <v>292</v>
      </c>
      <c r="K82" t="s">
        <v>193</v>
      </c>
      <c r="L82" t="s">
        <v>229</v>
      </c>
      <c r="M82" t="s">
        <v>1320</v>
      </c>
      <c r="N82" t="s">
        <v>194</v>
      </c>
      <c r="O82"/>
      <c r="P82"/>
      <c r="Q82" s="4"/>
    </row>
    <row r="83" spans="1:17" ht="12.75" customHeight="1" x14ac:dyDescent="0.25">
      <c r="A83">
        <v>224493</v>
      </c>
      <c r="B83" t="s">
        <v>1075</v>
      </c>
      <c r="C83">
        <v>29088</v>
      </c>
      <c r="D83">
        <v>16525</v>
      </c>
      <c r="E83">
        <v>45613</v>
      </c>
      <c r="F83">
        <v>3152396805.2602601</v>
      </c>
      <c r="G83">
        <v>1938819356.4474299</v>
      </c>
      <c r="H83">
        <v>5091216161.7076902</v>
      </c>
      <c r="I83">
        <v>-14739097.02</v>
      </c>
      <c r="J83" t="s">
        <v>215</v>
      </c>
      <c r="K83" t="s">
        <v>196</v>
      </c>
      <c r="L83" t="s">
        <v>214</v>
      </c>
      <c r="M83" t="s">
        <v>1319</v>
      </c>
      <c r="N83" t="s">
        <v>194</v>
      </c>
      <c r="O83"/>
      <c r="P83"/>
      <c r="Q83" s="4"/>
    </row>
    <row r="84" spans="1:17" ht="12.75" customHeight="1" x14ac:dyDescent="0.25">
      <c r="A84">
        <v>229625</v>
      </c>
      <c r="B84" t="s">
        <v>294</v>
      </c>
      <c r="C84">
        <v>74</v>
      </c>
      <c r="D84">
        <v>73</v>
      </c>
      <c r="E84">
        <v>147</v>
      </c>
      <c r="F84">
        <v>4576301.0604007198</v>
      </c>
      <c r="G84">
        <v>5231949.3123910101</v>
      </c>
      <c r="H84">
        <v>9808250.3727917299</v>
      </c>
      <c r="I84">
        <v>533256.68000000005</v>
      </c>
      <c r="J84" t="s">
        <v>260</v>
      </c>
      <c r="K84" t="s">
        <v>206</v>
      </c>
      <c r="L84" t="s">
        <v>295</v>
      </c>
      <c r="M84" t="s">
        <v>1320</v>
      </c>
      <c r="N84" t="s">
        <v>45</v>
      </c>
      <c r="O84"/>
      <c r="P84"/>
      <c r="Q84" s="4"/>
    </row>
    <row r="85" spans="1:17" ht="12.75" customHeight="1" x14ac:dyDescent="0.25">
      <c r="A85">
        <v>229922</v>
      </c>
      <c r="B85" t="s">
        <v>296</v>
      </c>
      <c r="C85">
        <v>29503</v>
      </c>
      <c r="D85">
        <v>28579</v>
      </c>
      <c r="E85">
        <v>58082</v>
      </c>
      <c r="F85">
        <v>3262081193.8961401</v>
      </c>
      <c r="G85">
        <v>3835741528.6998901</v>
      </c>
      <c r="H85">
        <v>7097822722.5960302</v>
      </c>
      <c r="I85">
        <v>-22446009.5</v>
      </c>
      <c r="J85" t="s">
        <v>297</v>
      </c>
      <c r="K85" t="s">
        <v>275</v>
      </c>
      <c r="L85" t="s">
        <v>1321</v>
      </c>
      <c r="M85" t="s">
        <v>1320</v>
      </c>
      <c r="N85" t="s">
        <v>194</v>
      </c>
      <c r="O85"/>
      <c r="P85"/>
      <c r="Q85" s="4"/>
    </row>
    <row r="86" spans="1:17" ht="12.75" customHeight="1" x14ac:dyDescent="0.25">
      <c r="A86">
        <v>231100</v>
      </c>
      <c r="B86" t="s">
        <v>298</v>
      </c>
      <c r="C86">
        <v>412</v>
      </c>
      <c r="D86">
        <v>575</v>
      </c>
      <c r="E86">
        <v>987</v>
      </c>
      <c r="F86">
        <v>25003602.659467101</v>
      </c>
      <c r="G86">
        <v>42148009.749638602</v>
      </c>
      <c r="H86">
        <v>67151612.409105703</v>
      </c>
      <c r="I86">
        <v>-3198178.03</v>
      </c>
      <c r="J86" t="s">
        <v>216</v>
      </c>
      <c r="K86" t="s">
        <v>213</v>
      </c>
      <c r="L86" t="s">
        <v>644</v>
      </c>
      <c r="M86" t="s">
        <v>1320</v>
      </c>
      <c r="N86" t="s">
        <v>45</v>
      </c>
      <c r="O86"/>
      <c r="P86"/>
      <c r="Q86" s="4"/>
    </row>
    <row r="87" spans="1:17" ht="12.75" customHeight="1" x14ac:dyDescent="0.25">
      <c r="A87">
        <v>233585</v>
      </c>
      <c r="B87" t="s">
        <v>299</v>
      </c>
      <c r="C87">
        <v>2923</v>
      </c>
      <c r="D87">
        <v>4578</v>
      </c>
      <c r="E87">
        <v>7501</v>
      </c>
      <c r="F87">
        <v>217962615.73545501</v>
      </c>
      <c r="G87">
        <v>413799162.52099103</v>
      </c>
      <c r="H87">
        <v>631761778.256446</v>
      </c>
      <c r="I87">
        <v>-2887774.15</v>
      </c>
      <c r="J87" t="s">
        <v>300</v>
      </c>
      <c r="K87" t="s">
        <v>234</v>
      </c>
      <c r="L87" t="s">
        <v>790</v>
      </c>
      <c r="M87" t="s">
        <v>1320</v>
      </c>
      <c r="N87" t="s">
        <v>45</v>
      </c>
      <c r="O87"/>
      <c r="P87"/>
      <c r="Q87" s="4"/>
    </row>
    <row r="88" spans="1:17" ht="12.75" customHeight="1" x14ac:dyDescent="0.25">
      <c r="A88">
        <v>235291</v>
      </c>
      <c r="B88" t="s">
        <v>301</v>
      </c>
      <c r="C88">
        <v>685</v>
      </c>
      <c r="D88">
        <v>792</v>
      </c>
      <c r="E88">
        <v>1477</v>
      </c>
      <c r="F88">
        <v>34979571.1270013</v>
      </c>
      <c r="G88">
        <v>54856960.621654503</v>
      </c>
      <c r="H88">
        <v>89836531.748655796</v>
      </c>
      <c r="I88">
        <v>-874892.5</v>
      </c>
      <c r="J88" t="s">
        <v>302</v>
      </c>
      <c r="K88" t="s">
        <v>213</v>
      </c>
      <c r="L88" t="s">
        <v>277</v>
      </c>
      <c r="M88" t="s">
        <v>1320</v>
      </c>
      <c r="N88" t="s">
        <v>45</v>
      </c>
      <c r="O88"/>
      <c r="P88"/>
      <c r="Q88" s="4"/>
    </row>
    <row r="89" spans="1:17" ht="12.75" customHeight="1" x14ac:dyDescent="0.25">
      <c r="A89">
        <v>237834</v>
      </c>
      <c r="B89" t="s">
        <v>303</v>
      </c>
      <c r="C89">
        <v>318</v>
      </c>
      <c r="D89">
        <v>410</v>
      </c>
      <c r="E89">
        <v>728</v>
      </c>
      <c r="F89">
        <v>28437836.669172999</v>
      </c>
      <c r="G89">
        <v>43918810.395947799</v>
      </c>
      <c r="H89">
        <v>72356647.065120801</v>
      </c>
      <c r="I89">
        <v>1209667.8899999999</v>
      </c>
      <c r="J89" t="s">
        <v>1343</v>
      </c>
      <c r="K89" t="s">
        <v>213</v>
      </c>
      <c r="L89" t="s">
        <v>282</v>
      </c>
      <c r="M89" t="s">
        <v>1320</v>
      </c>
      <c r="N89" t="s">
        <v>45</v>
      </c>
      <c r="O89" t="s">
        <v>1305</v>
      </c>
      <c r="P89"/>
      <c r="Q89" s="4"/>
    </row>
    <row r="90" spans="1:17" ht="12.75" customHeight="1" x14ac:dyDescent="0.25">
      <c r="A90">
        <v>241661</v>
      </c>
      <c r="B90" t="s">
        <v>304</v>
      </c>
      <c r="C90">
        <v>8</v>
      </c>
      <c r="D90">
        <v>25</v>
      </c>
      <c r="E90">
        <v>33</v>
      </c>
      <c r="F90">
        <v>614044.18974133104</v>
      </c>
      <c r="G90">
        <v>3167377.5983759901</v>
      </c>
      <c r="H90">
        <v>3781421.7881173198</v>
      </c>
      <c r="I90">
        <v>-358663.55</v>
      </c>
      <c r="J90" t="s">
        <v>260</v>
      </c>
      <c r="K90" t="s">
        <v>206</v>
      </c>
      <c r="L90" t="s">
        <v>636</v>
      </c>
      <c r="M90" t="s">
        <v>1320</v>
      </c>
      <c r="N90" t="s">
        <v>45</v>
      </c>
      <c r="O90"/>
      <c r="P90"/>
      <c r="Q90" s="4"/>
    </row>
    <row r="91" spans="1:17" ht="12.75" customHeight="1" x14ac:dyDescent="0.25">
      <c r="A91">
        <v>242081</v>
      </c>
      <c r="B91" t="s">
        <v>305</v>
      </c>
      <c r="C91">
        <v>2050</v>
      </c>
      <c r="D91">
        <v>1733</v>
      </c>
      <c r="E91">
        <v>3783</v>
      </c>
      <c r="F91">
        <v>129002670.590721</v>
      </c>
      <c r="G91">
        <v>144287924.11865401</v>
      </c>
      <c r="H91">
        <v>273290594.70937502</v>
      </c>
      <c r="I91">
        <v>-4861564.47</v>
      </c>
      <c r="J91" t="s">
        <v>205</v>
      </c>
      <c r="K91" t="s">
        <v>206</v>
      </c>
      <c r="L91" t="s">
        <v>285</v>
      </c>
      <c r="M91" t="s">
        <v>1320</v>
      </c>
      <c r="N91" t="s">
        <v>194</v>
      </c>
      <c r="O91"/>
      <c r="P91"/>
      <c r="Q91" s="4"/>
    </row>
    <row r="92" spans="1:17" ht="12.75" customHeight="1" x14ac:dyDescent="0.25">
      <c r="A92">
        <v>243022</v>
      </c>
      <c r="B92" t="s">
        <v>306</v>
      </c>
      <c r="C92">
        <v>10466</v>
      </c>
      <c r="D92">
        <v>9907</v>
      </c>
      <c r="E92">
        <v>20373</v>
      </c>
      <c r="F92">
        <v>2677818477.58219</v>
      </c>
      <c r="G92">
        <v>2817991750.3906898</v>
      </c>
      <c r="H92">
        <v>5495810227.9728804</v>
      </c>
      <c r="I92">
        <v>7170495.6200000001</v>
      </c>
      <c r="J92" t="s">
        <v>292</v>
      </c>
      <c r="K92" t="s">
        <v>193</v>
      </c>
      <c r="L92" t="s">
        <v>221</v>
      </c>
      <c r="M92" t="s">
        <v>1320</v>
      </c>
      <c r="N92" t="s">
        <v>194</v>
      </c>
      <c r="O92"/>
      <c r="P92"/>
      <c r="Q92" s="4"/>
    </row>
    <row r="93" spans="1:17" ht="12.75" customHeight="1" x14ac:dyDescent="0.25">
      <c r="A93">
        <v>248161</v>
      </c>
      <c r="B93" t="s">
        <v>307</v>
      </c>
      <c r="C93">
        <v>27378</v>
      </c>
      <c r="D93">
        <v>35801</v>
      </c>
      <c r="E93">
        <v>63179</v>
      </c>
      <c r="F93">
        <v>4741593564.8611898</v>
      </c>
      <c r="G93">
        <v>7053219840.7639704</v>
      </c>
      <c r="H93">
        <v>11794813405.6252</v>
      </c>
      <c r="I93">
        <v>-111113687.44</v>
      </c>
      <c r="J93" t="s">
        <v>241</v>
      </c>
      <c r="K93" t="s">
        <v>213</v>
      </c>
      <c r="L93" t="s">
        <v>226</v>
      </c>
      <c r="M93" t="s">
        <v>1319</v>
      </c>
      <c r="N93" t="s">
        <v>194</v>
      </c>
      <c r="O93"/>
      <c r="P93"/>
      <c r="Q93" s="4"/>
    </row>
    <row r="94" spans="1:17" ht="12.75" customHeight="1" x14ac:dyDescent="0.25">
      <c r="A94">
        <v>250167</v>
      </c>
      <c r="B94" t="s">
        <v>308</v>
      </c>
      <c r="C94">
        <v>57</v>
      </c>
      <c r="D94">
        <v>117</v>
      </c>
      <c r="E94">
        <v>174</v>
      </c>
      <c r="F94">
        <v>4150532.0644263499</v>
      </c>
      <c r="G94">
        <v>11219830.0718222</v>
      </c>
      <c r="H94">
        <v>15370362.1362486</v>
      </c>
      <c r="I94">
        <v>-521760.81</v>
      </c>
      <c r="J94" t="s">
        <v>268</v>
      </c>
      <c r="K94" t="s">
        <v>213</v>
      </c>
      <c r="L94" t="s">
        <v>235</v>
      </c>
      <c r="M94" t="s">
        <v>1320</v>
      </c>
      <c r="N94" t="s">
        <v>45</v>
      </c>
      <c r="O94"/>
      <c r="P94"/>
      <c r="Q94" s="4"/>
    </row>
    <row r="95" spans="1:17" ht="12.75" customHeight="1" x14ac:dyDescent="0.25">
      <c r="A95">
        <v>255001</v>
      </c>
      <c r="B95" t="s">
        <v>1016</v>
      </c>
      <c r="C95">
        <v>823</v>
      </c>
      <c r="D95">
        <v>1291</v>
      </c>
      <c r="E95">
        <v>2114</v>
      </c>
      <c r="F95">
        <v>68162883.916173398</v>
      </c>
      <c r="G95">
        <v>125846030.804621</v>
      </c>
      <c r="H95">
        <v>194008914.72079501</v>
      </c>
      <c r="I95">
        <v>-2734451.32</v>
      </c>
      <c r="J95" t="s">
        <v>297</v>
      </c>
      <c r="K95" t="s">
        <v>275</v>
      </c>
      <c r="L95" t="s">
        <v>217</v>
      </c>
      <c r="M95" t="s">
        <v>1320</v>
      </c>
      <c r="N95" t="s">
        <v>45</v>
      </c>
      <c r="O95"/>
      <c r="P95"/>
      <c r="Q95" s="4"/>
    </row>
    <row r="96" spans="1:17" ht="12.75" customHeight="1" x14ac:dyDescent="0.25">
      <c r="A96">
        <v>256362</v>
      </c>
      <c r="B96" t="s">
        <v>312</v>
      </c>
      <c r="C96">
        <v>679</v>
      </c>
      <c r="D96">
        <v>1268</v>
      </c>
      <c r="E96">
        <v>1947</v>
      </c>
      <c r="F96">
        <v>88344679.301852494</v>
      </c>
      <c r="G96">
        <v>186171495.840682</v>
      </c>
      <c r="H96">
        <v>274516175.14253402</v>
      </c>
      <c r="I96">
        <v>-4144571.36</v>
      </c>
      <c r="J96" t="s">
        <v>241</v>
      </c>
      <c r="K96" t="s">
        <v>213</v>
      </c>
      <c r="L96" t="s">
        <v>203</v>
      </c>
      <c r="M96" t="s">
        <v>1319</v>
      </c>
      <c r="N96" t="s">
        <v>194</v>
      </c>
      <c r="O96"/>
      <c r="P96"/>
      <c r="Q96" s="4"/>
    </row>
    <row r="97" spans="1:17" ht="12.75" customHeight="1" x14ac:dyDescent="0.25">
      <c r="A97">
        <v>260497</v>
      </c>
      <c r="B97" t="s">
        <v>313</v>
      </c>
      <c r="C97">
        <v>176</v>
      </c>
      <c r="D97">
        <v>305</v>
      </c>
      <c r="E97">
        <v>481</v>
      </c>
      <c r="F97">
        <v>11779940.7318852</v>
      </c>
      <c r="G97">
        <v>26808089.3705278</v>
      </c>
      <c r="H97">
        <v>38588030.102412999</v>
      </c>
      <c r="I97">
        <v>-857404.71</v>
      </c>
      <c r="J97" t="s">
        <v>314</v>
      </c>
      <c r="K97" t="s">
        <v>275</v>
      </c>
      <c r="L97" t="s">
        <v>272</v>
      </c>
      <c r="M97" t="s">
        <v>1320</v>
      </c>
      <c r="N97" t="s">
        <v>45</v>
      </c>
      <c r="O97"/>
      <c r="P97"/>
      <c r="Q97" s="4"/>
    </row>
    <row r="98" spans="1:17" ht="12.75" customHeight="1" x14ac:dyDescent="0.25">
      <c r="A98">
        <v>260919</v>
      </c>
      <c r="B98" t="s">
        <v>315</v>
      </c>
      <c r="C98">
        <v>4901</v>
      </c>
      <c r="D98">
        <v>5780</v>
      </c>
      <c r="E98">
        <v>10681</v>
      </c>
      <c r="F98">
        <v>449875129.430758</v>
      </c>
      <c r="G98">
        <v>636323846.64154804</v>
      </c>
      <c r="H98">
        <v>1086198976.07231</v>
      </c>
      <c r="I98">
        <v>-1491565.31</v>
      </c>
      <c r="J98" t="s">
        <v>297</v>
      </c>
      <c r="K98" t="s">
        <v>275</v>
      </c>
      <c r="L98" t="s">
        <v>636</v>
      </c>
      <c r="M98" t="s">
        <v>1320</v>
      </c>
      <c r="N98" t="s">
        <v>45</v>
      </c>
      <c r="O98"/>
      <c r="P98"/>
      <c r="Q98" s="4"/>
    </row>
    <row r="99" spans="1:17" ht="12.75" customHeight="1" x14ac:dyDescent="0.25">
      <c r="A99">
        <v>262741</v>
      </c>
      <c r="B99" t="s">
        <v>316</v>
      </c>
      <c r="C99">
        <v>914</v>
      </c>
      <c r="D99">
        <v>1207</v>
      </c>
      <c r="E99">
        <v>2121</v>
      </c>
      <c r="F99">
        <v>52758522.162415199</v>
      </c>
      <c r="G99">
        <v>85876044.895990193</v>
      </c>
      <c r="H99">
        <v>138634567.05840501</v>
      </c>
      <c r="I99">
        <v>-883234.81</v>
      </c>
      <c r="J99" t="s">
        <v>293</v>
      </c>
      <c r="K99" t="s">
        <v>275</v>
      </c>
      <c r="L99" t="s">
        <v>277</v>
      </c>
      <c r="M99" t="s">
        <v>1320</v>
      </c>
      <c r="N99" t="s">
        <v>45</v>
      </c>
      <c r="O99"/>
      <c r="P99"/>
      <c r="Q99" s="4"/>
    </row>
    <row r="100" spans="1:17" ht="12.75" customHeight="1" x14ac:dyDescent="0.25">
      <c r="A100">
        <v>265512</v>
      </c>
      <c r="B100" t="s">
        <v>317</v>
      </c>
      <c r="C100">
        <v>1250</v>
      </c>
      <c r="D100">
        <v>1529</v>
      </c>
      <c r="E100">
        <v>2779</v>
      </c>
      <c r="F100">
        <v>154100724.000714</v>
      </c>
      <c r="G100">
        <v>247758259.15981001</v>
      </c>
      <c r="H100">
        <v>401858983.16052401</v>
      </c>
      <c r="I100">
        <v>-27672176.289999999</v>
      </c>
      <c r="J100" t="s">
        <v>205</v>
      </c>
      <c r="K100" t="s">
        <v>206</v>
      </c>
      <c r="L100" t="s">
        <v>318</v>
      </c>
      <c r="M100" t="s">
        <v>1320</v>
      </c>
      <c r="N100" t="s">
        <v>194</v>
      </c>
      <c r="O100"/>
      <c r="P100"/>
      <c r="Q100" s="4"/>
    </row>
    <row r="101" spans="1:17" ht="12.75" customHeight="1" x14ac:dyDescent="0.25">
      <c r="A101">
        <v>269357</v>
      </c>
      <c r="B101" t="s">
        <v>319</v>
      </c>
      <c r="C101">
        <v>17455</v>
      </c>
      <c r="D101">
        <v>25351</v>
      </c>
      <c r="E101">
        <v>42806</v>
      </c>
      <c r="F101">
        <v>2375728291.66292</v>
      </c>
      <c r="G101">
        <v>4049063884.5187402</v>
      </c>
      <c r="H101">
        <v>6424792176.1816502</v>
      </c>
      <c r="I101">
        <v>-38458130.93</v>
      </c>
      <c r="J101" t="s">
        <v>201</v>
      </c>
      <c r="K101" t="s">
        <v>202</v>
      </c>
      <c r="L101" t="s">
        <v>318</v>
      </c>
      <c r="M101" t="s">
        <v>1320</v>
      </c>
      <c r="N101" t="s">
        <v>194</v>
      </c>
      <c r="O101"/>
      <c r="P101"/>
      <c r="Q101" s="4"/>
    </row>
    <row r="102" spans="1:17" ht="12.75" customHeight="1" x14ac:dyDescent="0.25">
      <c r="A102">
        <v>271478</v>
      </c>
      <c r="B102" t="s">
        <v>320</v>
      </c>
      <c r="C102">
        <v>43779</v>
      </c>
      <c r="D102">
        <v>40107</v>
      </c>
      <c r="E102">
        <v>83886</v>
      </c>
      <c r="F102">
        <v>14381187512.415001</v>
      </c>
      <c r="G102">
        <v>16592374458.277599</v>
      </c>
      <c r="H102">
        <v>30973561970.6926</v>
      </c>
      <c r="I102">
        <v>-62033001.810000002</v>
      </c>
      <c r="J102" t="s">
        <v>244</v>
      </c>
      <c r="K102" t="s">
        <v>213</v>
      </c>
      <c r="L102" t="s">
        <v>209</v>
      </c>
      <c r="M102" t="s">
        <v>1320</v>
      </c>
      <c r="N102" t="s">
        <v>194</v>
      </c>
      <c r="O102"/>
      <c r="P102"/>
      <c r="Q102" s="4"/>
    </row>
    <row r="103" spans="1:17" ht="12.75" customHeight="1" x14ac:dyDescent="0.25">
      <c r="A103">
        <v>272898</v>
      </c>
      <c r="B103" t="s">
        <v>321</v>
      </c>
      <c r="C103">
        <v>3001</v>
      </c>
      <c r="D103">
        <v>5195</v>
      </c>
      <c r="E103">
        <v>8196</v>
      </c>
      <c r="F103">
        <v>361834837.14950597</v>
      </c>
      <c r="G103">
        <v>695663811.58875203</v>
      </c>
      <c r="H103">
        <v>1057498648.73826</v>
      </c>
      <c r="I103">
        <v>-8436177.0700000003</v>
      </c>
      <c r="J103" t="s">
        <v>208</v>
      </c>
      <c r="K103" t="s">
        <v>202</v>
      </c>
      <c r="L103" t="s">
        <v>243</v>
      </c>
      <c r="M103" t="s">
        <v>1320</v>
      </c>
      <c r="N103" t="s">
        <v>194</v>
      </c>
      <c r="O103"/>
      <c r="P103"/>
      <c r="Q103" s="4"/>
    </row>
    <row r="104" spans="1:17" ht="12.75" customHeight="1" x14ac:dyDescent="0.25">
      <c r="A104">
        <v>273839</v>
      </c>
      <c r="B104" t="s">
        <v>322</v>
      </c>
      <c r="C104">
        <v>7</v>
      </c>
      <c r="D104">
        <v>24</v>
      </c>
      <c r="E104">
        <v>31</v>
      </c>
      <c r="F104">
        <v>455354.19208445202</v>
      </c>
      <c r="G104">
        <v>2126590.9782631299</v>
      </c>
      <c r="H104">
        <v>2581945.1703475802</v>
      </c>
      <c r="I104">
        <v>118690.83</v>
      </c>
      <c r="J104" t="s">
        <v>212</v>
      </c>
      <c r="K104" t="s">
        <v>213</v>
      </c>
      <c r="L104" t="s">
        <v>310</v>
      </c>
      <c r="M104" t="s">
        <v>1320</v>
      </c>
      <c r="N104" t="s">
        <v>45</v>
      </c>
      <c r="O104"/>
      <c r="P104"/>
      <c r="Q104" s="4"/>
    </row>
    <row r="105" spans="1:17" ht="12.75" customHeight="1" x14ac:dyDescent="0.25">
      <c r="A105">
        <v>277491</v>
      </c>
      <c r="B105" t="s">
        <v>323</v>
      </c>
      <c r="C105">
        <v>94</v>
      </c>
      <c r="D105">
        <v>162</v>
      </c>
      <c r="E105">
        <v>256</v>
      </c>
      <c r="F105">
        <v>8766157.8395112399</v>
      </c>
      <c r="G105">
        <v>16666442.3944322</v>
      </c>
      <c r="H105">
        <v>25432600.233943399</v>
      </c>
      <c r="I105">
        <v>-1012941.99</v>
      </c>
      <c r="J105" t="s">
        <v>225</v>
      </c>
      <c r="K105" t="s">
        <v>206</v>
      </c>
      <c r="L105" t="s">
        <v>658</v>
      </c>
      <c r="M105" t="s">
        <v>1320</v>
      </c>
      <c r="N105" t="s">
        <v>45</v>
      </c>
      <c r="O105"/>
      <c r="P105"/>
      <c r="Q105" s="4"/>
    </row>
    <row r="106" spans="1:17" ht="12.75" customHeight="1" x14ac:dyDescent="0.25">
      <c r="A106">
        <v>278853</v>
      </c>
      <c r="B106" t="s">
        <v>324</v>
      </c>
      <c r="C106">
        <v>20658</v>
      </c>
      <c r="D106">
        <v>22915</v>
      </c>
      <c r="E106">
        <v>43573</v>
      </c>
      <c r="F106">
        <v>6311052999.9599705</v>
      </c>
      <c r="G106">
        <v>6263776878.6297398</v>
      </c>
      <c r="H106">
        <v>12574829878.589701</v>
      </c>
      <c r="I106">
        <v>-5151305.41</v>
      </c>
      <c r="J106" t="s">
        <v>292</v>
      </c>
      <c r="K106" t="s">
        <v>193</v>
      </c>
      <c r="L106" t="s">
        <v>221</v>
      </c>
      <c r="M106" t="s">
        <v>1320</v>
      </c>
      <c r="N106" t="s">
        <v>194</v>
      </c>
      <c r="O106"/>
      <c r="P106"/>
      <c r="Q106" s="4"/>
    </row>
    <row r="107" spans="1:17" ht="12.75" customHeight="1" x14ac:dyDescent="0.25">
      <c r="A107">
        <v>280925</v>
      </c>
      <c r="B107" t="s">
        <v>326</v>
      </c>
      <c r="C107">
        <v>39</v>
      </c>
      <c r="D107">
        <v>49</v>
      </c>
      <c r="E107">
        <v>88</v>
      </c>
      <c r="F107">
        <v>1545475.4325188</v>
      </c>
      <c r="G107">
        <v>3108777.4878211902</v>
      </c>
      <c r="H107">
        <v>4654252.9203399904</v>
      </c>
      <c r="I107">
        <v>-371784.25</v>
      </c>
      <c r="J107" t="s">
        <v>237</v>
      </c>
      <c r="K107" t="s">
        <v>206</v>
      </c>
      <c r="L107" t="s">
        <v>636</v>
      </c>
      <c r="M107" t="s">
        <v>1320</v>
      </c>
      <c r="N107" t="s">
        <v>45</v>
      </c>
      <c r="O107"/>
      <c r="P107"/>
      <c r="Q107" s="4"/>
    </row>
    <row r="108" spans="1:17" ht="12.75" customHeight="1" x14ac:dyDescent="0.25">
      <c r="A108">
        <v>282517</v>
      </c>
      <c r="B108" t="s">
        <v>327</v>
      </c>
      <c r="C108">
        <v>17299</v>
      </c>
      <c r="D108">
        <v>17805</v>
      </c>
      <c r="E108">
        <v>35104</v>
      </c>
      <c r="F108">
        <v>2534421768.28192</v>
      </c>
      <c r="G108">
        <v>3236347231.76969</v>
      </c>
      <c r="H108">
        <v>5770769000.0516195</v>
      </c>
      <c r="I108">
        <v>-17849947.879999999</v>
      </c>
      <c r="J108" t="s">
        <v>212</v>
      </c>
      <c r="K108" t="s">
        <v>213</v>
      </c>
      <c r="L108" t="s">
        <v>229</v>
      </c>
      <c r="M108" t="s">
        <v>1320</v>
      </c>
      <c r="N108" t="s">
        <v>45</v>
      </c>
      <c r="O108"/>
      <c r="P108"/>
      <c r="Q108" s="4"/>
    </row>
    <row r="109" spans="1:17" ht="12.75" customHeight="1" x14ac:dyDescent="0.25">
      <c r="A109">
        <v>282632</v>
      </c>
      <c r="B109" t="s">
        <v>328</v>
      </c>
      <c r="C109">
        <v>60</v>
      </c>
      <c r="D109">
        <v>139</v>
      </c>
      <c r="E109">
        <v>199</v>
      </c>
      <c r="F109">
        <v>9089511.0284697004</v>
      </c>
      <c r="G109">
        <v>18761420.0081532</v>
      </c>
      <c r="H109">
        <v>27850931.036622901</v>
      </c>
      <c r="I109">
        <v>-76466.179999999993</v>
      </c>
      <c r="J109" t="s">
        <v>212</v>
      </c>
      <c r="K109" t="s">
        <v>213</v>
      </c>
      <c r="L109" t="s">
        <v>329</v>
      </c>
      <c r="M109" t="s">
        <v>1320</v>
      </c>
      <c r="N109" t="s">
        <v>45</v>
      </c>
      <c r="O109"/>
      <c r="P109"/>
      <c r="Q109" s="4"/>
    </row>
    <row r="110" spans="1:17" ht="12.75" customHeight="1" x14ac:dyDescent="0.25">
      <c r="A110">
        <v>283408</v>
      </c>
      <c r="B110" t="s">
        <v>148</v>
      </c>
      <c r="C110">
        <v>149696</v>
      </c>
      <c r="D110">
        <v>185495</v>
      </c>
      <c r="E110">
        <v>335191</v>
      </c>
      <c r="F110">
        <v>48474256822.503502</v>
      </c>
      <c r="G110">
        <v>69937344561.050201</v>
      </c>
      <c r="H110">
        <v>118411601383.554</v>
      </c>
      <c r="I110">
        <v>397690509.69</v>
      </c>
      <c r="J110" t="s">
        <v>278</v>
      </c>
      <c r="K110" t="s">
        <v>275</v>
      </c>
      <c r="L110" t="s">
        <v>214</v>
      </c>
      <c r="M110" t="s">
        <v>1320</v>
      </c>
      <c r="N110" t="s">
        <v>194</v>
      </c>
      <c r="O110"/>
      <c r="P110"/>
      <c r="Q110" s="4"/>
    </row>
    <row r="111" spans="1:17" ht="12.75" customHeight="1" x14ac:dyDescent="0.25">
      <c r="A111">
        <v>285990</v>
      </c>
      <c r="B111" t="s">
        <v>187</v>
      </c>
      <c r="C111">
        <v>132</v>
      </c>
      <c r="D111">
        <v>310</v>
      </c>
      <c r="E111">
        <v>442</v>
      </c>
      <c r="F111">
        <v>9754076.7332199197</v>
      </c>
      <c r="G111">
        <v>30474224.7618584</v>
      </c>
      <c r="H111">
        <v>40228301.495078303</v>
      </c>
      <c r="I111">
        <v>-992555.83</v>
      </c>
      <c r="J111" t="s">
        <v>241</v>
      </c>
      <c r="K111" t="s">
        <v>213</v>
      </c>
      <c r="L111" t="s">
        <v>235</v>
      </c>
      <c r="M111" t="s">
        <v>1320</v>
      </c>
      <c r="N111" t="s">
        <v>45</v>
      </c>
      <c r="O111"/>
      <c r="P111"/>
      <c r="Q111" s="4"/>
    </row>
    <row r="112" spans="1:17" ht="12.75" customHeight="1" x14ac:dyDescent="0.25">
      <c r="A112">
        <v>286294</v>
      </c>
      <c r="B112" t="s">
        <v>330</v>
      </c>
      <c r="C112">
        <v>19603</v>
      </c>
      <c r="D112">
        <v>21540</v>
      </c>
      <c r="E112">
        <v>41143</v>
      </c>
      <c r="F112">
        <v>3313466485.8220901</v>
      </c>
      <c r="G112">
        <v>4418493980.4165201</v>
      </c>
      <c r="H112">
        <v>7731960466.2386103</v>
      </c>
      <c r="I112">
        <v>34662859.869999997</v>
      </c>
      <c r="J112" t="s">
        <v>1343</v>
      </c>
      <c r="K112" t="s">
        <v>213</v>
      </c>
      <c r="L112" t="s">
        <v>229</v>
      </c>
      <c r="M112" t="s">
        <v>1320</v>
      </c>
      <c r="N112" t="s">
        <v>45</v>
      </c>
      <c r="O112" t="s">
        <v>1305</v>
      </c>
      <c r="P112"/>
      <c r="Q112" s="4"/>
    </row>
    <row r="113" spans="1:17" ht="12.75" customHeight="1" x14ac:dyDescent="0.25">
      <c r="A113">
        <v>287656</v>
      </c>
      <c r="B113" t="s">
        <v>146</v>
      </c>
      <c r="C113">
        <v>44054</v>
      </c>
      <c r="D113">
        <v>36113</v>
      </c>
      <c r="E113">
        <v>80167</v>
      </c>
      <c r="F113">
        <v>21197359015.439201</v>
      </c>
      <c r="G113">
        <v>20178328776.356499</v>
      </c>
      <c r="H113">
        <v>41375687791.7957</v>
      </c>
      <c r="I113">
        <v>-20335255.16</v>
      </c>
      <c r="J113" t="s">
        <v>292</v>
      </c>
      <c r="K113" t="s">
        <v>193</v>
      </c>
      <c r="L113" t="s">
        <v>229</v>
      </c>
      <c r="M113" t="s">
        <v>1320</v>
      </c>
      <c r="N113" t="s">
        <v>194</v>
      </c>
      <c r="O113"/>
      <c r="P113"/>
      <c r="Q113" s="4"/>
    </row>
    <row r="114" spans="1:17" ht="12.75" customHeight="1" x14ac:dyDescent="0.25">
      <c r="A114">
        <v>290072</v>
      </c>
      <c r="B114" t="s">
        <v>1081</v>
      </c>
      <c r="C114">
        <v>11711</v>
      </c>
      <c r="D114">
        <v>14786</v>
      </c>
      <c r="E114">
        <v>26497</v>
      </c>
      <c r="F114">
        <v>1584914306.3830299</v>
      </c>
      <c r="G114">
        <v>2354904540.9858599</v>
      </c>
      <c r="H114">
        <v>3939818847.3688898</v>
      </c>
      <c r="I114">
        <v>-27972443.280000001</v>
      </c>
      <c r="J114" t="s">
        <v>208</v>
      </c>
      <c r="K114" t="s">
        <v>202</v>
      </c>
      <c r="L114" t="s">
        <v>331</v>
      </c>
      <c r="M114" t="s">
        <v>1319</v>
      </c>
      <c r="N114" t="s">
        <v>194</v>
      </c>
      <c r="O114"/>
      <c r="P114"/>
      <c r="Q114" s="4"/>
    </row>
    <row r="115" spans="1:17" ht="12.75" customHeight="1" x14ac:dyDescent="0.25">
      <c r="A115">
        <v>290833</v>
      </c>
      <c r="B115" t="s">
        <v>1017</v>
      </c>
      <c r="C115">
        <v>1378</v>
      </c>
      <c r="D115">
        <v>2696</v>
      </c>
      <c r="E115">
        <v>4074</v>
      </c>
      <c r="F115">
        <v>192306202.04809499</v>
      </c>
      <c r="G115">
        <v>456712063.97719198</v>
      </c>
      <c r="H115">
        <v>649018266.02528703</v>
      </c>
      <c r="I115">
        <v>282685445.91000003</v>
      </c>
      <c r="J115" t="s">
        <v>239</v>
      </c>
      <c r="K115" t="s">
        <v>234</v>
      </c>
      <c r="L115" t="s">
        <v>217</v>
      </c>
      <c r="M115" t="s">
        <v>1320</v>
      </c>
      <c r="N115" t="s">
        <v>45</v>
      </c>
      <c r="O115"/>
      <c r="P115"/>
      <c r="Q115" s="4"/>
    </row>
    <row r="116" spans="1:17" ht="12.75" customHeight="1" x14ac:dyDescent="0.25">
      <c r="A116">
        <v>291906</v>
      </c>
      <c r="B116" t="s">
        <v>1122</v>
      </c>
      <c r="C116">
        <v>76817</v>
      </c>
      <c r="D116">
        <v>78113</v>
      </c>
      <c r="E116">
        <v>154930</v>
      </c>
      <c r="F116">
        <v>12361905426.248501</v>
      </c>
      <c r="G116">
        <v>15177650221.214899</v>
      </c>
      <c r="H116">
        <v>27539555647.463402</v>
      </c>
      <c r="I116">
        <v>-91076571.180000007</v>
      </c>
      <c r="J116" t="s">
        <v>208</v>
      </c>
      <c r="K116" t="s">
        <v>202</v>
      </c>
      <c r="L116" t="s">
        <v>289</v>
      </c>
      <c r="M116" t="s">
        <v>1320</v>
      </c>
      <c r="N116" t="s">
        <v>194</v>
      </c>
      <c r="O116"/>
      <c r="P116"/>
      <c r="Q116" s="4"/>
    </row>
    <row r="117" spans="1:17" ht="12.75" customHeight="1" x14ac:dyDescent="0.25">
      <c r="A117">
        <v>292193</v>
      </c>
      <c r="B117" t="s">
        <v>332</v>
      </c>
      <c r="C117">
        <v>5374</v>
      </c>
      <c r="D117">
        <v>5912</v>
      </c>
      <c r="E117">
        <v>11286</v>
      </c>
      <c r="F117">
        <v>670141246.05720496</v>
      </c>
      <c r="G117">
        <v>881598898.63965404</v>
      </c>
      <c r="H117">
        <v>1551740144.6968601</v>
      </c>
      <c r="I117">
        <v>-11704861.23</v>
      </c>
      <c r="J117" t="s">
        <v>208</v>
      </c>
      <c r="K117" t="s">
        <v>202</v>
      </c>
      <c r="L117" t="s">
        <v>203</v>
      </c>
      <c r="M117" t="s">
        <v>1319</v>
      </c>
      <c r="N117" t="s">
        <v>194</v>
      </c>
      <c r="O117"/>
      <c r="P117"/>
      <c r="Q117" s="4"/>
    </row>
    <row r="118" spans="1:17" ht="12.75" customHeight="1" x14ac:dyDescent="0.25">
      <c r="A118">
        <v>294322</v>
      </c>
      <c r="B118" t="s">
        <v>333</v>
      </c>
      <c r="C118">
        <v>282</v>
      </c>
      <c r="D118">
        <v>282</v>
      </c>
      <c r="E118">
        <v>564</v>
      </c>
      <c r="F118">
        <v>25066012.163561799</v>
      </c>
      <c r="G118">
        <v>35921919.389690503</v>
      </c>
      <c r="H118">
        <v>60987931.553252302</v>
      </c>
      <c r="I118">
        <v>-214027.39</v>
      </c>
      <c r="J118" t="s">
        <v>212</v>
      </c>
      <c r="K118" t="s">
        <v>213</v>
      </c>
      <c r="L118" t="s">
        <v>334</v>
      </c>
      <c r="M118" t="s">
        <v>1320</v>
      </c>
      <c r="N118" t="s">
        <v>45</v>
      </c>
      <c r="O118"/>
      <c r="P118"/>
      <c r="Q118" s="4"/>
    </row>
    <row r="119" spans="1:17" ht="12.75" customHeight="1" x14ac:dyDescent="0.25">
      <c r="A119">
        <v>294918</v>
      </c>
      <c r="B119" t="s">
        <v>335</v>
      </c>
      <c r="C119">
        <v>704</v>
      </c>
      <c r="D119">
        <v>853</v>
      </c>
      <c r="E119">
        <v>1557</v>
      </c>
      <c r="F119">
        <v>60719714.125497602</v>
      </c>
      <c r="G119">
        <v>94123960.480573997</v>
      </c>
      <c r="H119">
        <v>154843674.60607201</v>
      </c>
      <c r="I119">
        <v>-3626361.57</v>
      </c>
      <c r="J119" t="s">
        <v>288</v>
      </c>
      <c r="K119" t="s">
        <v>206</v>
      </c>
      <c r="L119" t="s">
        <v>1119</v>
      </c>
      <c r="M119" t="s">
        <v>1320</v>
      </c>
      <c r="N119" t="s">
        <v>194</v>
      </c>
      <c r="O119"/>
      <c r="P119"/>
      <c r="Q119" s="4"/>
    </row>
    <row r="120" spans="1:17" ht="12.75" customHeight="1" x14ac:dyDescent="0.25">
      <c r="A120">
        <v>295857</v>
      </c>
      <c r="B120" t="s">
        <v>336</v>
      </c>
      <c r="C120">
        <v>1446</v>
      </c>
      <c r="D120">
        <v>1969</v>
      </c>
      <c r="E120">
        <v>3415</v>
      </c>
      <c r="F120">
        <v>110697874.041823</v>
      </c>
      <c r="G120">
        <v>181699408.88191399</v>
      </c>
      <c r="H120">
        <v>292397282.92373699</v>
      </c>
      <c r="I120">
        <v>8487886.3000000007</v>
      </c>
      <c r="J120" t="s">
        <v>216</v>
      </c>
      <c r="K120" t="s">
        <v>213</v>
      </c>
      <c r="L120" t="s">
        <v>1119</v>
      </c>
      <c r="M120" t="s">
        <v>1319</v>
      </c>
      <c r="N120" t="s">
        <v>194</v>
      </c>
      <c r="O120"/>
      <c r="P120"/>
      <c r="Q120" s="4"/>
    </row>
    <row r="121" spans="1:17" ht="12.75" customHeight="1" x14ac:dyDescent="0.25">
      <c r="A121">
        <v>296327</v>
      </c>
      <c r="B121" t="s">
        <v>337</v>
      </c>
      <c r="C121">
        <v>1485</v>
      </c>
      <c r="D121">
        <v>1909</v>
      </c>
      <c r="E121">
        <v>3394</v>
      </c>
      <c r="F121">
        <v>164617013.19242501</v>
      </c>
      <c r="G121">
        <v>257556951.01576999</v>
      </c>
      <c r="H121">
        <v>422173964.20819497</v>
      </c>
      <c r="I121">
        <v>5162770.8099999996</v>
      </c>
      <c r="J121" t="s">
        <v>239</v>
      </c>
      <c r="K121" t="s">
        <v>234</v>
      </c>
      <c r="L121" t="s">
        <v>272</v>
      </c>
      <c r="M121" t="s">
        <v>1320</v>
      </c>
      <c r="N121" t="s">
        <v>45</v>
      </c>
      <c r="O121"/>
      <c r="P121"/>
      <c r="Q121" s="4"/>
    </row>
    <row r="122" spans="1:17" ht="12.75" customHeight="1" x14ac:dyDescent="0.25">
      <c r="A122">
        <v>296749</v>
      </c>
      <c r="B122" t="s">
        <v>338</v>
      </c>
      <c r="C122">
        <v>464</v>
      </c>
      <c r="D122">
        <v>746</v>
      </c>
      <c r="E122">
        <v>1210</v>
      </c>
      <c r="F122">
        <v>60895491.036454201</v>
      </c>
      <c r="G122">
        <v>115126576.898233</v>
      </c>
      <c r="H122">
        <v>176022067.93468699</v>
      </c>
      <c r="I122">
        <v>-4595618.83</v>
      </c>
      <c r="J122" t="s">
        <v>278</v>
      </c>
      <c r="K122" t="s">
        <v>275</v>
      </c>
      <c r="L122" t="s">
        <v>636</v>
      </c>
      <c r="M122" t="s">
        <v>1320</v>
      </c>
      <c r="N122" t="s">
        <v>45</v>
      </c>
      <c r="O122"/>
      <c r="P122"/>
      <c r="Q122" s="4"/>
    </row>
    <row r="123" spans="1:17" ht="12.75" customHeight="1" x14ac:dyDescent="0.25">
      <c r="A123">
        <v>300996</v>
      </c>
      <c r="B123" t="s">
        <v>339</v>
      </c>
      <c r="C123">
        <v>1777</v>
      </c>
      <c r="D123">
        <v>2294</v>
      </c>
      <c r="E123">
        <v>4071</v>
      </c>
      <c r="F123">
        <v>242189876.94291699</v>
      </c>
      <c r="G123">
        <v>362350333.53200102</v>
      </c>
      <c r="H123">
        <v>604540210.47491801</v>
      </c>
      <c r="I123">
        <v>-3042485.05</v>
      </c>
      <c r="J123" t="s">
        <v>241</v>
      </c>
      <c r="K123" t="s">
        <v>213</v>
      </c>
      <c r="L123" t="s">
        <v>235</v>
      </c>
      <c r="M123" t="s">
        <v>1320</v>
      </c>
      <c r="N123" t="s">
        <v>45</v>
      </c>
      <c r="O123"/>
      <c r="P123"/>
      <c r="Q123" s="4"/>
    </row>
    <row r="124" spans="1:17" ht="12.75" customHeight="1" x14ac:dyDescent="0.25">
      <c r="A124">
        <v>301580</v>
      </c>
      <c r="B124" t="s">
        <v>340</v>
      </c>
      <c r="C124">
        <v>4122</v>
      </c>
      <c r="D124">
        <v>4050</v>
      </c>
      <c r="E124">
        <v>8172</v>
      </c>
      <c r="F124">
        <v>771426327.29160297</v>
      </c>
      <c r="G124">
        <v>866062034.61145997</v>
      </c>
      <c r="H124">
        <v>1637488361.90306</v>
      </c>
      <c r="I124">
        <v>-2388404.0699999998</v>
      </c>
      <c r="J124" t="s">
        <v>244</v>
      </c>
      <c r="K124" t="s">
        <v>213</v>
      </c>
      <c r="L124" t="s">
        <v>1321</v>
      </c>
      <c r="M124" t="s">
        <v>1320</v>
      </c>
      <c r="N124" t="s">
        <v>194</v>
      </c>
      <c r="O124"/>
      <c r="P124"/>
      <c r="Q124" s="4"/>
    </row>
    <row r="125" spans="1:17" ht="12.75" customHeight="1" x14ac:dyDescent="0.25">
      <c r="A125">
        <v>302760</v>
      </c>
      <c r="B125" t="s">
        <v>341</v>
      </c>
      <c r="C125">
        <v>1539</v>
      </c>
      <c r="D125">
        <v>1649</v>
      </c>
      <c r="E125">
        <v>3188</v>
      </c>
      <c r="F125">
        <v>120403540.351842</v>
      </c>
      <c r="G125">
        <v>140750043.808422</v>
      </c>
      <c r="H125">
        <v>261153584.16026399</v>
      </c>
      <c r="I125">
        <v>-1221288.1599999999</v>
      </c>
      <c r="J125" t="s">
        <v>215</v>
      </c>
      <c r="K125" t="s">
        <v>196</v>
      </c>
      <c r="L125" t="s">
        <v>644</v>
      </c>
      <c r="M125" t="s">
        <v>1320</v>
      </c>
      <c r="N125" t="s">
        <v>45</v>
      </c>
      <c r="O125"/>
      <c r="P125"/>
      <c r="Q125" s="4"/>
    </row>
    <row r="126" spans="1:17" ht="12.75" customHeight="1" x14ac:dyDescent="0.25">
      <c r="A126">
        <v>303701</v>
      </c>
      <c r="B126" t="s">
        <v>342</v>
      </c>
      <c r="C126">
        <v>10994</v>
      </c>
      <c r="D126">
        <v>11074</v>
      </c>
      <c r="E126">
        <v>22068</v>
      </c>
      <c r="F126">
        <v>1540847603.4786201</v>
      </c>
      <c r="G126">
        <v>1864357601.2687299</v>
      </c>
      <c r="H126">
        <v>3405205204.7473602</v>
      </c>
      <c r="I126">
        <v>-10022099.369999999</v>
      </c>
      <c r="J126" t="s">
        <v>215</v>
      </c>
      <c r="K126" t="s">
        <v>196</v>
      </c>
      <c r="L126" t="s">
        <v>343</v>
      </c>
      <c r="M126" t="s">
        <v>1320</v>
      </c>
      <c r="N126" t="s">
        <v>194</v>
      </c>
      <c r="O126"/>
      <c r="P126"/>
      <c r="Q126" s="4"/>
    </row>
    <row r="127" spans="1:17" ht="12.75" customHeight="1" x14ac:dyDescent="0.25">
      <c r="A127">
        <v>305185</v>
      </c>
      <c r="B127" t="s">
        <v>344</v>
      </c>
      <c r="C127">
        <v>9821</v>
      </c>
      <c r="D127">
        <v>10633</v>
      </c>
      <c r="E127">
        <v>20454</v>
      </c>
      <c r="F127">
        <v>1128705206.25156</v>
      </c>
      <c r="G127">
        <v>1791559641.1301601</v>
      </c>
      <c r="H127">
        <v>2920264847.3817201</v>
      </c>
      <c r="I127">
        <v>-128865680.17</v>
      </c>
      <c r="J127" t="s">
        <v>288</v>
      </c>
      <c r="K127" t="s">
        <v>206</v>
      </c>
      <c r="L127" t="s">
        <v>318</v>
      </c>
      <c r="M127" t="s">
        <v>1320</v>
      </c>
      <c r="N127" t="s">
        <v>194</v>
      </c>
      <c r="O127"/>
      <c r="P127"/>
      <c r="Q127" s="4"/>
    </row>
    <row r="128" spans="1:17" ht="12.75" customHeight="1" x14ac:dyDescent="0.25">
      <c r="A128">
        <v>305243</v>
      </c>
      <c r="B128" t="s">
        <v>345</v>
      </c>
      <c r="C128">
        <v>4790</v>
      </c>
      <c r="D128">
        <v>5276</v>
      </c>
      <c r="E128">
        <v>10066</v>
      </c>
      <c r="F128">
        <v>299647931.56101698</v>
      </c>
      <c r="G128">
        <v>413497656.20038098</v>
      </c>
      <c r="H128">
        <v>713145587.76139796</v>
      </c>
      <c r="I128">
        <v>-552874.89</v>
      </c>
      <c r="J128" t="s">
        <v>216</v>
      </c>
      <c r="K128" t="s">
        <v>213</v>
      </c>
      <c r="L128" t="s">
        <v>790</v>
      </c>
      <c r="M128" t="s">
        <v>1320</v>
      </c>
      <c r="N128" t="s">
        <v>45</v>
      </c>
      <c r="O128"/>
      <c r="P128"/>
      <c r="Q128" s="4"/>
    </row>
    <row r="129" spans="1:17" ht="12.75" customHeight="1" x14ac:dyDescent="0.25">
      <c r="A129">
        <v>307306</v>
      </c>
      <c r="B129" t="s">
        <v>346</v>
      </c>
      <c r="C129">
        <v>41955</v>
      </c>
      <c r="D129">
        <v>37939</v>
      </c>
      <c r="E129">
        <v>79894</v>
      </c>
      <c r="F129">
        <v>2967397563.5069098</v>
      </c>
      <c r="G129">
        <v>3028718719.81564</v>
      </c>
      <c r="H129">
        <v>5996116283.3225498</v>
      </c>
      <c r="I129">
        <v>-14938119.91</v>
      </c>
      <c r="J129" t="s">
        <v>347</v>
      </c>
      <c r="K129" t="s">
        <v>196</v>
      </c>
      <c r="L129" t="s">
        <v>209</v>
      </c>
      <c r="M129" t="s">
        <v>1320</v>
      </c>
      <c r="N129" t="s">
        <v>194</v>
      </c>
      <c r="O129"/>
      <c r="P129"/>
      <c r="Q129" s="4"/>
    </row>
    <row r="130" spans="1:17" ht="12.75" customHeight="1" x14ac:dyDescent="0.25">
      <c r="A130">
        <v>308908</v>
      </c>
      <c r="B130" t="s">
        <v>348</v>
      </c>
      <c r="C130">
        <v>993</v>
      </c>
      <c r="D130">
        <v>788</v>
      </c>
      <c r="E130">
        <v>1781</v>
      </c>
      <c r="F130">
        <v>48049797.735168204</v>
      </c>
      <c r="G130">
        <v>52386224.1087832</v>
      </c>
      <c r="H130">
        <v>100436021.843951</v>
      </c>
      <c r="I130">
        <v>-3246606.02</v>
      </c>
      <c r="J130" t="s">
        <v>288</v>
      </c>
      <c r="K130" t="s">
        <v>206</v>
      </c>
      <c r="L130" t="s">
        <v>349</v>
      </c>
      <c r="M130" t="s">
        <v>1320</v>
      </c>
      <c r="N130" t="s">
        <v>194</v>
      </c>
      <c r="O130"/>
      <c r="P130"/>
      <c r="Q130" s="4"/>
    </row>
    <row r="131" spans="1:17" ht="12.75" customHeight="1" x14ac:dyDescent="0.25">
      <c r="A131">
        <v>309666</v>
      </c>
      <c r="B131" t="s">
        <v>350</v>
      </c>
      <c r="C131">
        <v>3</v>
      </c>
      <c r="D131">
        <v>7</v>
      </c>
      <c r="E131">
        <v>10</v>
      </c>
      <c r="F131">
        <v>425513.50146824803</v>
      </c>
      <c r="G131">
        <v>395204.39770819701</v>
      </c>
      <c r="H131">
        <v>820717.89917644497</v>
      </c>
      <c r="I131">
        <v>-167622.75</v>
      </c>
      <c r="J131" t="s">
        <v>274</v>
      </c>
      <c r="K131" t="s">
        <v>275</v>
      </c>
      <c r="L131" t="s">
        <v>310</v>
      </c>
      <c r="M131" t="s">
        <v>1320</v>
      </c>
      <c r="N131" t="s">
        <v>45</v>
      </c>
      <c r="O131"/>
      <c r="P131"/>
      <c r="Q131" s="4"/>
    </row>
    <row r="132" spans="1:17" ht="12.75" customHeight="1" x14ac:dyDescent="0.25">
      <c r="A132">
        <v>313320</v>
      </c>
      <c r="B132" t="s">
        <v>351</v>
      </c>
      <c r="C132">
        <v>126</v>
      </c>
      <c r="D132">
        <v>230</v>
      </c>
      <c r="E132">
        <v>356</v>
      </c>
      <c r="F132">
        <v>10511901.660546901</v>
      </c>
      <c r="G132">
        <v>23253545.2694351</v>
      </c>
      <c r="H132">
        <v>33765446.929981999</v>
      </c>
      <c r="I132">
        <v>196519.17</v>
      </c>
      <c r="J132" t="s">
        <v>309</v>
      </c>
      <c r="K132" t="s">
        <v>213</v>
      </c>
      <c r="L132" t="s">
        <v>658</v>
      </c>
      <c r="M132" t="s">
        <v>1320</v>
      </c>
      <c r="N132" t="s">
        <v>45</v>
      </c>
      <c r="O132"/>
      <c r="P132"/>
      <c r="Q132" s="4"/>
    </row>
    <row r="133" spans="1:17" ht="12.75" customHeight="1" x14ac:dyDescent="0.25">
      <c r="A133">
        <v>313742</v>
      </c>
      <c r="B133" t="s">
        <v>352</v>
      </c>
      <c r="C133">
        <v>19475</v>
      </c>
      <c r="D133">
        <v>25759</v>
      </c>
      <c r="E133">
        <v>45234</v>
      </c>
      <c r="F133">
        <v>2310923388.7101102</v>
      </c>
      <c r="G133">
        <v>3567639301.45262</v>
      </c>
      <c r="H133">
        <v>5878562690.1627197</v>
      </c>
      <c r="I133">
        <v>-33861195.259999998</v>
      </c>
      <c r="J133" t="s">
        <v>314</v>
      </c>
      <c r="K133" t="s">
        <v>275</v>
      </c>
      <c r="L133" t="s">
        <v>285</v>
      </c>
      <c r="M133" t="s">
        <v>1320</v>
      </c>
      <c r="N133" t="s">
        <v>194</v>
      </c>
      <c r="O133"/>
      <c r="P133"/>
      <c r="Q133" s="4"/>
    </row>
    <row r="134" spans="1:17" ht="12.75" customHeight="1" x14ac:dyDescent="0.25">
      <c r="A134">
        <v>314682</v>
      </c>
      <c r="B134" t="s">
        <v>353</v>
      </c>
      <c r="C134">
        <v>7487</v>
      </c>
      <c r="D134">
        <v>6216</v>
      </c>
      <c r="E134">
        <v>13703</v>
      </c>
      <c r="F134">
        <v>2013746385.21979</v>
      </c>
      <c r="G134">
        <v>1890025783.1522701</v>
      </c>
      <c r="H134">
        <v>3903772168.3720598</v>
      </c>
      <c r="I134">
        <v>-18816529.170000002</v>
      </c>
      <c r="J134" t="s">
        <v>255</v>
      </c>
      <c r="K134" t="s">
        <v>193</v>
      </c>
      <c r="L134" t="s">
        <v>221</v>
      </c>
      <c r="M134" t="s">
        <v>1320</v>
      </c>
      <c r="N134" t="s">
        <v>194</v>
      </c>
      <c r="O134"/>
      <c r="P134"/>
      <c r="Q134" s="4"/>
    </row>
    <row r="135" spans="1:17" ht="12.75" customHeight="1" x14ac:dyDescent="0.25">
      <c r="A135">
        <v>316752</v>
      </c>
      <c r="B135" t="s">
        <v>354</v>
      </c>
      <c r="C135">
        <v>255</v>
      </c>
      <c r="D135">
        <v>248</v>
      </c>
      <c r="E135">
        <v>503</v>
      </c>
      <c r="F135">
        <v>13329241.8900405</v>
      </c>
      <c r="G135">
        <v>14734262.827609399</v>
      </c>
      <c r="H135">
        <v>28063504.717649899</v>
      </c>
      <c r="I135">
        <v>-314519.78999999998</v>
      </c>
      <c r="J135" t="s">
        <v>225</v>
      </c>
      <c r="K135" t="s">
        <v>206</v>
      </c>
      <c r="L135" t="s">
        <v>636</v>
      </c>
      <c r="M135" t="s">
        <v>1320</v>
      </c>
      <c r="N135" t="s">
        <v>45</v>
      </c>
      <c r="O135"/>
      <c r="P135"/>
      <c r="Q135" s="4"/>
    </row>
    <row r="136" spans="1:17" ht="12.75" customHeight="1" x14ac:dyDescent="0.25">
      <c r="A136">
        <v>318469</v>
      </c>
      <c r="B136" t="s">
        <v>355</v>
      </c>
      <c r="C136">
        <v>856</v>
      </c>
      <c r="D136">
        <v>1532</v>
      </c>
      <c r="E136">
        <v>2388</v>
      </c>
      <c r="F136">
        <v>109149195.002381</v>
      </c>
      <c r="G136">
        <v>237397428.52372199</v>
      </c>
      <c r="H136">
        <v>346546623.52610302</v>
      </c>
      <c r="I136">
        <v>4228921.53</v>
      </c>
      <c r="J136" t="s">
        <v>239</v>
      </c>
      <c r="K136" t="s">
        <v>234</v>
      </c>
      <c r="L136" t="s">
        <v>329</v>
      </c>
      <c r="M136" t="s">
        <v>1320</v>
      </c>
      <c r="N136" t="s">
        <v>45</v>
      </c>
      <c r="O136"/>
      <c r="P136"/>
      <c r="Q136" s="4"/>
    </row>
    <row r="137" spans="1:17" ht="12.75" customHeight="1" x14ac:dyDescent="0.25">
      <c r="A137">
        <v>320176</v>
      </c>
      <c r="B137" t="s">
        <v>356</v>
      </c>
      <c r="C137">
        <v>1414</v>
      </c>
      <c r="D137">
        <v>2627</v>
      </c>
      <c r="E137">
        <v>4041</v>
      </c>
      <c r="F137">
        <v>125486508.428719</v>
      </c>
      <c r="G137">
        <v>286712404.78191203</v>
      </c>
      <c r="H137">
        <v>412198913.21063101</v>
      </c>
      <c r="I137">
        <v>-59679343.770000003</v>
      </c>
      <c r="J137" t="s">
        <v>314</v>
      </c>
      <c r="K137" t="s">
        <v>275</v>
      </c>
      <c r="L137" t="s">
        <v>289</v>
      </c>
      <c r="M137" t="s">
        <v>1320</v>
      </c>
      <c r="N137" t="s">
        <v>194</v>
      </c>
      <c r="O137"/>
      <c r="P137"/>
      <c r="Q137" s="4"/>
    </row>
    <row r="138" spans="1:17" ht="12.75" customHeight="1" x14ac:dyDescent="0.25">
      <c r="A138">
        <v>320358</v>
      </c>
      <c r="B138" t="s">
        <v>357</v>
      </c>
      <c r="C138">
        <v>626</v>
      </c>
      <c r="D138">
        <v>634</v>
      </c>
      <c r="E138">
        <v>1260</v>
      </c>
      <c r="F138">
        <v>63798012.106629498</v>
      </c>
      <c r="G138">
        <v>75800487.160263196</v>
      </c>
      <c r="H138">
        <v>139598499.266893</v>
      </c>
      <c r="I138">
        <v>-1591969.4</v>
      </c>
      <c r="J138" t="s">
        <v>212</v>
      </c>
      <c r="K138" t="s">
        <v>213</v>
      </c>
      <c r="L138" t="s">
        <v>235</v>
      </c>
      <c r="M138" t="s">
        <v>1320</v>
      </c>
      <c r="N138" t="s">
        <v>45</v>
      </c>
      <c r="O138"/>
      <c r="P138"/>
      <c r="Q138" s="4"/>
    </row>
    <row r="139" spans="1:17" ht="12.75" customHeight="1" x14ac:dyDescent="0.25">
      <c r="A139">
        <v>320762</v>
      </c>
      <c r="B139" t="s">
        <v>358</v>
      </c>
      <c r="C139">
        <v>7726</v>
      </c>
      <c r="D139">
        <v>7687</v>
      </c>
      <c r="E139">
        <v>15413</v>
      </c>
      <c r="F139">
        <v>1424871637.4410801</v>
      </c>
      <c r="G139">
        <v>1706936178.37569</v>
      </c>
      <c r="H139">
        <v>3131807815.8167801</v>
      </c>
      <c r="I139">
        <v>3121732.53</v>
      </c>
      <c r="J139" t="s">
        <v>292</v>
      </c>
      <c r="K139" t="s">
        <v>193</v>
      </c>
      <c r="L139" t="s">
        <v>214</v>
      </c>
      <c r="M139" t="s">
        <v>1320</v>
      </c>
      <c r="N139" t="s">
        <v>194</v>
      </c>
      <c r="O139"/>
      <c r="P139"/>
      <c r="Q139" s="4"/>
    </row>
    <row r="140" spans="1:17" ht="12.75" customHeight="1" x14ac:dyDescent="0.25">
      <c r="A140">
        <v>321828</v>
      </c>
      <c r="B140" t="s">
        <v>359</v>
      </c>
      <c r="C140">
        <v>4</v>
      </c>
      <c r="D140">
        <v>14</v>
      </c>
      <c r="E140">
        <v>18</v>
      </c>
      <c r="F140">
        <v>277393.79155017302</v>
      </c>
      <c r="G140">
        <v>1786554.5971318299</v>
      </c>
      <c r="H140">
        <v>2063948.3886820099</v>
      </c>
      <c r="I140">
        <v>-512982.67</v>
      </c>
      <c r="J140" t="s">
        <v>309</v>
      </c>
      <c r="K140" t="s">
        <v>213</v>
      </c>
      <c r="L140" t="s">
        <v>235</v>
      </c>
      <c r="M140" t="s">
        <v>1320</v>
      </c>
      <c r="N140" t="s">
        <v>45</v>
      </c>
      <c r="O140"/>
      <c r="P140"/>
      <c r="Q140" s="4"/>
    </row>
    <row r="141" spans="1:17" ht="12.75" customHeight="1" x14ac:dyDescent="0.25">
      <c r="A141">
        <v>324665</v>
      </c>
      <c r="B141" t="s">
        <v>360</v>
      </c>
      <c r="C141">
        <v>154</v>
      </c>
      <c r="D141">
        <v>205</v>
      </c>
      <c r="E141">
        <v>359</v>
      </c>
      <c r="F141">
        <v>15874744.1137638</v>
      </c>
      <c r="G141">
        <v>23639283.882595699</v>
      </c>
      <c r="H141">
        <v>39514027.996359497</v>
      </c>
      <c r="I141">
        <v>2526170.4900000002</v>
      </c>
      <c r="J141" t="s">
        <v>239</v>
      </c>
      <c r="K141" t="s">
        <v>234</v>
      </c>
      <c r="L141" t="s">
        <v>637</v>
      </c>
      <c r="M141" t="s">
        <v>1320</v>
      </c>
      <c r="N141" t="s">
        <v>45</v>
      </c>
      <c r="O141"/>
      <c r="P141"/>
      <c r="Q141" s="4"/>
    </row>
    <row r="142" spans="1:17" ht="12.75" customHeight="1" x14ac:dyDescent="0.25">
      <c r="A142">
        <v>326660</v>
      </c>
      <c r="B142" t="s">
        <v>1018</v>
      </c>
      <c r="C142">
        <v>36</v>
      </c>
      <c r="D142">
        <v>58</v>
      </c>
      <c r="E142">
        <v>94</v>
      </c>
      <c r="F142">
        <v>2361177.06588641</v>
      </c>
      <c r="G142">
        <v>4783891.1107926304</v>
      </c>
      <c r="H142">
        <v>7145068.1766790403</v>
      </c>
      <c r="I142">
        <v>308889.17</v>
      </c>
      <c r="J142" t="s">
        <v>216</v>
      </c>
      <c r="K142" t="s">
        <v>213</v>
      </c>
      <c r="L142" t="s">
        <v>217</v>
      </c>
      <c r="M142" t="s">
        <v>1320</v>
      </c>
      <c r="N142" t="s">
        <v>45</v>
      </c>
      <c r="O142"/>
      <c r="P142"/>
      <c r="Q142" s="4"/>
    </row>
    <row r="143" spans="1:17" ht="12.75" customHeight="1" x14ac:dyDescent="0.25">
      <c r="A143">
        <v>328021</v>
      </c>
      <c r="B143" t="s">
        <v>361</v>
      </c>
      <c r="C143">
        <v>1834</v>
      </c>
      <c r="D143">
        <v>2479</v>
      </c>
      <c r="E143">
        <v>4313</v>
      </c>
      <c r="F143">
        <v>169516330.60472399</v>
      </c>
      <c r="G143">
        <v>286336115.61695302</v>
      </c>
      <c r="H143">
        <v>455852446.22167802</v>
      </c>
      <c r="I143">
        <v>21379285.390000001</v>
      </c>
      <c r="J143" t="s">
        <v>208</v>
      </c>
      <c r="K143" t="s">
        <v>202</v>
      </c>
      <c r="L143" t="s">
        <v>362</v>
      </c>
      <c r="M143" t="s">
        <v>1320</v>
      </c>
      <c r="N143" t="s">
        <v>194</v>
      </c>
      <c r="O143"/>
      <c r="P143"/>
      <c r="Q143" s="4"/>
    </row>
    <row r="144" spans="1:17" ht="12.75" customHeight="1" x14ac:dyDescent="0.25">
      <c r="A144">
        <v>330324</v>
      </c>
      <c r="B144" t="s">
        <v>363</v>
      </c>
      <c r="C144">
        <v>4061</v>
      </c>
      <c r="D144">
        <v>7788</v>
      </c>
      <c r="E144">
        <v>11849</v>
      </c>
      <c r="F144">
        <v>713113453.88240695</v>
      </c>
      <c r="G144">
        <v>1588786336.01894</v>
      </c>
      <c r="H144">
        <v>2301899789.90134</v>
      </c>
      <c r="I144">
        <v>-115741076.98</v>
      </c>
      <c r="J144" t="s">
        <v>293</v>
      </c>
      <c r="K144" t="s">
        <v>275</v>
      </c>
      <c r="L144" t="s">
        <v>364</v>
      </c>
      <c r="M144" t="s">
        <v>1320</v>
      </c>
      <c r="N144" t="s">
        <v>45</v>
      </c>
      <c r="O144"/>
      <c r="P144"/>
      <c r="Q144" s="4"/>
    </row>
    <row r="145" spans="1:17" ht="12.75" customHeight="1" x14ac:dyDescent="0.25">
      <c r="A145">
        <v>331686</v>
      </c>
      <c r="B145" t="s">
        <v>365</v>
      </c>
      <c r="C145">
        <v>596</v>
      </c>
      <c r="D145">
        <v>816</v>
      </c>
      <c r="E145">
        <v>1412</v>
      </c>
      <c r="F145">
        <v>61853640.376707099</v>
      </c>
      <c r="G145">
        <v>117180068.40604</v>
      </c>
      <c r="H145">
        <v>179033708.782747</v>
      </c>
      <c r="I145">
        <v>-1693799.28</v>
      </c>
      <c r="J145" t="s">
        <v>210</v>
      </c>
      <c r="K145" t="s">
        <v>206</v>
      </c>
      <c r="L145" t="s">
        <v>226</v>
      </c>
      <c r="M145" t="s">
        <v>1320</v>
      </c>
      <c r="N145" t="s">
        <v>194</v>
      </c>
      <c r="O145"/>
      <c r="P145"/>
      <c r="Q145" s="4"/>
    </row>
    <row r="146" spans="1:17" ht="12.75" customHeight="1" x14ac:dyDescent="0.25">
      <c r="A146">
        <v>331983</v>
      </c>
      <c r="B146" t="s">
        <v>366</v>
      </c>
      <c r="C146">
        <v>2333</v>
      </c>
      <c r="D146">
        <v>1663</v>
      </c>
      <c r="E146">
        <v>3996</v>
      </c>
      <c r="F146">
        <v>114128143.90061501</v>
      </c>
      <c r="G146">
        <v>141646760.24666101</v>
      </c>
      <c r="H146">
        <v>255774904.147275</v>
      </c>
      <c r="I146">
        <v>-20883625.48</v>
      </c>
      <c r="J146" t="s">
        <v>288</v>
      </c>
      <c r="K146" t="s">
        <v>206</v>
      </c>
      <c r="L146" t="s">
        <v>203</v>
      </c>
      <c r="M146" t="s">
        <v>1320</v>
      </c>
      <c r="N146" t="s">
        <v>194</v>
      </c>
      <c r="O146"/>
      <c r="P146"/>
      <c r="Q146" s="4"/>
    </row>
    <row r="147" spans="1:17" ht="12.75" customHeight="1" x14ac:dyDescent="0.25">
      <c r="A147">
        <v>332156</v>
      </c>
      <c r="B147" t="s">
        <v>367</v>
      </c>
      <c r="C147">
        <v>481</v>
      </c>
      <c r="D147">
        <v>860</v>
      </c>
      <c r="E147">
        <v>1341</v>
      </c>
      <c r="F147">
        <v>30380829.6979075</v>
      </c>
      <c r="G147">
        <v>77965209.111642495</v>
      </c>
      <c r="H147">
        <v>108346038.80955</v>
      </c>
      <c r="I147">
        <v>-3569214.3</v>
      </c>
      <c r="J147" t="s">
        <v>314</v>
      </c>
      <c r="K147" t="s">
        <v>275</v>
      </c>
      <c r="L147" t="s">
        <v>325</v>
      </c>
      <c r="M147" t="s">
        <v>1320</v>
      </c>
      <c r="N147" t="s">
        <v>45</v>
      </c>
      <c r="O147"/>
      <c r="P147"/>
      <c r="Q147" s="4"/>
    </row>
    <row r="148" spans="1:17" ht="12.75" customHeight="1" x14ac:dyDescent="0.25">
      <c r="A148">
        <v>334409</v>
      </c>
      <c r="B148" t="s">
        <v>368</v>
      </c>
      <c r="C148">
        <v>8621</v>
      </c>
      <c r="D148">
        <v>11420</v>
      </c>
      <c r="E148">
        <v>20041</v>
      </c>
      <c r="F148">
        <v>697795858.52084196</v>
      </c>
      <c r="G148">
        <v>1150562098.8673699</v>
      </c>
      <c r="H148">
        <v>1848357957.3882101</v>
      </c>
      <c r="I148">
        <v>-8484556.9299999997</v>
      </c>
      <c r="J148" t="s">
        <v>300</v>
      </c>
      <c r="K148" t="s">
        <v>234</v>
      </c>
      <c r="L148" t="s">
        <v>277</v>
      </c>
      <c r="M148" t="s">
        <v>1320</v>
      </c>
      <c r="N148" t="s">
        <v>45</v>
      </c>
      <c r="O148"/>
      <c r="P148"/>
      <c r="Q148" s="4"/>
    </row>
    <row r="149" spans="1:17" ht="12.75" customHeight="1" x14ac:dyDescent="0.25">
      <c r="A149">
        <v>338590</v>
      </c>
      <c r="B149" t="s">
        <v>369</v>
      </c>
      <c r="C149">
        <v>13569</v>
      </c>
      <c r="D149">
        <v>21747</v>
      </c>
      <c r="E149">
        <v>35316</v>
      </c>
      <c r="F149">
        <v>2060837775.24875</v>
      </c>
      <c r="G149">
        <v>4348853533.0531902</v>
      </c>
      <c r="H149">
        <v>6409691308.30194</v>
      </c>
      <c r="I149">
        <v>-503574761.74000001</v>
      </c>
      <c r="J149" t="s">
        <v>293</v>
      </c>
      <c r="K149" t="s">
        <v>275</v>
      </c>
      <c r="L149" t="s">
        <v>644</v>
      </c>
      <c r="M149" t="s">
        <v>1320</v>
      </c>
      <c r="N149" t="s">
        <v>45</v>
      </c>
      <c r="O149"/>
      <c r="P149"/>
      <c r="Q149" s="4"/>
    </row>
    <row r="150" spans="1:17" ht="12.75" customHeight="1" x14ac:dyDescent="0.25">
      <c r="A150">
        <v>339184</v>
      </c>
      <c r="B150" t="s">
        <v>370</v>
      </c>
      <c r="C150">
        <v>4688</v>
      </c>
      <c r="D150">
        <v>7324</v>
      </c>
      <c r="E150">
        <v>12012</v>
      </c>
      <c r="F150">
        <v>588682363.55870605</v>
      </c>
      <c r="G150">
        <v>1008146802.54478</v>
      </c>
      <c r="H150">
        <v>1596829166.1034801</v>
      </c>
      <c r="I150">
        <v>-14741999.529999999</v>
      </c>
      <c r="J150" t="s">
        <v>208</v>
      </c>
      <c r="K150" t="s">
        <v>202</v>
      </c>
      <c r="L150" t="s">
        <v>243</v>
      </c>
      <c r="M150" t="s">
        <v>1320</v>
      </c>
      <c r="N150" t="s">
        <v>194</v>
      </c>
      <c r="O150"/>
      <c r="P150"/>
      <c r="Q150" s="4"/>
    </row>
    <row r="151" spans="1:17" ht="12.75" customHeight="1" x14ac:dyDescent="0.25">
      <c r="A151">
        <v>341362</v>
      </c>
      <c r="B151" t="s">
        <v>371</v>
      </c>
      <c r="C151">
        <v>9530</v>
      </c>
      <c r="D151">
        <v>10384</v>
      </c>
      <c r="E151">
        <v>19914</v>
      </c>
      <c r="F151">
        <v>973901511.90542996</v>
      </c>
      <c r="G151">
        <v>1305845169.2695401</v>
      </c>
      <c r="H151">
        <v>2279746681.1749701</v>
      </c>
      <c r="I151">
        <v>-3668309.15</v>
      </c>
      <c r="J151" t="s">
        <v>212</v>
      </c>
      <c r="K151" t="s">
        <v>213</v>
      </c>
      <c r="L151" t="s">
        <v>289</v>
      </c>
      <c r="M151" t="s">
        <v>1320</v>
      </c>
      <c r="N151" t="s">
        <v>194</v>
      </c>
      <c r="O151"/>
      <c r="P151"/>
      <c r="Q151" s="4"/>
    </row>
    <row r="152" spans="1:17" ht="12.75" customHeight="1" x14ac:dyDescent="0.25">
      <c r="A152">
        <v>343665</v>
      </c>
      <c r="B152" t="s">
        <v>1322</v>
      </c>
      <c r="C152">
        <v>10492</v>
      </c>
      <c r="D152">
        <v>16067</v>
      </c>
      <c r="E152">
        <v>26559</v>
      </c>
      <c r="F152">
        <v>1894134205.90219</v>
      </c>
      <c r="G152">
        <v>2931912627.7628899</v>
      </c>
      <c r="H152">
        <v>4826046833.6650896</v>
      </c>
      <c r="I152">
        <v>-25261816.199999999</v>
      </c>
      <c r="J152" t="s">
        <v>212</v>
      </c>
      <c r="K152" t="s">
        <v>213</v>
      </c>
      <c r="L152" t="s">
        <v>1323</v>
      </c>
      <c r="M152" t="s">
        <v>1319</v>
      </c>
      <c r="N152" t="s">
        <v>45</v>
      </c>
      <c r="O152" t="s">
        <v>1305</v>
      </c>
      <c r="P152"/>
      <c r="Q152" s="4"/>
    </row>
    <row r="153" spans="1:17" ht="12.75" customHeight="1" x14ac:dyDescent="0.25">
      <c r="A153">
        <v>344739</v>
      </c>
      <c r="B153" t="s">
        <v>372</v>
      </c>
      <c r="C153">
        <v>2532</v>
      </c>
      <c r="D153">
        <v>2064</v>
      </c>
      <c r="E153">
        <v>4596</v>
      </c>
      <c r="F153">
        <v>290124661.55377901</v>
      </c>
      <c r="G153">
        <v>262762366.60056201</v>
      </c>
      <c r="H153">
        <v>552887028.15434098</v>
      </c>
      <c r="I153">
        <v>-1831981.44</v>
      </c>
      <c r="J153" t="s">
        <v>208</v>
      </c>
      <c r="K153" t="s">
        <v>202</v>
      </c>
      <c r="L153" t="s">
        <v>349</v>
      </c>
      <c r="M153" t="s">
        <v>1320</v>
      </c>
      <c r="N153" t="s">
        <v>194</v>
      </c>
      <c r="O153"/>
      <c r="P153"/>
      <c r="Q153" s="4"/>
    </row>
    <row r="154" spans="1:17" ht="12.75" customHeight="1" x14ac:dyDescent="0.25">
      <c r="A154">
        <v>345497</v>
      </c>
      <c r="B154" t="s">
        <v>373</v>
      </c>
      <c r="C154">
        <v>13</v>
      </c>
      <c r="D154">
        <v>7</v>
      </c>
      <c r="E154">
        <v>20</v>
      </c>
      <c r="F154">
        <v>857592.15128084796</v>
      </c>
      <c r="G154">
        <v>713025.507042891</v>
      </c>
      <c r="H154">
        <v>1570617.6583237399</v>
      </c>
      <c r="I154">
        <v>-99294.92</v>
      </c>
      <c r="J154" t="s">
        <v>205</v>
      </c>
      <c r="K154" t="s">
        <v>206</v>
      </c>
      <c r="L154" t="s">
        <v>264</v>
      </c>
      <c r="M154" t="s">
        <v>1320</v>
      </c>
      <c r="N154" t="s">
        <v>194</v>
      </c>
      <c r="O154"/>
      <c r="P154"/>
      <c r="Q154" s="4"/>
    </row>
    <row r="155" spans="1:17" ht="12.75" customHeight="1" x14ac:dyDescent="0.25">
      <c r="A155">
        <v>349150</v>
      </c>
      <c r="B155" t="s">
        <v>374</v>
      </c>
      <c r="C155">
        <v>463</v>
      </c>
      <c r="D155">
        <v>564</v>
      </c>
      <c r="E155">
        <v>1027</v>
      </c>
      <c r="F155">
        <v>35596467.632200301</v>
      </c>
      <c r="G155">
        <v>52690509.403265797</v>
      </c>
      <c r="H155">
        <v>88286977.035466</v>
      </c>
      <c r="I155">
        <v>-1344902.19</v>
      </c>
      <c r="J155" t="s">
        <v>216</v>
      </c>
      <c r="K155" t="s">
        <v>213</v>
      </c>
      <c r="L155" t="s">
        <v>658</v>
      </c>
      <c r="M155" t="s">
        <v>1320</v>
      </c>
      <c r="N155" t="s">
        <v>45</v>
      </c>
      <c r="O155"/>
      <c r="P155"/>
      <c r="Q155" s="4"/>
    </row>
    <row r="156" spans="1:17" ht="12.75" customHeight="1" x14ac:dyDescent="0.25">
      <c r="A156">
        <v>350512</v>
      </c>
      <c r="B156" t="s">
        <v>375</v>
      </c>
      <c r="C156">
        <v>13368</v>
      </c>
      <c r="D156">
        <v>11331</v>
      </c>
      <c r="E156">
        <v>24699</v>
      </c>
      <c r="F156">
        <v>6238155886.2279997</v>
      </c>
      <c r="G156">
        <v>5795743048.0170202</v>
      </c>
      <c r="H156">
        <v>12033898934.245001</v>
      </c>
      <c r="I156">
        <v>13104589.41</v>
      </c>
      <c r="J156" t="s">
        <v>292</v>
      </c>
      <c r="K156" t="s">
        <v>193</v>
      </c>
      <c r="L156" t="s">
        <v>221</v>
      </c>
      <c r="M156" t="s">
        <v>1320</v>
      </c>
      <c r="N156" t="s">
        <v>194</v>
      </c>
      <c r="O156"/>
      <c r="P156"/>
      <c r="Q156" s="4"/>
    </row>
    <row r="157" spans="1:17" ht="12.75" customHeight="1" x14ac:dyDescent="0.25">
      <c r="A157">
        <v>357483</v>
      </c>
      <c r="B157" t="s">
        <v>376</v>
      </c>
      <c r="C157">
        <v>12247</v>
      </c>
      <c r="D157">
        <v>13598</v>
      </c>
      <c r="E157">
        <v>25845</v>
      </c>
      <c r="F157">
        <v>1506802432.1254301</v>
      </c>
      <c r="G157">
        <v>2008809297.0166399</v>
      </c>
      <c r="H157">
        <v>3515611729.1420698</v>
      </c>
      <c r="I157">
        <v>-5592067.8399999999</v>
      </c>
      <c r="J157" t="s">
        <v>215</v>
      </c>
      <c r="K157" t="s">
        <v>196</v>
      </c>
      <c r="L157" t="s">
        <v>289</v>
      </c>
      <c r="M157" t="s">
        <v>1320</v>
      </c>
      <c r="N157" t="s">
        <v>194</v>
      </c>
      <c r="O157"/>
      <c r="P157"/>
      <c r="Q157" s="4"/>
    </row>
    <row r="158" spans="1:17" ht="12.75" customHeight="1" x14ac:dyDescent="0.25">
      <c r="A158">
        <v>357658</v>
      </c>
      <c r="B158" t="s">
        <v>377</v>
      </c>
      <c r="C158">
        <v>628</v>
      </c>
      <c r="D158">
        <v>889</v>
      </c>
      <c r="E158">
        <v>1517</v>
      </c>
      <c r="F158">
        <v>53699569.746552497</v>
      </c>
      <c r="G158">
        <v>95239707.077300102</v>
      </c>
      <c r="H158">
        <v>148939276.82385299</v>
      </c>
      <c r="I158">
        <v>-961636.12</v>
      </c>
      <c r="J158" t="s">
        <v>208</v>
      </c>
      <c r="K158" t="s">
        <v>202</v>
      </c>
      <c r="L158" t="s">
        <v>226</v>
      </c>
      <c r="M158" t="s">
        <v>1319</v>
      </c>
      <c r="N158" t="s">
        <v>194</v>
      </c>
      <c r="O158"/>
      <c r="P158"/>
      <c r="Q158" s="4"/>
    </row>
    <row r="159" spans="1:17" ht="12.75" customHeight="1" x14ac:dyDescent="0.25">
      <c r="A159">
        <v>359315</v>
      </c>
      <c r="B159" t="s">
        <v>100</v>
      </c>
      <c r="C159">
        <v>45052</v>
      </c>
      <c r="D159">
        <v>35947</v>
      </c>
      <c r="E159">
        <v>80999</v>
      </c>
      <c r="F159">
        <v>22772665316.0261</v>
      </c>
      <c r="G159">
        <v>21188274746.6772</v>
      </c>
      <c r="H159">
        <v>43960940062.7033</v>
      </c>
      <c r="I159">
        <v>-48152974.670000002</v>
      </c>
      <c r="J159" t="s">
        <v>255</v>
      </c>
      <c r="K159" t="s">
        <v>193</v>
      </c>
      <c r="L159" t="s">
        <v>229</v>
      </c>
      <c r="M159" t="s">
        <v>1320</v>
      </c>
      <c r="N159" t="s">
        <v>194</v>
      </c>
      <c r="O159"/>
      <c r="P159"/>
      <c r="Q159" s="4"/>
    </row>
    <row r="160" spans="1:17" ht="12.75" customHeight="1" x14ac:dyDescent="0.25">
      <c r="A160">
        <v>360495</v>
      </c>
      <c r="B160" t="s">
        <v>378</v>
      </c>
      <c r="C160">
        <v>66</v>
      </c>
      <c r="D160">
        <v>116</v>
      </c>
      <c r="E160">
        <v>182</v>
      </c>
      <c r="F160">
        <v>10278351.958871299</v>
      </c>
      <c r="G160">
        <v>16140299.233513299</v>
      </c>
      <c r="H160">
        <v>26418651.192384701</v>
      </c>
      <c r="I160">
        <v>231.41</v>
      </c>
      <c r="J160" t="s">
        <v>241</v>
      </c>
      <c r="K160" t="s">
        <v>213</v>
      </c>
      <c r="L160" t="s">
        <v>637</v>
      </c>
      <c r="M160" t="s">
        <v>1320</v>
      </c>
      <c r="N160" t="s">
        <v>45</v>
      </c>
      <c r="O160"/>
      <c r="P160"/>
      <c r="Q160" s="4"/>
    </row>
    <row r="161" spans="1:17" ht="12.75" customHeight="1" x14ac:dyDescent="0.25">
      <c r="A161">
        <v>366154</v>
      </c>
      <c r="B161" t="s">
        <v>379</v>
      </c>
      <c r="C161">
        <v>76</v>
      </c>
      <c r="D161">
        <v>100</v>
      </c>
      <c r="E161">
        <v>176</v>
      </c>
      <c r="F161">
        <v>9453649.5726570804</v>
      </c>
      <c r="G161">
        <v>12628702.057349199</v>
      </c>
      <c r="H161">
        <v>22082351.630006298</v>
      </c>
      <c r="I161">
        <v>-238055.06</v>
      </c>
      <c r="J161" t="s">
        <v>274</v>
      </c>
      <c r="K161" t="s">
        <v>275</v>
      </c>
      <c r="L161" t="s">
        <v>364</v>
      </c>
      <c r="M161" t="s">
        <v>1320</v>
      </c>
      <c r="N161" t="s">
        <v>45</v>
      </c>
      <c r="O161"/>
      <c r="P161"/>
      <c r="Q161" s="4"/>
    </row>
    <row r="162" spans="1:17" ht="12.75" customHeight="1" x14ac:dyDescent="0.25">
      <c r="A162">
        <v>367987</v>
      </c>
      <c r="B162" t="s">
        <v>380</v>
      </c>
      <c r="C162">
        <v>25</v>
      </c>
      <c r="D162">
        <v>78</v>
      </c>
      <c r="E162">
        <v>103</v>
      </c>
      <c r="F162">
        <v>2421953.21797584</v>
      </c>
      <c r="G162">
        <v>6748878.2934964001</v>
      </c>
      <c r="H162">
        <v>9170831.5114722401</v>
      </c>
      <c r="I162">
        <v>58723.73</v>
      </c>
      <c r="J162" t="s">
        <v>216</v>
      </c>
      <c r="K162" t="s">
        <v>213</v>
      </c>
      <c r="L162" t="s">
        <v>295</v>
      </c>
      <c r="M162" t="s">
        <v>1320</v>
      </c>
      <c r="N162" t="s">
        <v>45</v>
      </c>
      <c r="O162"/>
      <c r="P162"/>
      <c r="Q162" s="4"/>
    </row>
    <row r="163" spans="1:17" ht="12.75" customHeight="1" x14ac:dyDescent="0.25">
      <c r="A163">
        <v>374421</v>
      </c>
      <c r="B163" t="s">
        <v>381</v>
      </c>
      <c r="C163">
        <v>1437</v>
      </c>
      <c r="D163">
        <v>2047</v>
      </c>
      <c r="E163">
        <v>3484</v>
      </c>
      <c r="F163">
        <v>134854150.038243</v>
      </c>
      <c r="G163">
        <v>231881639.45881301</v>
      </c>
      <c r="H163">
        <v>366735789.49705601</v>
      </c>
      <c r="I163">
        <v>-3836317.86</v>
      </c>
      <c r="J163" t="s">
        <v>297</v>
      </c>
      <c r="K163" t="s">
        <v>275</v>
      </c>
      <c r="L163" t="s">
        <v>644</v>
      </c>
      <c r="M163" t="s">
        <v>1320</v>
      </c>
      <c r="N163" t="s">
        <v>45</v>
      </c>
      <c r="O163"/>
      <c r="P163"/>
      <c r="Q163" s="4"/>
    </row>
    <row r="164" spans="1:17" ht="12.75" customHeight="1" x14ac:dyDescent="0.25">
      <c r="A164">
        <v>383159</v>
      </c>
      <c r="B164" t="s">
        <v>1023</v>
      </c>
      <c r="C164">
        <v>893</v>
      </c>
      <c r="D164">
        <v>1987</v>
      </c>
      <c r="E164">
        <v>2880</v>
      </c>
      <c r="F164">
        <v>75058758.117089793</v>
      </c>
      <c r="G164">
        <v>236641362.02430099</v>
      </c>
      <c r="H164">
        <v>311700120.14139003</v>
      </c>
      <c r="I164">
        <v>23640168</v>
      </c>
      <c r="J164" t="s">
        <v>382</v>
      </c>
      <c r="K164" t="s">
        <v>213</v>
      </c>
      <c r="L164" t="s">
        <v>1321</v>
      </c>
      <c r="M164" t="s">
        <v>1320</v>
      </c>
      <c r="N164" t="s">
        <v>45</v>
      </c>
      <c r="O164"/>
      <c r="P164"/>
      <c r="Q164" s="4"/>
    </row>
    <row r="165" spans="1:17" ht="12.75" customHeight="1" x14ac:dyDescent="0.25">
      <c r="A165">
        <v>384107</v>
      </c>
      <c r="B165" t="s">
        <v>864</v>
      </c>
      <c r="C165">
        <v>2030</v>
      </c>
      <c r="D165">
        <v>2565</v>
      </c>
      <c r="E165">
        <v>4595</v>
      </c>
      <c r="F165">
        <v>262611453.990459</v>
      </c>
      <c r="G165">
        <v>387996274.39213198</v>
      </c>
      <c r="H165">
        <v>650607728.38259196</v>
      </c>
      <c r="I165">
        <v>-5748846.54</v>
      </c>
      <c r="J165" t="s">
        <v>241</v>
      </c>
      <c r="K165" t="s">
        <v>213</v>
      </c>
      <c r="L165" t="s">
        <v>614</v>
      </c>
      <c r="M165" t="s">
        <v>1320</v>
      </c>
      <c r="N165" t="s">
        <v>45</v>
      </c>
      <c r="O165"/>
      <c r="P165"/>
      <c r="Q165" s="4"/>
    </row>
    <row r="166" spans="1:17" ht="12.75" customHeight="1" x14ac:dyDescent="0.25">
      <c r="A166">
        <v>384750</v>
      </c>
      <c r="B166" t="s">
        <v>383</v>
      </c>
      <c r="C166">
        <v>241</v>
      </c>
      <c r="D166">
        <v>259</v>
      </c>
      <c r="E166">
        <v>500</v>
      </c>
      <c r="F166">
        <v>17434649.321043301</v>
      </c>
      <c r="G166">
        <v>26493580.946901601</v>
      </c>
      <c r="H166">
        <v>43928230.267944902</v>
      </c>
      <c r="I166">
        <v>-516070.93</v>
      </c>
      <c r="J166" t="s">
        <v>205</v>
      </c>
      <c r="K166" t="s">
        <v>206</v>
      </c>
      <c r="L166" t="s">
        <v>331</v>
      </c>
      <c r="M166" t="s">
        <v>1320</v>
      </c>
      <c r="N166" t="s">
        <v>194</v>
      </c>
      <c r="O166"/>
      <c r="P166"/>
      <c r="Q166" s="4"/>
    </row>
    <row r="167" spans="1:17" ht="12.75" customHeight="1" x14ac:dyDescent="0.25">
      <c r="A167">
        <v>385401</v>
      </c>
      <c r="B167" t="s">
        <v>384</v>
      </c>
      <c r="C167">
        <v>852</v>
      </c>
      <c r="D167">
        <v>1107</v>
      </c>
      <c r="E167">
        <v>1959</v>
      </c>
      <c r="F167">
        <v>68234796.345537007</v>
      </c>
      <c r="G167">
        <v>105023426.967058</v>
      </c>
      <c r="H167">
        <v>173258223.31259501</v>
      </c>
      <c r="I167">
        <v>-1477719.37</v>
      </c>
      <c r="J167" t="s">
        <v>309</v>
      </c>
      <c r="K167" t="s">
        <v>213</v>
      </c>
      <c r="L167" t="s">
        <v>285</v>
      </c>
      <c r="M167" t="s">
        <v>1320</v>
      </c>
      <c r="N167" t="s">
        <v>194</v>
      </c>
      <c r="O167"/>
      <c r="P167"/>
      <c r="Q167" s="4"/>
    </row>
    <row r="168" spans="1:17" ht="12.75" customHeight="1" x14ac:dyDescent="0.25">
      <c r="A168">
        <v>386870</v>
      </c>
      <c r="B168" t="s">
        <v>1312</v>
      </c>
      <c r="C168">
        <v>81</v>
      </c>
      <c r="D168">
        <v>125</v>
      </c>
      <c r="E168">
        <v>206</v>
      </c>
      <c r="F168">
        <v>13857528.7672789</v>
      </c>
      <c r="G168">
        <v>25361959.590259202</v>
      </c>
      <c r="H168">
        <v>39219488.357538097</v>
      </c>
      <c r="I168">
        <v>-184261.43</v>
      </c>
      <c r="J168" t="s">
        <v>210</v>
      </c>
      <c r="K168" t="s">
        <v>206</v>
      </c>
      <c r="L168" t="s">
        <v>869</v>
      </c>
      <c r="M168" t="s">
        <v>1320</v>
      </c>
      <c r="N168" t="s">
        <v>45</v>
      </c>
      <c r="O168"/>
      <c r="P168"/>
      <c r="Q168" s="4"/>
    </row>
    <row r="169" spans="1:17" ht="12.75" customHeight="1" x14ac:dyDescent="0.25">
      <c r="A169">
        <v>389239</v>
      </c>
      <c r="B169" t="s">
        <v>385</v>
      </c>
      <c r="C169">
        <v>254</v>
      </c>
      <c r="D169">
        <v>549</v>
      </c>
      <c r="E169">
        <v>803</v>
      </c>
      <c r="F169">
        <v>20777706.577238601</v>
      </c>
      <c r="G169">
        <v>54265268.4940193</v>
      </c>
      <c r="H169">
        <v>75042975.071257904</v>
      </c>
      <c r="I169">
        <v>896233.53</v>
      </c>
      <c r="J169" t="s">
        <v>297</v>
      </c>
      <c r="K169" t="s">
        <v>275</v>
      </c>
      <c r="L169" t="s">
        <v>614</v>
      </c>
      <c r="M169" t="s">
        <v>1320</v>
      </c>
      <c r="N169" t="s">
        <v>45</v>
      </c>
      <c r="O169"/>
      <c r="P169"/>
      <c r="Q169" s="4"/>
    </row>
    <row r="170" spans="1:17" ht="12.75" customHeight="1" x14ac:dyDescent="0.25">
      <c r="A170">
        <v>391482</v>
      </c>
      <c r="B170" t="s">
        <v>386</v>
      </c>
      <c r="C170">
        <v>31632</v>
      </c>
      <c r="D170">
        <v>28154</v>
      </c>
      <c r="E170">
        <v>59786</v>
      </c>
      <c r="F170">
        <v>979321954.32255602</v>
      </c>
      <c r="G170">
        <v>1135460222.4245501</v>
      </c>
      <c r="H170">
        <v>2114782176.7471099</v>
      </c>
      <c r="I170">
        <v>-18132861.66</v>
      </c>
      <c r="J170" t="s">
        <v>255</v>
      </c>
      <c r="K170" t="s">
        <v>193</v>
      </c>
      <c r="L170" t="s">
        <v>226</v>
      </c>
      <c r="M170" t="s">
        <v>1320</v>
      </c>
      <c r="N170" t="s">
        <v>194</v>
      </c>
      <c r="O170"/>
      <c r="P170"/>
      <c r="Q170" s="4"/>
    </row>
    <row r="171" spans="1:17" ht="12.75" customHeight="1" x14ac:dyDescent="0.25">
      <c r="A171">
        <v>391896</v>
      </c>
      <c r="B171" t="s">
        <v>387</v>
      </c>
      <c r="C171">
        <v>688</v>
      </c>
      <c r="D171">
        <v>1491</v>
      </c>
      <c r="E171">
        <v>2179</v>
      </c>
      <c r="F171">
        <v>55922077.902078003</v>
      </c>
      <c r="G171">
        <v>157243811.892106</v>
      </c>
      <c r="H171">
        <v>213165889.794184</v>
      </c>
      <c r="I171">
        <v>-8593555.3800000008</v>
      </c>
      <c r="J171" t="s">
        <v>300</v>
      </c>
      <c r="K171" t="s">
        <v>234</v>
      </c>
      <c r="L171" t="s">
        <v>644</v>
      </c>
      <c r="M171" t="s">
        <v>1320</v>
      </c>
      <c r="N171" t="s">
        <v>45</v>
      </c>
      <c r="O171"/>
      <c r="P171"/>
      <c r="Q171" s="4"/>
    </row>
    <row r="172" spans="1:17" ht="12.75" customHeight="1" x14ac:dyDescent="0.25">
      <c r="A172">
        <v>393314</v>
      </c>
      <c r="B172" t="s">
        <v>388</v>
      </c>
      <c r="C172">
        <v>8935</v>
      </c>
      <c r="D172">
        <v>10783</v>
      </c>
      <c r="E172">
        <v>19718</v>
      </c>
      <c r="F172">
        <v>1172377430.92765</v>
      </c>
      <c r="G172">
        <v>1692114826.90187</v>
      </c>
      <c r="H172">
        <v>2864492257.8295202</v>
      </c>
      <c r="I172">
        <v>-42819967.759999998</v>
      </c>
      <c r="J172" t="s">
        <v>208</v>
      </c>
      <c r="K172" t="s">
        <v>202</v>
      </c>
      <c r="L172" t="s">
        <v>289</v>
      </c>
      <c r="M172" t="s">
        <v>1320</v>
      </c>
      <c r="N172" t="s">
        <v>194</v>
      </c>
      <c r="O172"/>
      <c r="P172"/>
      <c r="Q172" s="4"/>
    </row>
    <row r="173" spans="1:17" ht="12.75" customHeight="1" x14ac:dyDescent="0.25">
      <c r="A173">
        <v>401695</v>
      </c>
      <c r="B173" t="s">
        <v>1066</v>
      </c>
      <c r="C173">
        <v>399</v>
      </c>
      <c r="D173">
        <v>532</v>
      </c>
      <c r="E173">
        <v>931</v>
      </c>
      <c r="F173">
        <v>44721125.726435803</v>
      </c>
      <c r="G173">
        <v>68391491.896411002</v>
      </c>
      <c r="H173">
        <v>113112617.62284701</v>
      </c>
      <c r="I173">
        <v>88132.22</v>
      </c>
      <c r="J173" t="s">
        <v>212</v>
      </c>
      <c r="K173" t="s">
        <v>213</v>
      </c>
      <c r="L173" t="s">
        <v>1026</v>
      </c>
      <c r="M173" t="s">
        <v>1320</v>
      </c>
      <c r="N173" t="s">
        <v>45</v>
      </c>
      <c r="O173"/>
      <c r="P173"/>
      <c r="Q173" s="4"/>
    </row>
    <row r="174" spans="1:17" ht="12.75" customHeight="1" x14ac:dyDescent="0.25">
      <c r="A174">
        <v>401810</v>
      </c>
      <c r="B174" t="s">
        <v>389</v>
      </c>
      <c r="C174">
        <v>420</v>
      </c>
      <c r="D174">
        <v>568</v>
      </c>
      <c r="E174">
        <v>988</v>
      </c>
      <c r="F174">
        <v>33401512.418136999</v>
      </c>
      <c r="G174">
        <v>54539511.936155103</v>
      </c>
      <c r="H174">
        <v>87941024.354292095</v>
      </c>
      <c r="I174">
        <v>-224145.78</v>
      </c>
      <c r="J174" t="s">
        <v>309</v>
      </c>
      <c r="K174" t="s">
        <v>213</v>
      </c>
      <c r="L174" t="s">
        <v>334</v>
      </c>
      <c r="M174" t="s">
        <v>1320</v>
      </c>
      <c r="N174" t="s">
        <v>45</v>
      </c>
      <c r="O174"/>
      <c r="P174"/>
      <c r="Q174" s="4"/>
    </row>
    <row r="175" spans="1:17" ht="12.75" customHeight="1" x14ac:dyDescent="0.25">
      <c r="A175">
        <v>403642</v>
      </c>
      <c r="B175" t="s">
        <v>390</v>
      </c>
      <c r="C175">
        <v>2621</v>
      </c>
      <c r="D175">
        <v>1747</v>
      </c>
      <c r="E175">
        <v>4368</v>
      </c>
      <c r="F175">
        <v>149847641.91269401</v>
      </c>
      <c r="G175">
        <v>130128966.566559</v>
      </c>
      <c r="H175">
        <v>279976608.47925198</v>
      </c>
      <c r="I175">
        <v>-948716.25</v>
      </c>
      <c r="J175" t="s">
        <v>347</v>
      </c>
      <c r="K175" t="s">
        <v>196</v>
      </c>
      <c r="L175" t="s">
        <v>203</v>
      </c>
      <c r="M175" t="s">
        <v>1320</v>
      </c>
      <c r="N175" t="s">
        <v>194</v>
      </c>
      <c r="O175"/>
      <c r="P175"/>
      <c r="Q175" s="4"/>
    </row>
    <row r="176" spans="1:17" ht="12.75" customHeight="1" x14ac:dyDescent="0.25">
      <c r="A176">
        <v>404236</v>
      </c>
      <c r="B176" t="s">
        <v>391</v>
      </c>
      <c r="C176">
        <v>87</v>
      </c>
      <c r="D176">
        <v>115</v>
      </c>
      <c r="E176">
        <v>202</v>
      </c>
      <c r="F176">
        <v>4676105.4110052697</v>
      </c>
      <c r="G176">
        <v>7870393.0413436703</v>
      </c>
      <c r="H176">
        <v>12546498.452348899</v>
      </c>
      <c r="I176">
        <v>87568.8</v>
      </c>
      <c r="J176" t="s">
        <v>216</v>
      </c>
      <c r="K176" t="s">
        <v>213</v>
      </c>
      <c r="L176" t="s">
        <v>636</v>
      </c>
      <c r="M176" t="s">
        <v>1320</v>
      </c>
      <c r="N176" t="s">
        <v>45</v>
      </c>
      <c r="O176"/>
      <c r="P176"/>
      <c r="Q176" s="4"/>
    </row>
    <row r="177" spans="1:17" ht="12.75" customHeight="1" x14ac:dyDescent="0.25">
      <c r="A177">
        <v>405704</v>
      </c>
      <c r="B177" t="s">
        <v>392</v>
      </c>
      <c r="C177">
        <v>2924</v>
      </c>
      <c r="D177">
        <v>2131</v>
      </c>
      <c r="E177">
        <v>5055</v>
      </c>
      <c r="F177">
        <v>184905260.29235899</v>
      </c>
      <c r="G177">
        <v>161202031.14092499</v>
      </c>
      <c r="H177">
        <v>346107291.43328398</v>
      </c>
      <c r="I177">
        <v>371410.74</v>
      </c>
      <c r="J177" t="s">
        <v>225</v>
      </c>
      <c r="K177" t="s">
        <v>206</v>
      </c>
      <c r="L177" t="s">
        <v>1321</v>
      </c>
      <c r="M177" t="s">
        <v>1320</v>
      </c>
      <c r="N177" t="s">
        <v>45</v>
      </c>
      <c r="O177"/>
      <c r="P177"/>
      <c r="Q177" s="4"/>
    </row>
    <row r="178" spans="1:17" ht="12.75" customHeight="1" x14ac:dyDescent="0.25">
      <c r="A178">
        <v>408062</v>
      </c>
      <c r="B178" t="s">
        <v>393</v>
      </c>
      <c r="C178">
        <v>561</v>
      </c>
      <c r="D178">
        <v>811</v>
      </c>
      <c r="E178">
        <v>1372</v>
      </c>
      <c r="F178">
        <v>52901712.132900298</v>
      </c>
      <c r="G178">
        <v>87014389.493564397</v>
      </c>
      <c r="H178">
        <v>139916101.62646499</v>
      </c>
      <c r="I178">
        <v>-1069877.52</v>
      </c>
      <c r="J178" t="s">
        <v>309</v>
      </c>
      <c r="K178" t="s">
        <v>213</v>
      </c>
      <c r="L178" t="s">
        <v>623</v>
      </c>
      <c r="M178" t="s">
        <v>1320</v>
      </c>
      <c r="N178" t="s">
        <v>45</v>
      </c>
      <c r="O178"/>
      <c r="P178"/>
      <c r="Q178" s="4"/>
    </row>
    <row r="179" spans="1:17" ht="12.75" customHeight="1" x14ac:dyDescent="0.25">
      <c r="A179">
        <v>408484</v>
      </c>
      <c r="B179" t="s">
        <v>394</v>
      </c>
      <c r="C179">
        <v>1389</v>
      </c>
      <c r="D179">
        <v>1239</v>
      </c>
      <c r="E179">
        <v>2628</v>
      </c>
      <c r="F179">
        <v>99244768.169016093</v>
      </c>
      <c r="G179">
        <v>106740305.950827</v>
      </c>
      <c r="H179">
        <v>205985074.11984301</v>
      </c>
      <c r="I179">
        <v>-367367.2</v>
      </c>
      <c r="J179" t="s">
        <v>395</v>
      </c>
      <c r="K179" t="s">
        <v>196</v>
      </c>
      <c r="L179" t="s">
        <v>235</v>
      </c>
      <c r="M179" t="s">
        <v>1320</v>
      </c>
      <c r="N179" t="s">
        <v>45</v>
      </c>
      <c r="O179"/>
      <c r="P179"/>
      <c r="Q179" s="4"/>
    </row>
    <row r="180" spans="1:17" ht="12.75" customHeight="1" x14ac:dyDescent="0.25">
      <c r="A180">
        <v>408898</v>
      </c>
      <c r="B180" t="s">
        <v>396</v>
      </c>
      <c r="C180">
        <v>197</v>
      </c>
      <c r="D180">
        <v>195</v>
      </c>
      <c r="E180">
        <v>392</v>
      </c>
      <c r="F180">
        <v>12023709.267268401</v>
      </c>
      <c r="G180">
        <v>12188651.2954704</v>
      </c>
      <c r="H180">
        <v>24212360.562738799</v>
      </c>
      <c r="I180">
        <v>-429631.47</v>
      </c>
      <c r="J180" t="s">
        <v>225</v>
      </c>
      <c r="K180" t="s">
        <v>206</v>
      </c>
      <c r="L180" t="s">
        <v>311</v>
      </c>
      <c r="M180" t="s">
        <v>1320</v>
      </c>
      <c r="N180" t="s">
        <v>45</v>
      </c>
      <c r="O180"/>
      <c r="P180"/>
      <c r="Q180" s="4"/>
    </row>
    <row r="181" spans="1:17" ht="12.75" customHeight="1" x14ac:dyDescent="0.25">
      <c r="A181">
        <v>410258</v>
      </c>
      <c r="B181" t="s">
        <v>397</v>
      </c>
      <c r="C181">
        <v>1702</v>
      </c>
      <c r="D181">
        <v>3762</v>
      </c>
      <c r="E181">
        <v>5464</v>
      </c>
      <c r="F181">
        <v>240402890.58856899</v>
      </c>
      <c r="G181">
        <v>602244574.34937596</v>
      </c>
      <c r="H181">
        <v>842647464.93794501</v>
      </c>
      <c r="I181">
        <v>239158663.75999999</v>
      </c>
      <c r="J181" t="s">
        <v>274</v>
      </c>
      <c r="K181" t="s">
        <v>275</v>
      </c>
      <c r="L181" t="s">
        <v>644</v>
      </c>
      <c r="M181" t="s">
        <v>1320</v>
      </c>
      <c r="N181" t="s">
        <v>45</v>
      </c>
      <c r="O181"/>
      <c r="P181"/>
      <c r="Q181" s="4"/>
    </row>
    <row r="182" spans="1:17" ht="12.75" customHeight="1" x14ac:dyDescent="0.25">
      <c r="A182">
        <v>416867</v>
      </c>
      <c r="B182" t="s">
        <v>398</v>
      </c>
      <c r="C182">
        <v>2141</v>
      </c>
      <c r="D182">
        <v>3303</v>
      </c>
      <c r="E182">
        <v>5444</v>
      </c>
      <c r="F182">
        <v>314102944.41359198</v>
      </c>
      <c r="G182">
        <v>555746492.44465494</v>
      </c>
      <c r="H182">
        <v>869849436.85824704</v>
      </c>
      <c r="I182">
        <v>-1523872.83</v>
      </c>
      <c r="J182" t="s">
        <v>201</v>
      </c>
      <c r="K182" t="s">
        <v>202</v>
      </c>
      <c r="L182" t="s">
        <v>1119</v>
      </c>
      <c r="M182" t="s">
        <v>1320</v>
      </c>
      <c r="N182" t="s">
        <v>194</v>
      </c>
      <c r="O182"/>
      <c r="P182"/>
      <c r="Q182" s="4"/>
    </row>
    <row r="183" spans="1:17" ht="12.75" customHeight="1" x14ac:dyDescent="0.25">
      <c r="A183">
        <v>416982</v>
      </c>
      <c r="B183" t="s">
        <v>399</v>
      </c>
      <c r="C183">
        <v>3719</v>
      </c>
      <c r="D183">
        <v>3705</v>
      </c>
      <c r="E183">
        <v>7424</v>
      </c>
      <c r="F183">
        <v>361258103.44722998</v>
      </c>
      <c r="G183">
        <v>419526059.77123201</v>
      </c>
      <c r="H183">
        <v>780784163.21846199</v>
      </c>
      <c r="I183">
        <v>-7914886.2999999998</v>
      </c>
      <c r="J183" t="s">
        <v>297</v>
      </c>
      <c r="K183" t="s">
        <v>275</v>
      </c>
      <c r="L183" t="s">
        <v>400</v>
      </c>
      <c r="M183" t="s">
        <v>1320</v>
      </c>
      <c r="N183" t="s">
        <v>45</v>
      </c>
      <c r="O183"/>
      <c r="P183"/>
      <c r="Q183" s="4"/>
    </row>
    <row r="184" spans="1:17" ht="12.75" customHeight="1" x14ac:dyDescent="0.25">
      <c r="A184">
        <v>418699</v>
      </c>
      <c r="B184" t="s">
        <v>401</v>
      </c>
      <c r="C184">
        <v>1191</v>
      </c>
      <c r="D184">
        <v>1242</v>
      </c>
      <c r="E184">
        <v>2433</v>
      </c>
      <c r="F184">
        <v>117771509.922866</v>
      </c>
      <c r="G184">
        <v>173879757.32776701</v>
      </c>
      <c r="H184">
        <v>291651267.250633</v>
      </c>
      <c r="I184">
        <v>-13414816.699999999</v>
      </c>
      <c r="J184" t="s">
        <v>288</v>
      </c>
      <c r="K184" t="s">
        <v>206</v>
      </c>
      <c r="L184" t="s">
        <v>402</v>
      </c>
      <c r="M184" t="s">
        <v>1320</v>
      </c>
      <c r="N184" t="s">
        <v>194</v>
      </c>
      <c r="O184"/>
      <c r="P184"/>
      <c r="Q184" s="4"/>
    </row>
    <row r="185" spans="1:17" ht="12.75" customHeight="1" x14ac:dyDescent="0.25">
      <c r="A185">
        <v>419101</v>
      </c>
      <c r="B185" t="s">
        <v>403</v>
      </c>
      <c r="C185">
        <v>62</v>
      </c>
      <c r="D185">
        <v>113</v>
      </c>
      <c r="E185">
        <v>175</v>
      </c>
      <c r="F185">
        <v>4096498.1976314499</v>
      </c>
      <c r="G185">
        <v>9163415.02131382</v>
      </c>
      <c r="H185">
        <v>13259913.2189453</v>
      </c>
      <c r="I185">
        <v>292200.90999999997</v>
      </c>
      <c r="J185" t="s">
        <v>216</v>
      </c>
      <c r="K185" t="s">
        <v>213</v>
      </c>
      <c r="L185" t="s">
        <v>325</v>
      </c>
      <c r="M185" t="s">
        <v>1320</v>
      </c>
      <c r="N185" t="s">
        <v>45</v>
      </c>
      <c r="O185"/>
      <c r="P185"/>
      <c r="Q185" s="4"/>
    </row>
    <row r="186" spans="1:17" ht="12.75" customHeight="1" x14ac:dyDescent="0.25">
      <c r="A186">
        <v>420463</v>
      </c>
      <c r="B186" t="s">
        <v>404</v>
      </c>
      <c r="C186">
        <v>849</v>
      </c>
      <c r="D186">
        <v>1093</v>
      </c>
      <c r="E186">
        <v>1942</v>
      </c>
      <c r="F186">
        <v>105613998.993881</v>
      </c>
      <c r="G186">
        <v>148896938.33359599</v>
      </c>
      <c r="H186">
        <v>254510937.32747701</v>
      </c>
      <c r="I186">
        <v>-1471594.84</v>
      </c>
      <c r="J186" t="s">
        <v>201</v>
      </c>
      <c r="K186" t="s">
        <v>202</v>
      </c>
      <c r="L186" t="s">
        <v>295</v>
      </c>
      <c r="M186" t="s">
        <v>1320</v>
      </c>
      <c r="N186" t="s">
        <v>45</v>
      </c>
      <c r="O186"/>
      <c r="P186"/>
      <c r="Q186" s="4"/>
    </row>
    <row r="187" spans="1:17" ht="12.75" customHeight="1" x14ac:dyDescent="0.25">
      <c r="A187">
        <v>420646</v>
      </c>
      <c r="B187" t="s">
        <v>405</v>
      </c>
      <c r="C187">
        <v>5313</v>
      </c>
      <c r="D187">
        <v>4836</v>
      </c>
      <c r="E187">
        <v>10149</v>
      </c>
      <c r="F187">
        <v>313005110.00571698</v>
      </c>
      <c r="G187">
        <v>431563203.88334298</v>
      </c>
      <c r="H187">
        <v>744568313.88906097</v>
      </c>
      <c r="I187">
        <v>-34100108.07</v>
      </c>
      <c r="J187" t="s">
        <v>288</v>
      </c>
      <c r="K187" t="s">
        <v>206</v>
      </c>
      <c r="L187" t="s">
        <v>285</v>
      </c>
      <c r="M187" t="s">
        <v>1320</v>
      </c>
      <c r="N187" t="s">
        <v>194</v>
      </c>
      <c r="O187"/>
      <c r="P187"/>
      <c r="Q187" s="4"/>
    </row>
    <row r="188" spans="1:17" ht="12.75" customHeight="1" x14ac:dyDescent="0.25">
      <c r="A188">
        <v>422709</v>
      </c>
      <c r="B188" t="s">
        <v>1107</v>
      </c>
      <c r="C188">
        <v>8514</v>
      </c>
      <c r="D188">
        <v>9471</v>
      </c>
      <c r="E188">
        <v>17985</v>
      </c>
      <c r="F188">
        <v>2423804620.7146101</v>
      </c>
      <c r="G188">
        <v>3132997925.1553102</v>
      </c>
      <c r="H188">
        <v>5556802545.8699198</v>
      </c>
      <c r="I188">
        <v>-801731.39</v>
      </c>
      <c r="J188" t="s">
        <v>212</v>
      </c>
      <c r="K188" t="s">
        <v>213</v>
      </c>
      <c r="L188" t="s">
        <v>869</v>
      </c>
      <c r="M188" t="s">
        <v>1320</v>
      </c>
      <c r="N188" t="s">
        <v>45</v>
      </c>
      <c r="O188"/>
      <c r="P188"/>
      <c r="Q188" s="4"/>
    </row>
    <row r="189" spans="1:17" ht="12.75" customHeight="1" x14ac:dyDescent="0.25">
      <c r="A189">
        <v>425067</v>
      </c>
      <c r="B189" t="s">
        <v>406</v>
      </c>
      <c r="C189">
        <v>7</v>
      </c>
      <c r="D189">
        <v>34</v>
      </c>
      <c r="E189">
        <v>41</v>
      </c>
      <c r="F189">
        <v>627755.96395210002</v>
      </c>
      <c r="G189">
        <v>5011215.8337742696</v>
      </c>
      <c r="H189">
        <v>5638971.7977263704</v>
      </c>
      <c r="I189">
        <v>1651365.09</v>
      </c>
      <c r="J189" t="s">
        <v>216</v>
      </c>
      <c r="K189" t="s">
        <v>213</v>
      </c>
      <c r="L189" t="s">
        <v>614</v>
      </c>
      <c r="M189" t="s">
        <v>1320</v>
      </c>
      <c r="N189" t="s">
        <v>45</v>
      </c>
      <c r="O189"/>
      <c r="P189"/>
      <c r="Q189" s="4"/>
    </row>
    <row r="190" spans="1:17" ht="12.75" customHeight="1" x14ac:dyDescent="0.25">
      <c r="A190">
        <v>427310</v>
      </c>
      <c r="B190" t="s">
        <v>407</v>
      </c>
      <c r="C190">
        <v>30483</v>
      </c>
      <c r="D190">
        <v>27505</v>
      </c>
      <c r="E190">
        <v>57988</v>
      </c>
      <c r="F190">
        <v>3750697017.3867898</v>
      </c>
      <c r="G190">
        <v>4146574063.8752298</v>
      </c>
      <c r="H190">
        <v>7897271081.2620201</v>
      </c>
      <c r="I190">
        <v>-49856731.350000001</v>
      </c>
      <c r="J190" t="s">
        <v>255</v>
      </c>
      <c r="K190" t="s">
        <v>193</v>
      </c>
      <c r="L190" t="s">
        <v>226</v>
      </c>
      <c r="M190" t="s">
        <v>1320</v>
      </c>
      <c r="N190" t="s">
        <v>194</v>
      </c>
      <c r="O190"/>
      <c r="P190"/>
      <c r="Q190" s="4"/>
    </row>
    <row r="191" spans="1:17" ht="12.75" customHeight="1" x14ac:dyDescent="0.25">
      <c r="A191">
        <v>429316</v>
      </c>
      <c r="B191" t="s">
        <v>408</v>
      </c>
      <c r="C191">
        <v>4065</v>
      </c>
      <c r="D191">
        <v>6301</v>
      </c>
      <c r="E191">
        <v>10366</v>
      </c>
      <c r="F191">
        <v>215596767.14736199</v>
      </c>
      <c r="G191">
        <v>396420961.70128</v>
      </c>
      <c r="H191">
        <v>612017728.84864199</v>
      </c>
      <c r="I191">
        <v>936529.45</v>
      </c>
      <c r="J191" t="s">
        <v>216</v>
      </c>
      <c r="K191" t="s">
        <v>213</v>
      </c>
      <c r="L191" t="s">
        <v>226</v>
      </c>
      <c r="M191" t="s">
        <v>1319</v>
      </c>
      <c r="N191" t="s">
        <v>194</v>
      </c>
      <c r="O191"/>
      <c r="P191"/>
      <c r="Q191" s="4"/>
    </row>
    <row r="192" spans="1:17" ht="12.75" customHeight="1" x14ac:dyDescent="0.25">
      <c r="A192">
        <v>430975</v>
      </c>
      <c r="B192" t="s">
        <v>409</v>
      </c>
      <c r="C192">
        <v>33918</v>
      </c>
      <c r="D192">
        <v>25399</v>
      </c>
      <c r="E192">
        <v>59317</v>
      </c>
      <c r="F192">
        <v>7789833742.0260897</v>
      </c>
      <c r="G192">
        <v>6764814505.7809296</v>
      </c>
      <c r="H192">
        <v>14554648247.806999</v>
      </c>
      <c r="I192">
        <v>-77221516.379999995</v>
      </c>
      <c r="J192" t="s">
        <v>255</v>
      </c>
      <c r="K192" t="s">
        <v>193</v>
      </c>
      <c r="L192" t="s">
        <v>229</v>
      </c>
      <c r="M192" t="s">
        <v>1320</v>
      </c>
      <c r="N192" t="s">
        <v>194</v>
      </c>
      <c r="O192"/>
      <c r="P192"/>
      <c r="Q192" s="4"/>
    </row>
    <row r="193" spans="1:17" ht="12.75" customHeight="1" x14ac:dyDescent="0.25">
      <c r="A193">
        <v>434274</v>
      </c>
      <c r="B193" t="s">
        <v>1013</v>
      </c>
      <c r="C193">
        <v>5945</v>
      </c>
      <c r="D193">
        <v>8872</v>
      </c>
      <c r="E193">
        <v>14817</v>
      </c>
      <c r="F193">
        <v>495516192.46284997</v>
      </c>
      <c r="G193">
        <v>859446284.62694395</v>
      </c>
      <c r="H193">
        <v>1354962477.0897901</v>
      </c>
      <c r="I193">
        <v>-2366892.2000000002</v>
      </c>
      <c r="J193" t="s">
        <v>216</v>
      </c>
      <c r="K193" t="s">
        <v>213</v>
      </c>
      <c r="L193" t="s">
        <v>285</v>
      </c>
      <c r="M193" t="s">
        <v>1319</v>
      </c>
      <c r="N193" t="s">
        <v>194</v>
      </c>
      <c r="O193"/>
      <c r="P193"/>
      <c r="Q193" s="4"/>
    </row>
    <row r="194" spans="1:17" ht="12.75" customHeight="1" x14ac:dyDescent="0.25">
      <c r="A194">
        <v>439471</v>
      </c>
      <c r="B194" t="s">
        <v>117</v>
      </c>
      <c r="C194">
        <v>14067</v>
      </c>
      <c r="D194">
        <v>19067</v>
      </c>
      <c r="E194">
        <v>33134</v>
      </c>
      <c r="F194">
        <v>3389769041.66365</v>
      </c>
      <c r="G194">
        <v>5309834184.4408798</v>
      </c>
      <c r="H194">
        <v>8699603226.1045303</v>
      </c>
      <c r="I194">
        <v>42902433.469999999</v>
      </c>
      <c r="J194" t="s">
        <v>278</v>
      </c>
      <c r="K194" t="s">
        <v>275</v>
      </c>
      <c r="L194" t="s">
        <v>203</v>
      </c>
      <c r="M194" t="s">
        <v>1320</v>
      </c>
      <c r="N194" t="s">
        <v>194</v>
      </c>
      <c r="O194"/>
      <c r="P194"/>
      <c r="Q194" s="4"/>
    </row>
    <row r="195" spans="1:17" ht="12.75" customHeight="1" x14ac:dyDescent="0.25">
      <c r="A195">
        <v>442897</v>
      </c>
      <c r="B195" t="s">
        <v>410</v>
      </c>
      <c r="C195">
        <v>1607</v>
      </c>
      <c r="D195">
        <v>1678</v>
      </c>
      <c r="E195">
        <v>3285</v>
      </c>
      <c r="F195">
        <v>252352297.46757501</v>
      </c>
      <c r="G195">
        <v>333063561.33734</v>
      </c>
      <c r="H195">
        <v>585415858.80491495</v>
      </c>
      <c r="I195">
        <v>-15558500.68</v>
      </c>
      <c r="J195" t="s">
        <v>288</v>
      </c>
      <c r="K195" t="s">
        <v>206</v>
      </c>
      <c r="L195" t="s">
        <v>226</v>
      </c>
      <c r="M195" t="s">
        <v>1320</v>
      </c>
      <c r="N195" t="s">
        <v>194</v>
      </c>
      <c r="O195"/>
      <c r="P195"/>
      <c r="Q195" s="4"/>
    </row>
    <row r="196" spans="1:17" ht="12.75" customHeight="1" x14ac:dyDescent="0.25">
      <c r="A196">
        <v>443721</v>
      </c>
      <c r="B196" t="s">
        <v>411</v>
      </c>
      <c r="C196">
        <v>673</v>
      </c>
      <c r="D196">
        <v>668</v>
      </c>
      <c r="E196">
        <v>1341</v>
      </c>
      <c r="F196">
        <v>38751746.618565202</v>
      </c>
      <c r="G196">
        <v>49409793.223783404</v>
      </c>
      <c r="H196">
        <v>88161539.842348605</v>
      </c>
      <c r="I196">
        <v>-1465311.32</v>
      </c>
      <c r="J196" t="s">
        <v>237</v>
      </c>
      <c r="K196" t="s">
        <v>206</v>
      </c>
      <c r="L196" t="s">
        <v>400</v>
      </c>
      <c r="M196" t="s">
        <v>1319</v>
      </c>
      <c r="N196" t="s">
        <v>45</v>
      </c>
      <c r="O196"/>
      <c r="P196"/>
      <c r="Q196" s="4"/>
    </row>
    <row r="197" spans="1:17" ht="12.75" customHeight="1" x14ac:dyDescent="0.25">
      <c r="A197">
        <v>443895</v>
      </c>
      <c r="B197" t="s">
        <v>412</v>
      </c>
      <c r="C197">
        <v>33790</v>
      </c>
      <c r="D197">
        <v>30469</v>
      </c>
      <c r="E197">
        <v>64259</v>
      </c>
      <c r="F197">
        <v>2709649694.89851</v>
      </c>
      <c r="G197">
        <v>2908186905.84973</v>
      </c>
      <c r="H197">
        <v>5617836600.7482405</v>
      </c>
      <c r="I197">
        <v>-19304591.559999999</v>
      </c>
      <c r="J197" t="s">
        <v>297</v>
      </c>
      <c r="K197" t="s">
        <v>275</v>
      </c>
      <c r="L197" t="s">
        <v>623</v>
      </c>
      <c r="M197" t="s">
        <v>1320</v>
      </c>
      <c r="N197" t="s">
        <v>45</v>
      </c>
      <c r="O197"/>
      <c r="P197"/>
      <c r="Q197" s="4"/>
    </row>
    <row r="198" spans="1:17" ht="12.75" customHeight="1" x14ac:dyDescent="0.25">
      <c r="A198">
        <v>444315</v>
      </c>
      <c r="B198" t="s">
        <v>413</v>
      </c>
      <c r="C198">
        <v>470</v>
      </c>
      <c r="D198">
        <v>367</v>
      </c>
      <c r="E198">
        <v>837</v>
      </c>
      <c r="F198">
        <v>28774607.359486401</v>
      </c>
      <c r="G198">
        <v>29851050.770655401</v>
      </c>
      <c r="H198">
        <v>58625658.130141698</v>
      </c>
      <c r="I198">
        <v>-184253.78</v>
      </c>
      <c r="J198" t="s">
        <v>395</v>
      </c>
      <c r="K198" t="s">
        <v>196</v>
      </c>
      <c r="L198" t="s">
        <v>235</v>
      </c>
      <c r="M198" t="s">
        <v>1320</v>
      </c>
      <c r="N198" t="s">
        <v>45</v>
      </c>
      <c r="O198"/>
      <c r="P198"/>
      <c r="Q198" s="4"/>
    </row>
    <row r="199" spans="1:17" ht="12.75" customHeight="1" x14ac:dyDescent="0.25">
      <c r="A199">
        <v>446088</v>
      </c>
      <c r="B199" t="s">
        <v>174</v>
      </c>
      <c r="C199">
        <v>11753</v>
      </c>
      <c r="D199">
        <v>23417</v>
      </c>
      <c r="E199">
        <v>35170</v>
      </c>
      <c r="F199">
        <v>1894070071.3454399</v>
      </c>
      <c r="G199">
        <v>4364295044.8882999</v>
      </c>
      <c r="H199">
        <v>6258365116.2337303</v>
      </c>
      <c r="I199">
        <v>-43978888.200000003</v>
      </c>
      <c r="J199" t="s">
        <v>278</v>
      </c>
      <c r="K199" t="s">
        <v>275</v>
      </c>
      <c r="L199" t="s">
        <v>644</v>
      </c>
      <c r="M199" t="s">
        <v>1320</v>
      </c>
      <c r="N199" t="s">
        <v>45</v>
      </c>
      <c r="O199"/>
      <c r="P199"/>
      <c r="Q199" s="4"/>
    </row>
    <row r="200" spans="1:17" ht="12.75" customHeight="1" x14ac:dyDescent="0.25">
      <c r="A200">
        <v>447086</v>
      </c>
      <c r="B200" t="s">
        <v>414</v>
      </c>
      <c r="C200">
        <v>454</v>
      </c>
      <c r="D200">
        <v>456</v>
      </c>
      <c r="E200">
        <v>910</v>
      </c>
      <c r="F200">
        <v>54318835.275500096</v>
      </c>
      <c r="G200">
        <v>51848067.530259803</v>
      </c>
      <c r="H200">
        <v>106166902.80576</v>
      </c>
      <c r="I200">
        <v>-1167943.45</v>
      </c>
      <c r="J200" t="s">
        <v>347</v>
      </c>
      <c r="K200" t="s">
        <v>196</v>
      </c>
      <c r="L200" t="s">
        <v>1076</v>
      </c>
      <c r="M200" t="s">
        <v>1320</v>
      </c>
      <c r="N200" t="s">
        <v>194</v>
      </c>
      <c r="O200"/>
      <c r="P200"/>
      <c r="Q200" s="4"/>
    </row>
    <row r="201" spans="1:17" ht="12.75" customHeight="1" x14ac:dyDescent="0.25">
      <c r="A201">
        <v>450981</v>
      </c>
      <c r="B201" t="s">
        <v>415</v>
      </c>
      <c r="C201">
        <v>5213</v>
      </c>
      <c r="D201">
        <v>5998</v>
      </c>
      <c r="E201">
        <v>11211</v>
      </c>
      <c r="F201">
        <v>823577433.35854399</v>
      </c>
      <c r="G201">
        <v>1138452077.1739299</v>
      </c>
      <c r="H201">
        <v>1962029510.53248</v>
      </c>
      <c r="I201">
        <v>-12236825.26</v>
      </c>
      <c r="J201" t="s">
        <v>208</v>
      </c>
      <c r="K201" t="s">
        <v>202</v>
      </c>
      <c r="L201" t="s">
        <v>325</v>
      </c>
      <c r="M201" t="s">
        <v>1320</v>
      </c>
      <c r="N201" t="s">
        <v>45</v>
      </c>
      <c r="O201"/>
      <c r="P201"/>
      <c r="Q201" s="4"/>
    </row>
    <row r="202" spans="1:17" ht="12.75" customHeight="1" x14ac:dyDescent="0.25">
      <c r="A202">
        <v>456475</v>
      </c>
      <c r="B202" t="s">
        <v>416</v>
      </c>
      <c r="C202">
        <v>4994</v>
      </c>
      <c r="D202">
        <v>7011</v>
      </c>
      <c r="E202">
        <v>12005</v>
      </c>
      <c r="F202">
        <v>758522019.25594699</v>
      </c>
      <c r="G202">
        <v>1240178417.0267401</v>
      </c>
      <c r="H202">
        <v>1998700436.28269</v>
      </c>
      <c r="I202">
        <v>-12007944.859999999</v>
      </c>
      <c r="J202" t="s">
        <v>241</v>
      </c>
      <c r="K202" t="s">
        <v>213</v>
      </c>
      <c r="L202" t="s">
        <v>285</v>
      </c>
      <c r="M202" t="s">
        <v>1320</v>
      </c>
      <c r="N202" t="s">
        <v>194</v>
      </c>
      <c r="O202"/>
      <c r="P202"/>
      <c r="Q202" s="4"/>
    </row>
    <row r="203" spans="1:17" ht="12.75" customHeight="1" x14ac:dyDescent="0.25">
      <c r="A203">
        <v>459891</v>
      </c>
      <c r="B203" t="s">
        <v>417</v>
      </c>
      <c r="C203">
        <v>865</v>
      </c>
      <c r="D203">
        <v>1449</v>
      </c>
      <c r="E203">
        <v>2314</v>
      </c>
      <c r="F203">
        <v>70251471.992514402</v>
      </c>
      <c r="G203">
        <v>126587216.044993</v>
      </c>
      <c r="H203">
        <v>196838688.037507</v>
      </c>
      <c r="I203">
        <v>3283833.05</v>
      </c>
      <c r="J203" t="s">
        <v>216</v>
      </c>
      <c r="K203" t="s">
        <v>213</v>
      </c>
      <c r="L203" t="s">
        <v>226</v>
      </c>
      <c r="M203" t="s">
        <v>1319</v>
      </c>
      <c r="N203" t="s">
        <v>194</v>
      </c>
      <c r="O203"/>
      <c r="P203"/>
      <c r="Q203" s="4"/>
    </row>
    <row r="204" spans="1:17" ht="12.75" customHeight="1" x14ac:dyDescent="0.25">
      <c r="A204">
        <v>460899</v>
      </c>
      <c r="B204" t="s">
        <v>418</v>
      </c>
      <c r="C204">
        <v>213</v>
      </c>
      <c r="D204">
        <v>367</v>
      </c>
      <c r="E204">
        <v>580</v>
      </c>
      <c r="F204">
        <v>26873769.866943002</v>
      </c>
      <c r="G204">
        <v>54185538.564756498</v>
      </c>
      <c r="H204">
        <v>81059308.431699499</v>
      </c>
      <c r="I204">
        <v>-16192581.91</v>
      </c>
      <c r="J204" t="s">
        <v>225</v>
      </c>
      <c r="K204" t="s">
        <v>206</v>
      </c>
      <c r="L204" t="s">
        <v>614</v>
      </c>
      <c r="M204" t="s">
        <v>1320</v>
      </c>
      <c r="N204" t="s">
        <v>45</v>
      </c>
      <c r="O204"/>
      <c r="P204"/>
      <c r="Q204" s="4"/>
    </row>
    <row r="205" spans="1:17" ht="12.75" customHeight="1" x14ac:dyDescent="0.25">
      <c r="A205">
        <v>463141</v>
      </c>
      <c r="B205" t="s">
        <v>419</v>
      </c>
      <c r="C205">
        <v>42980</v>
      </c>
      <c r="D205">
        <v>34517</v>
      </c>
      <c r="E205">
        <v>77497</v>
      </c>
      <c r="F205">
        <v>10904120970.0002</v>
      </c>
      <c r="G205">
        <v>10405564390.3599</v>
      </c>
      <c r="H205">
        <v>21309685360.3601</v>
      </c>
      <c r="I205">
        <v>-49033003.57</v>
      </c>
      <c r="J205" t="s">
        <v>255</v>
      </c>
      <c r="K205" t="s">
        <v>193</v>
      </c>
      <c r="L205" t="s">
        <v>226</v>
      </c>
      <c r="M205" t="s">
        <v>1320</v>
      </c>
      <c r="N205" t="s">
        <v>194</v>
      </c>
      <c r="O205"/>
      <c r="P205"/>
      <c r="Q205" s="4"/>
    </row>
    <row r="206" spans="1:17" ht="12.75" customHeight="1" x14ac:dyDescent="0.25">
      <c r="A206">
        <v>465147</v>
      </c>
      <c r="B206" t="s">
        <v>420</v>
      </c>
      <c r="C206">
        <v>9684</v>
      </c>
      <c r="D206">
        <v>21987</v>
      </c>
      <c r="E206">
        <v>31671</v>
      </c>
      <c r="F206">
        <v>1266135769.6514201</v>
      </c>
      <c r="G206">
        <v>3009447877.87221</v>
      </c>
      <c r="H206">
        <v>4275583647.5236301</v>
      </c>
      <c r="I206">
        <v>10873264.25</v>
      </c>
      <c r="J206" t="s">
        <v>212</v>
      </c>
      <c r="K206" t="s">
        <v>213</v>
      </c>
      <c r="L206" t="s">
        <v>243</v>
      </c>
      <c r="M206" t="s">
        <v>1320</v>
      </c>
      <c r="N206" t="s">
        <v>194</v>
      </c>
      <c r="O206"/>
      <c r="P206"/>
      <c r="Q206" s="4"/>
    </row>
    <row r="207" spans="1:17" ht="12.75" customHeight="1" x14ac:dyDescent="0.25">
      <c r="A207">
        <v>465914</v>
      </c>
      <c r="B207" t="s">
        <v>421</v>
      </c>
      <c r="C207">
        <v>18020</v>
      </c>
      <c r="D207">
        <v>19926</v>
      </c>
      <c r="E207">
        <v>37946</v>
      </c>
      <c r="F207">
        <v>2304053156.9239202</v>
      </c>
      <c r="G207">
        <v>3088295760.4247398</v>
      </c>
      <c r="H207">
        <v>5392348917.3486605</v>
      </c>
      <c r="I207">
        <v>-63918138.079999998</v>
      </c>
      <c r="J207" t="s">
        <v>208</v>
      </c>
      <c r="K207" t="s">
        <v>202</v>
      </c>
      <c r="L207" t="s">
        <v>221</v>
      </c>
      <c r="M207" t="s">
        <v>1319</v>
      </c>
      <c r="N207" t="s">
        <v>194</v>
      </c>
      <c r="O207"/>
      <c r="P207"/>
      <c r="Q207" s="4"/>
    </row>
    <row r="208" spans="1:17" ht="12.75" customHeight="1" x14ac:dyDescent="0.25">
      <c r="A208">
        <v>469692</v>
      </c>
      <c r="B208" t="s">
        <v>422</v>
      </c>
      <c r="C208">
        <v>3853</v>
      </c>
      <c r="D208">
        <v>7510</v>
      </c>
      <c r="E208">
        <v>11363</v>
      </c>
      <c r="F208">
        <v>355886649.988069</v>
      </c>
      <c r="G208">
        <v>896662502.95818996</v>
      </c>
      <c r="H208">
        <v>1252549152.94626</v>
      </c>
      <c r="I208">
        <v>-9827096.8100000005</v>
      </c>
      <c r="J208" t="s">
        <v>258</v>
      </c>
      <c r="K208" t="s">
        <v>234</v>
      </c>
      <c r="L208" t="s">
        <v>229</v>
      </c>
      <c r="M208" t="s">
        <v>1320</v>
      </c>
      <c r="N208" t="s">
        <v>45</v>
      </c>
      <c r="O208"/>
      <c r="P208"/>
      <c r="Q208" s="4"/>
    </row>
    <row r="209" spans="1:17" s="125" customFormat="1" ht="12.75" customHeight="1" x14ac:dyDescent="0.25">
      <c r="A209">
        <v>469817</v>
      </c>
      <c r="B209" t="s">
        <v>423</v>
      </c>
      <c r="C209">
        <v>2740</v>
      </c>
      <c r="D209">
        <v>2413</v>
      </c>
      <c r="E209">
        <v>5153</v>
      </c>
      <c r="F209">
        <v>136093892.05533901</v>
      </c>
      <c r="G209">
        <v>150513025.30330399</v>
      </c>
      <c r="H209">
        <v>286606917.358643</v>
      </c>
      <c r="I209">
        <v>-1259097.49</v>
      </c>
      <c r="J209" t="s">
        <v>205</v>
      </c>
      <c r="K209" t="s">
        <v>206</v>
      </c>
      <c r="L209" t="s">
        <v>203</v>
      </c>
      <c r="M209" t="s">
        <v>1320</v>
      </c>
      <c r="N209" t="s">
        <v>194</v>
      </c>
      <c r="O209"/>
      <c r="P209"/>
    </row>
    <row r="210" spans="1:17" ht="12.75" customHeight="1" x14ac:dyDescent="0.25">
      <c r="A210">
        <v>470104</v>
      </c>
      <c r="B210" t="s">
        <v>424</v>
      </c>
      <c r="C210">
        <v>750</v>
      </c>
      <c r="D210">
        <v>1539</v>
      </c>
      <c r="E210">
        <v>2289</v>
      </c>
      <c r="F210">
        <v>56789417.579032503</v>
      </c>
      <c r="G210">
        <v>142822890.38053799</v>
      </c>
      <c r="H210">
        <v>199612307.95956999</v>
      </c>
      <c r="I210">
        <v>-1406730.49</v>
      </c>
      <c r="J210" t="s">
        <v>233</v>
      </c>
      <c r="K210" t="s">
        <v>234</v>
      </c>
      <c r="L210" t="s">
        <v>285</v>
      </c>
      <c r="M210" t="s">
        <v>1319</v>
      </c>
      <c r="N210" t="s">
        <v>194</v>
      </c>
      <c r="O210"/>
      <c r="P210"/>
      <c r="Q210" s="4"/>
    </row>
    <row r="211" spans="1:17" ht="12.75" customHeight="1" x14ac:dyDescent="0.25">
      <c r="A211">
        <v>475301</v>
      </c>
      <c r="B211" t="s">
        <v>425</v>
      </c>
      <c r="C211">
        <v>13770</v>
      </c>
      <c r="D211">
        <v>11104</v>
      </c>
      <c r="E211">
        <v>24874</v>
      </c>
      <c r="F211">
        <v>1610514668.00476</v>
      </c>
      <c r="G211">
        <v>1459479590.5434301</v>
      </c>
      <c r="H211">
        <v>3069994258.5482001</v>
      </c>
      <c r="I211">
        <v>-8803140.25</v>
      </c>
      <c r="J211" t="s">
        <v>212</v>
      </c>
      <c r="K211" t="s">
        <v>213</v>
      </c>
      <c r="L211" t="s">
        <v>203</v>
      </c>
      <c r="M211" t="s">
        <v>1320</v>
      </c>
      <c r="N211" t="s">
        <v>194</v>
      </c>
      <c r="O211"/>
      <c r="P211"/>
      <c r="Q211" s="4"/>
    </row>
    <row r="212" spans="1:17" ht="12.75" customHeight="1" x14ac:dyDescent="0.25">
      <c r="A212">
        <v>477729</v>
      </c>
      <c r="B212" t="s">
        <v>426</v>
      </c>
      <c r="C212">
        <v>646</v>
      </c>
      <c r="D212">
        <v>941</v>
      </c>
      <c r="E212">
        <v>1587</v>
      </c>
      <c r="F212">
        <v>52635299.0396154</v>
      </c>
      <c r="G212">
        <v>96511835.174532905</v>
      </c>
      <c r="H212">
        <v>149147134.21414801</v>
      </c>
      <c r="I212">
        <v>-52022.45</v>
      </c>
      <c r="J212" t="s">
        <v>309</v>
      </c>
      <c r="K212" t="s">
        <v>213</v>
      </c>
      <c r="L212" t="s">
        <v>277</v>
      </c>
      <c r="M212" t="s">
        <v>1320</v>
      </c>
      <c r="N212" t="s">
        <v>45</v>
      </c>
      <c r="O212"/>
      <c r="P212"/>
      <c r="Q212" s="4"/>
    </row>
    <row r="213" spans="1:17" ht="12.75" customHeight="1" x14ac:dyDescent="0.25">
      <c r="A213">
        <v>478313</v>
      </c>
      <c r="B213" t="s">
        <v>427</v>
      </c>
      <c r="C213">
        <v>3358</v>
      </c>
      <c r="D213">
        <v>3690</v>
      </c>
      <c r="E213">
        <v>7048</v>
      </c>
      <c r="F213">
        <v>292397139.96803403</v>
      </c>
      <c r="G213">
        <v>447623934.072191</v>
      </c>
      <c r="H213">
        <v>740021074.04022503</v>
      </c>
      <c r="I213">
        <v>-38762849.960000001</v>
      </c>
      <c r="J213" t="s">
        <v>288</v>
      </c>
      <c r="K213" t="s">
        <v>206</v>
      </c>
      <c r="L213" t="s">
        <v>1119</v>
      </c>
      <c r="M213" t="s">
        <v>1320</v>
      </c>
      <c r="N213" t="s">
        <v>194</v>
      </c>
      <c r="O213"/>
      <c r="P213"/>
      <c r="Q213" s="4"/>
    </row>
    <row r="214" spans="1:17" ht="12.75" customHeight="1" x14ac:dyDescent="0.25">
      <c r="A214">
        <v>479550</v>
      </c>
      <c r="B214" t="s">
        <v>428</v>
      </c>
      <c r="C214">
        <v>5344</v>
      </c>
      <c r="D214">
        <v>5202</v>
      </c>
      <c r="E214">
        <v>10546</v>
      </c>
      <c r="F214">
        <v>763935662.85549104</v>
      </c>
      <c r="G214">
        <v>876053043.740394</v>
      </c>
      <c r="H214">
        <v>1639988706.59589</v>
      </c>
      <c r="I214">
        <v>-9388313.6999999993</v>
      </c>
      <c r="J214" t="s">
        <v>212</v>
      </c>
      <c r="K214" t="s">
        <v>213</v>
      </c>
      <c r="L214" t="s">
        <v>400</v>
      </c>
      <c r="M214" t="s">
        <v>1320</v>
      </c>
      <c r="N214" t="s">
        <v>45</v>
      </c>
      <c r="O214"/>
      <c r="P214"/>
      <c r="Q214" s="4"/>
    </row>
    <row r="215" spans="1:17" ht="12.75" customHeight="1" x14ac:dyDescent="0.25">
      <c r="A215">
        <v>479725</v>
      </c>
      <c r="B215" t="s">
        <v>429</v>
      </c>
      <c r="C215">
        <v>803</v>
      </c>
      <c r="D215">
        <v>880</v>
      </c>
      <c r="E215">
        <v>1683</v>
      </c>
      <c r="F215">
        <v>98917067.604645699</v>
      </c>
      <c r="G215">
        <v>122499908.928563</v>
      </c>
      <c r="H215">
        <v>221416976.533209</v>
      </c>
      <c r="I215">
        <v>-6076673</v>
      </c>
      <c r="J215" t="s">
        <v>212</v>
      </c>
      <c r="K215" t="s">
        <v>213</v>
      </c>
      <c r="L215" t="s">
        <v>623</v>
      </c>
      <c r="M215" t="s">
        <v>1320</v>
      </c>
      <c r="N215" t="s">
        <v>45</v>
      </c>
      <c r="O215"/>
      <c r="P215"/>
      <c r="Q215" s="4"/>
    </row>
    <row r="216" spans="1:17" ht="12.75" customHeight="1" x14ac:dyDescent="0.25">
      <c r="A216">
        <v>480145</v>
      </c>
      <c r="B216" t="s">
        <v>430</v>
      </c>
      <c r="C216">
        <v>423</v>
      </c>
      <c r="D216">
        <v>375</v>
      </c>
      <c r="E216">
        <v>798</v>
      </c>
      <c r="F216">
        <v>24214228.646391399</v>
      </c>
      <c r="G216">
        <v>23539739.200751301</v>
      </c>
      <c r="H216">
        <v>47753967.847142696</v>
      </c>
      <c r="I216">
        <v>-1088099.5</v>
      </c>
      <c r="J216" t="s">
        <v>347</v>
      </c>
      <c r="K216" t="s">
        <v>196</v>
      </c>
      <c r="L216" t="s">
        <v>235</v>
      </c>
      <c r="M216" t="s">
        <v>1320</v>
      </c>
      <c r="N216" t="s">
        <v>45</v>
      </c>
      <c r="O216"/>
      <c r="P216"/>
      <c r="Q216" s="4"/>
    </row>
    <row r="217" spans="1:17" ht="12.75" customHeight="1" x14ac:dyDescent="0.25">
      <c r="A217">
        <v>481911</v>
      </c>
      <c r="B217" t="s">
        <v>431</v>
      </c>
      <c r="C217">
        <v>2015</v>
      </c>
      <c r="D217">
        <v>3543</v>
      </c>
      <c r="E217">
        <v>5558</v>
      </c>
      <c r="F217">
        <v>140353618.87123901</v>
      </c>
      <c r="G217">
        <v>329081212.45792103</v>
      </c>
      <c r="H217">
        <v>469434831.32915998</v>
      </c>
      <c r="I217">
        <v>3746662.87</v>
      </c>
      <c r="J217" t="s">
        <v>293</v>
      </c>
      <c r="K217" t="s">
        <v>275</v>
      </c>
      <c r="L217" t="s">
        <v>644</v>
      </c>
      <c r="M217" t="s">
        <v>1320</v>
      </c>
      <c r="N217" t="s">
        <v>45</v>
      </c>
      <c r="O217"/>
      <c r="P217"/>
      <c r="Q217" s="4"/>
    </row>
    <row r="218" spans="1:17" ht="12.75" customHeight="1" x14ac:dyDescent="0.25">
      <c r="A218">
        <v>484923</v>
      </c>
      <c r="B218" t="s">
        <v>432</v>
      </c>
      <c r="C218">
        <v>7409</v>
      </c>
      <c r="D218">
        <v>8877</v>
      </c>
      <c r="E218">
        <v>16286</v>
      </c>
      <c r="F218">
        <v>862059802.80238199</v>
      </c>
      <c r="G218">
        <v>1253151904.6884401</v>
      </c>
      <c r="H218">
        <v>2115211707.4908199</v>
      </c>
      <c r="I218">
        <v>92219102.010000005</v>
      </c>
      <c r="J218" t="s">
        <v>230</v>
      </c>
      <c r="K218" t="s">
        <v>213</v>
      </c>
      <c r="L218" t="s">
        <v>1321</v>
      </c>
      <c r="M218" t="s">
        <v>1320</v>
      </c>
      <c r="N218" t="s">
        <v>194</v>
      </c>
      <c r="O218" t="s">
        <v>1305</v>
      </c>
      <c r="P218"/>
      <c r="Q218" s="4"/>
    </row>
    <row r="219" spans="1:17" ht="12.75" customHeight="1" x14ac:dyDescent="0.25">
      <c r="A219">
        <v>487108</v>
      </c>
      <c r="B219" t="s">
        <v>433</v>
      </c>
      <c r="C219">
        <v>1038</v>
      </c>
      <c r="D219">
        <v>1586</v>
      </c>
      <c r="E219">
        <v>2624</v>
      </c>
      <c r="F219">
        <v>82324325.392077401</v>
      </c>
      <c r="G219">
        <v>152839371.990881</v>
      </c>
      <c r="H219">
        <v>235163697.38295901</v>
      </c>
      <c r="I219">
        <v>-1973848.62</v>
      </c>
      <c r="J219" t="s">
        <v>274</v>
      </c>
      <c r="K219" t="s">
        <v>275</v>
      </c>
      <c r="L219" t="s">
        <v>362</v>
      </c>
      <c r="M219" t="s">
        <v>1320</v>
      </c>
      <c r="N219" t="s">
        <v>194</v>
      </c>
      <c r="O219"/>
      <c r="P219"/>
      <c r="Q219" s="4"/>
    </row>
    <row r="220" spans="1:17" ht="12.75" customHeight="1" x14ac:dyDescent="0.25">
      <c r="A220">
        <v>490292</v>
      </c>
      <c r="B220" t="s">
        <v>434</v>
      </c>
      <c r="C220">
        <v>2489</v>
      </c>
      <c r="D220">
        <v>3292</v>
      </c>
      <c r="E220">
        <v>5781</v>
      </c>
      <c r="F220">
        <v>324543048.434416</v>
      </c>
      <c r="G220">
        <v>526876401.00653797</v>
      </c>
      <c r="H220">
        <v>851419449.44095397</v>
      </c>
      <c r="I220">
        <v>-27473923.600000001</v>
      </c>
      <c r="J220" t="s">
        <v>208</v>
      </c>
      <c r="K220" t="s">
        <v>202</v>
      </c>
      <c r="L220" t="s">
        <v>1119</v>
      </c>
      <c r="M220" t="s">
        <v>1320</v>
      </c>
      <c r="N220" t="s">
        <v>194</v>
      </c>
      <c r="O220"/>
      <c r="P220"/>
      <c r="Q220" s="4"/>
    </row>
    <row r="221" spans="1:17" ht="12.75" customHeight="1" x14ac:dyDescent="0.25">
      <c r="A221">
        <v>491233</v>
      </c>
      <c r="B221" t="s">
        <v>1324</v>
      </c>
      <c r="C221">
        <v>23300</v>
      </c>
      <c r="D221">
        <v>35418</v>
      </c>
      <c r="E221">
        <v>58718</v>
      </c>
      <c r="F221">
        <v>3496682682.4499898</v>
      </c>
      <c r="G221">
        <v>5629056361.1200104</v>
      </c>
      <c r="H221">
        <v>9125739043.5699997</v>
      </c>
      <c r="I221">
        <v>97851930.189999998</v>
      </c>
      <c r="J221" t="s">
        <v>212</v>
      </c>
      <c r="K221" t="s">
        <v>213</v>
      </c>
      <c r="L221" t="s">
        <v>221</v>
      </c>
      <c r="M221" t="s">
        <v>1319</v>
      </c>
      <c r="N221" t="s">
        <v>194</v>
      </c>
      <c r="O221" t="s">
        <v>1305</v>
      </c>
      <c r="P221"/>
      <c r="Q221" s="4"/>
    </row>
    <row r="222" spans="1:17" ht="12.75" customHeight="1" x14ac:dyDescent="0.25">
      <c r="A222">
        <v>496497</v>
      </c>
      <c r="B222" t="s">
        <v>435</v>
      </c>
      <c r="C222">
        <v>902</v>
      </c>
      <c r="D222">
        <v>898</v>
      </c>
      <c r="E222">
        <v>1800</v>
      </c>
      <c r="F222">
        <v>60884364.612538397</v>
      </c>
      <c r="G222">
        <v>78303972.147089601</v>
      </c>
      <c r="H222">
        <v>139188336.759628</v>
      </c>
      <c r="I222">
        <v>-1989338.78</v>
      </c>
      <c r="J222" t="s">
        <v>205</v>
      </c>
      <c r="K222" t="s">
        <v>206</v>
      </c>
      <c r="L222" t="s">
        <v>1321</v>
      </c>
      <c r="M222" t="s">
        <v>1320</v>
      </c>
      <c r="N222" t="s">
        <v>45</v>
      </c>
      <c r="O222"/>
      <c r="P222"/>
      <c r="Q222" s="4"/>
    </row>
    <row r="223" spans="1:17" ht="12.75" customHeight="1" x14ac:dyDescent="0.25">
      <c r="A223">
        <v>496729</v>
      </c>
      <c r="B223" t="s">
        <v>149</v>
      </c>
      <c r="C223">
        <v>3235</v>
      </c>
      <c r="D223">
        <v>6142</v>
      </c>
      <c r="E223">
        <v>9377</v>
      </c>
      <c r="F223">
        <v>827236469.25415099</v>
      </c>
      <c r="G223">
        <v>1816105849.57003</v>
      </c>
      <c r="H223">
        <v>2643342318.8241801</v>
      </c>
      <c r="I223">
        <v>1976570462.24</v>
      </c>
      <c r="J223" t="s">
        <v>278</v>
      </c>
      <c r="K223" t="s">
        <v>275</v>
      </c>
      <c r="L223" t="s">
        <v>614</v>
      </c>
      <c r="M223" t="s">
        <v>1320</v>
      </c>
      <c r="N223" t="s">
        <v>45</v>
      </c>
      <c r="O223"/>
      <c r="P223"/>
      <c r="Q223" s="4"/>
    </row>
    <row r="224" spans="1:17" ht="12.75" customHeight="1" x14ac:dyDescent="0.25">
      <c r="A224">
        <v>498972</v>
      </c>
      <c r="B224" t="s">
        <v>436</v>
      </c>
      <c r="C224">
        <v>33129</v>
      </c>
      <c r="D224">
        <v>23477</v>
      </c>
      <c r="E224">
        <v>56606</v>
      </c>
      <c r="F224">
        <v>8474409197.5238104</v>
      </c>
      <c r="G224">
        <v>6982978445.2009401</v>
      </c>
      <c r="H224">
        <v>15457387642.7248</v>
      </c>
      <c r="I224">
        <v>-14041449.07</v>
      </c>
      <c r="J224" t="s">
        <v>292</v>
      </c>
      <c r="K224" t="s">
        <v>193</v>
      </c>
      <c r="L224" t="s">
        <v>226</v>
      </c>
      <c r="M224" t="s">
        <v>1320</v>
      </c>
      <c r="N224" t="s">
        <v>194</v>
      </c>
      <c r="O224"/>
      <c r="P224"/>
      <c r="Q224" s="4"/>
    </row>
    <row r="225" spans="1:17" ht="12.75" customHeight="1" x14ac:dyDescent="0.25">
      <c r="A225">
        <v>500976</v>
      </c>
      <c r="B225" t="s">
        <v>437</v>
      </c>
      <c r="C225">
        <v>755</v>
      </c>
      <c r="D225">
        <v>902</v>
      </c>
      <c r="E225">
        <v>1657</v>
      </c>
      <c r="F225">
        <v>58621920.718580797</v>
      </c>
      <c r="G225">
        <v>93797839.235638797</v>
      </c>
      <c r="H225">
        <v>152419759.95422</v>
      </c>
      <c r="I225">
        <v>692670.84</v>
      </c>
      <c r="J225" t="s">
        <v>297</v>
      </c>
      <c r="K225" t="s">
        <v>275</v>
      </c>
      <c r="L225" t="s">
        <v>1313</v>
      </c>
      <c r="M225" t="s">
        <v>1320</v>
      </c>
      <c r="N225" t="s">
        <v>194</v>
      </c>
      <c r="O225"/>
      <c r="P225"/>
      <c r="Q225" s="4"/>
    </row>
    <row r="226" spans="1:17" ht="12.75" customHeight="1" x14ac:dyDescent="0.25">
      <c r="A226">
        <v>501981</v>
      </c>
      <c r="B226" t="s">
        <v>438</v>
      </c>
      <c r="C226">
        <v>16439</v>
      </c>
      <c r="D226">
        <v>16908</v>
      </c>
      <c r="E226">
        <v>33347</v>
      </c>
      <c r="F226">
        <v>1305221599.2282801</v>
      </c>
      <c r="G226">
        <v>1600254368.96117</v>
      </c>
      <c r="H226">
        <v>2905475968.1894598</v>
      </c>
      <c r="I226">
        <v>1860121.9</v>
      </c>
      <c r="J226" t="s">
        <v>216</v>
      </c>
      <c r="K226" t="s">
        <v>213</v>
      </c>
      <c r="L226" t="s">
        <v>272</v>
      </c>
      <c r="M226" t="s">
        <v>1320</v>
      </c>
      <c r="N226" t="s">
        <v>45</v>
      </c>
      <c r="O226"/>
      <c r="P226"/>
      <c r="Q226" s="4"/>
    </row>
    <row r="227" spans="1:17" ht="12.75" customHeight="1" x14ac:dyDescent="0.25">
      <c r="A227">
        <v>502633</v>
      </c>
      <c r="B227" t="s">
        <v>439</v>
      </c>
      <c r="C227">
        <v>19553</v>
      </c>
      <c r="D227">
        <v>13444</v>
      </c>
      <c r="E227">
        <v>32997</v>
      </c>
      <c r="F227">
        <v>869889078.23119605</v>
      </c>
      <c r="G227">
        <v>744846651.71980095</v>
      </c>
      <c r="H227">
        <v>1614735729.951</v>
      </c>
      <c r="I227">
        <v>-17054097.489999998</v>
      </c>
      <c r="J227" t="s">
        <v>255</v>
      </c>
      <c r="K227" t="s">
        <v>193</v>
      </c>
      <c r="L227" t="s">
        <v>229</v>
      </c>
      <c r="M227" t="s">
        <v>1320</v>
      </c>
      <c r="N227" t="s">
        <v>194</v>
      </c>
      <c r="O227"/>
      <c r="P227"/>
      <c r="Q227" s="4"/>
    </row>
    <row r="228" spans="1:17" ht="12.75" customHeight="1" x14ac:dyDescent="0.25">
      <c r="A228">
        <v>502922</v>
      </c>
      <c r="B228" t="s">
        <v>440</v>
      </c>
      <c r="C228">
        <v>450</v>
      </c>
      <c r="D228">
        <v>1031</v>
      </c>
      <c r="E228">
        <v>1481</v>
      </c>
      <c r="F228">
        <v>38996871.273621202</v>
      </c>
      <c r="G228">
        <v>105274888.455598</v>
      </c>
      <c r="H228">
        <v>144271759.72922</v>
      </c>
      <c r="I228">
        <v>3230417.4</v>
      </c>
      <c r="J228" t="s">
        <v>293</v>
      </c>
      <c r="K228" t="s">
        <v>275</v>
      </c>
      <c r="L228" t="s">
        <v>310</v>
      </c>
      <c r="M228" t="s">
        <v>1320</v>
      </c>
      <c r="N228" t="s">
        <v>45</v>
      </c>
      <c r="O228"/>
      <c r="P228"/>
      <c r="Q228" s="4"/>
    </row>
    <row r="229" spans="1:17" ht="12.75" customHeight="1" x14ac:dyDescent="0.25">
      <c r="A229">
        <v>504100</v>
      </c>
      <c r="B229" t="s">
        <v>441</v>
      </c>
      <c r="C229">
        <v>3580</v>
      </c>
      <c r="D229">
        <v>5145</v>
      </c>
      <c r="E229">
        <v>8725</v>
      </c>
      <c r="F229">
        <v>288758121.89270699</v>
      </c>
      <c r="G229">
        <v>520641893.32147503</v>
      </c>
      <c r="H229">
        <v>809400015.21418202</v>
      </c>
      <c r="I229">
        <v>-1615234.8</v>
      </c>
      <c r="J229" t="s">
        <v>309</v>
      </c>
      <c r="K229" t="s">
        <v>213</v>
      </c>
      <c r="L229" t="s">
        <v>221</v>
      </c>
      <c r="M229" t="s">
        <v>1320</v>
      </c>
      <c r="N229" t="s">
        <v>194</v>
      </c>
      <c r="O229"/>
      <c r="P229"/>
      <c r="Q229" s="4"/>
    </row>
    <row r="230" spans="1:17" ht="12.75" customHeight="1" x14ac:dyDescent="0.25">
      <c r="A230">
        <v>505586</v>
      </c>
      <c r="B230" t="s">
        <v>442</v>
      </c>
      <c r="C230">
        <v>4488</v>
      </c>
      <c r="D230">
        <v>7137</v>
      </c>
      <c r="E230">
        <v>11625</v>
      </c>
      <c r="F230">
        <v>437053749.893682</v>
      </c>
      <c r="G230">
        <v>848522306.33896506</v>
      </c>
      <c r="H230">
        <v>1285576056.23265</v>
      </c>
      <c r="I230">
        <v>-5122390.45</v>
      </c>
      <c r="J230" t="s">
        <v>258</v>
      </c>
      <c r="K230" t="s">
        <v>234</v>
      </c>
      <c r="L230" t="s">
        <v>289</v>
      </c>
      <c r="M230" t="s">
        <v>1320</v>
      </c>
      <c r="N230" t="s">
        <v>194</v>
      </c>
      <c r="O230"/>
      <c r="P230"/>
      <c r="Q230" s="4"/>
    </row>
    <row r="231" spans="1:17" ht="12.75" customHeight="1" x14ac:dyDescent="0.25">
      <c r="A231">
        <v>511139</v>
      </c>
      <c r="B231" t="s">
        <v>443</v>
      </c>
      <c r="C231">
        <v>11094</v>
      </c>
      <c r="D231">
        <v>13723</v>
      </c>
      <c r="E231">
        <v>24817</v>
      </c>
      <c r="F231">
        <v>1415357158.49704</v>
      </c>
      <c r="G231">
        <v>2017666005.07075</v>
      </c>
      <c r="H231">
        <v>3433023163.56779</v>
      </c>
      <c r="I231">
        <v>-7154669.8799999999</v>
      </c>
      <c r="J231" t="s">
        <v>241</v>
      </c>
      <c r="K231" t="s">
        <v>213</v>
      </c>
      <c r="L231" t="s">
        <v>203</v>
      </c>
      <c r="M231" t="s">
        <v>1320</v>
      </c>
      <c r="N231" t="s">
        <v>194</v>
      </c>
      <c r="O231"/>
      <c r="P231"/>
      <c r="Q231" s="4"/>
    </row>
    <row r="232" spans="1:17" ht="12.75" customHeight="1" x14ac:dyDescent="0.25">
      <c r="A232">
        <v>513722</v>
      </c>
      <c r="B232" t="s">
        <v>444</v>
      </c>
      <c r="C232">
        <v>762</v>
      </c>
      <c r="D232">
        <v>698</v>
      </c>
      <c r="E232">
        <v>1460</v>
      </c>
      <c r="F232">
        <v>37949116.498678803</v>
      </c>
      <c r="G232">
        <v>47152457.3005751</v>
      </c>
      <c r="H232">
        <v>85101573.799254</v>
      </c>
      <c r="I232">
        <v>-646119.18000000005</v>
      </c>
      <c r="J232" t="s">
        <v>205</v>
      </c>
      <c r="K232" t="s">
        <v>206</v>
      </c>
      <c r="L232" t="s">
        <v>1119</v>
      </c>
      <c r="M232" t="s">
        <v>1320</v>
      </c>
      <c r="N232" t="s">
        <v>194</v>
      </c>
      <c r="O232"/>
      <c r="P232"/>
      <c r="Q232" s="4"/>
    </row>
    <row r="233" spans="1:17" ht="12.75" customHeight="1" x14ac:dyDescent="0.25">
      <c r="A233">
        <v>515554</v>
      </c>
      <c r="B233" t="s">
        <v>445</v>
      </c>
      <c r="C233">
        <v>22895</v>
      </c>
      <c r="D233">
        <v>20653</v>
      </c>
      <c r="E233">
        <v>43548</v>
      </c>
      <c r="F233">
        <v>3029140715.0944901</v>
      </c>
      <c r="G233">
        <v>3119300585.1937299</v>
      </c>
      <c r="H233">
        <v>6148441300.2882204</v>
      </c>
      <c r="I233">
        <v>-19341751.969999999</v>
      </c>
      <c r="J233" t="s">
        <v>212</v>
      </c>
      <c r="K233" t="s">
        <v>213</v>
      </c>
      <c r="L233" t="s">
        <v>623</v>
      </c>
      <c r="M233" t="s">
        <v>1320</v>
      </c>
      <c r="N233" t="s">
        <v>45</v>
      </c>
      <c r="O233"/>
      <c r="P233"/>
      <c r="Q233" s="4"/>
    </row>
    <row r="234" spans="1:17" ht="12.75" customHeight="1" x14ac:dyDescent="0.25">
      <c r="A234">
        <v>515676</v>
      </c>
      <c r="B234" t="s">
        <v>446</v>
      </c>
      <c r="C234">
        <v>2830</v>
      </c>
      <c r="D234">
        <v>4749</v>
      </c>
      <c r="E234">
        <v>7579</v>
      </c>
      <c r="F234">
        <v>311563995.73755902</v>
      </c>
      <c r="G234">
        <v>625015920.90505099</v>
      </c>
      <c r="H234">
        <v>936579916.64260995</v>
      </c>
      <c r="I234">
        <v>-6607917.8300000001</v>
      </c>
      <c r="J234" t="s">
        <v>201</v>
      </c>
      <c r="K234" t="s">
        <v>202</v>
      </c>
      <c r="L234" t="s">
        <v>285</v>
      </c>
      <c r="M234" t="s">
        <v>1320</v>
      </c>
      <c r="N234" t="s">
        <v>194</v>
      </c>
      <c r="O234"/>
      <c r="P234"/>
      <c r="Q234" s="4"/>
    </row>
    <row r="235" spans="1:17" ht="12.75" customHeight="1" x14ac:dyDescent="0.25">
      <c r="A235">
        <v>515973</v>
      </c>
      <c r="B235" t="s">
        <v>447</v>
      </c>
      <c r="C235">
        <v>409</v>
      </c>
      <c r="D235">
        <v>395</v>
      </c>
      <c r="E235">
        <v>804</v>
      </c>
      <c r="F235">
        <v>19343638.384545501</v>
      </c>
      <c r="G235">
        <v>20944817.567646399</v>
      </c>
      <c r="H235">
        <v>40288455.952191897</v>
      </c>
      <c r="I235">
        <v>-168616.92</v>
      </c>
      <c r="J235" t="s">
        <v>225</v>
      </c>
      <c r="K235" t="s">
        <v>206</v>
      </c>
      <c r="L235" t="s">
        <v>235</v>
      </c>
      <c r="M235" t="s">
        <v>1320</v>
      </c>
      <c r="N235" t="s">
        <v>45</v>
      </c>
      <c r="O235"/>
      <c r="P235"/>
      <c r="Q235" s="4"/>
    </row>
    <row r="236" spans="1:17" ht="12.75" customHeight="1" x14ac:dyDescent="0.25">
      <c r="A236">
        <v>517748</v>
      </c>
      <c r="B236" t="s">
        <v>448</v>
      </c>
      <c r="C236">
        <v>3614</v>
      </c>
      <c r="D236">
        <v>6110</v>
      </c>
      <c r="E236">
        <v>9724</v>
      </c>
      <c r="F236">
        <v>390908350.54721898</v>
      </c>
      <c r="G236">
        <v>816374557.738958</v>
      </c>
      <c r="H236">
        <v>1207282908.28618</v>
      </c>
      <c r="I236">
        <v>-53305847.310000002</v>
      </c>
      <c r="J236" t="s">
        <v>293</v>
      </c>
      <c r="K236" t="s">
        <v>275</v>
      </c>
      <c r="L236" t="s">
        <v>644</v>
      </c>
      <c r="M236" t="s">
        <v>1320</v>
      </c>
      <c r="N236" t="s">
        <v>45</v>
      </c>
      <c r="O236"/>
      <c r="P236"/>
      <c r="Q236" s="4"/>
    </row>
    <row r="237" spans="1:17" ht="12.75" customHeight="1" x14ac:dyDescent="0.25">
      <c r="A237">
        <v>520692</v>
      </c>
      <c r="B237" t="s">
        <v>188</v>
      </c>
      <c r="C237">
        <v>6643</v>
      </c>
      <c r="D237">
        <v>11157</v>
      </c>
      <c r="E237">
        <v>17800</v>
      </c>
      <c r="F237">
        <v>1076810528.5569899</v>
      </c>
      <c r="G237">
        <v>2087330076.70766</v>
      </c>
      <c r="H237">
        <v>3164140605.2646499</v>
      </c>
      <c r="I237">
        <v>-14272897.199999999</v>
      </c>
      <c r="J237" t="s">
        <v>241</v>
      </c>
      <c r="K237" t="s">
        <v>213</v>
      </c>
      <c r="L237" t="s">
        <v>318</v>
      </c>
      <c r="M237" t="s">
        <v>1320</v>
      </c>
      <c r="N237" t="s">
        <v>194</v>
      </c>
      <c r="O237"/>
      <c r="P237"/>
      <c r="Q237" s="4"/>
    </row>
    <row r="238" spans="1:17" ht="12.75" customHeight="1" x14ac:dyDescent="0.25">
      <c r="A238">
        <v>520759</v>
      </c>
      <c r="B238" t="s">
        <v>449</v>
      </c>
      <c r="C238">
        <v>12429</v>
      </c>
      <c r="D238">
        <v>9897</v>
      </c>
      <c r="E238">
        <v>22326</v>
      </c>
      <c r="F238">
        <v>3346055732.7123299</v>
      </c>
      <c r="G238">
        <v>3092341984.07656</v>
      </c>
      <c r="H238">
        <v>6438397716.7888899</v>
      </c>
      <c r="I238">
        <v>-6759948.4400000004</v>
      </c>
      <c r="J238" t="s">
        <v>212</v>
      </c>
      <c r="K238" t="s">
        <v>213</v>
      </c>
      <c r="L238" t="s">
        <v>1321</v>
      </c>
      <c r="M238" t="s">
        <v>1320</v>
      </c>
      <c r="N238" t="s">
        <v>194</v>
      </c>
      <c r="O238"/>
      <c r="P238"/>
      <c r="Q238" s="4"/>
    </row>
    <row r="239" spans="1:17" ht="12.75" customHeight="1" x14ac:dyDescent="0.25">
      <c r="A239">
        <v>521104</v>
      </c>
      <c r="B239" t="s">
        <v>1331</v>
      </c>
      <c r="C239">
        <v>10810</v>
      </c>
      <c r="D239">
        <v>13063</v>
      </c>
      <c r="E239">
        <v>23873</v>
      </c>
      <c r="F239">
        <v>977889881.83019495</v>
      </c>
      <c r="G239">
        <v>1396353089.35179</v>
      </c>
      <c r="H239">
        <v>2374242971.1819901</v>
      </c>
      <c r="I239">
        <v>183524618.61000001</v>
      </c>
      <c r="J239" t="s">
        <v>230</v>
      </c>
      <c r="K239" t="s">
        <v>213</v>
      </c>
      <c r="L239" t="s">
        <v>223</v>
      </c>
      <c r="M239" t="s">
        <v>1320</v>
      </c>
      <c r="N239" t="s">
        <v>45</v>
      </c>
      <c r="O239" t="s">
        <v>1305</v>
      </c>
      <c r="P239"/>
      <c r="Q239" s="4"/>
    </row>
    <row r="240" spans="1:17" ht="12.75" customHeight="1" x14ac:dyDescent="0.25">
      <c r="A240">
        <v>523050</v>
      </c>
      <c r="B240" t="s">
        <v>1027</v>
      </c>
      <c r="C240">
        <v>19</v>
      </c>
      <c r="D240">
        <v>37</v>
      </c>
      <c r="E240">
        <v>56</v>
      </c>
      <c r="F240">
        <v>1337055.7292462101</v>
      </c>
      <c r="G240">
        <v>3930297.2334742402</v>
      </c>
      <c r="H240">
        <v>5267352.96272045</v>
      </c>
      <c r="I240">
        <v>222114.5</v>
      </c>
      <c r="J240" t="s">
        <v>212</v>
      </c>
      <c r="K240" t="s">
        <v>213</v>
      </c>
      <c r="L240" t="s">
        <v>1026</v>
      </c>
      <c r="M240" t="s">
        <v>1320</v>
      </c>
      <c r="N240" t="s">
        <v>45</v>
      </c>
      <c r="O240"/>
      <c r="P240"/>
      <c r="Q240" s="4"/>
    </row>
    <row r="241" spans="1:17" ht="12.75" customHeight="1" x14ac:dyDescent="0.25">
      <c r="A241">
        <v>524702</v>
      </c>
      <c r="B241" t="s">
        <v>450</v>
      </c>
      <c r="C241">
        <v>1556</v>
      </c>
      <c r="D241">
        <v>1366</v>
      </c>
      <c r="E241">
        <v>2922</v>
      </c>
      <c r="F241">
        <v>86025908.803829402</v>
      </c>
      <c r="G241">
        <v>101029997.21730299</v>
      </c>
      <c r="H241">
        <v>187055906.02113199</v>
      </c>
      <c r="I241">
        <v>-8082645.6799999997</v>
      </c>
      <c r="J241" t="s">
        <v>205</v>
      </c>
      <c r="K241" t="s">
        <v>206</v>
      </c>
      <c r="L241" t="s">
        <v>221</v>
      </c>
      <c r="M241" t="s">
        <v>1320</v>
      </c>
      <c r="N241" t="s">
        <v>194</v>
      </c>
      <c r="O241"/>
      <c r="P241"/>
      <c r="Q241" s="4"/>
    </row>
    <row r="242" spans="1:17" ht="12.75" customHeight="1" x14ac:dyDescent="0.25">
      <c r="A242">
        <v>527060</v>
      </c>
      <c r="B242" t="s">
        <v>1325</v>
      </c>
      <c r="C242">
        <v>13267</v>
      </c>
      <c r="D242">
        <v>18561</v>
      </c>
      <c r="E242">
        <v>31828</v>
      </c>
      <c r="F242">
        <v>1787076642.05867</v>
      </c>
      <c r="G242">
        <v>2740130618.5806799</v>
      </c>
      <c r="H242">
        <v>4527207260.6393499</v>
      </c>
      <c r="I242">
        <v>-22292219.140000001</v>
      </c>
      <c r="J242" t="s">
        <v>212</v>
      </c>
      <c r="K242" t="s">
        <v>213</v>
      </c>
      <c r="L242" t="s">
        <v>272</v>
      </c>
      <c r="M242" t="s">
        <v>1319</v>
      </c>
      <c r="N242" t="s">
        <v>45</v>
      </c>
      <c r="O242" t="s">
        <v>1305</v>
      </c>
      <c r="P242"/>
      <c r="Q242" s="4"/>
    </row>
    <row r="243" spans="1:17" ht="12.75" customHeight="1" x14ac:dyDescent="0.25">
      <c r="A243">
        <v>528133</v>
      </c>
      <c r="B243" t="s">
        <v>451</v>
      </c>
      <c r="C243">
        <v>11808</v>
      </c>
      <c r="D243">
        <v>12484</v>
      </c>
      <c r="E243">
        <v>24292</v>
      </c>
      <c r="F243">
        <v>1688887249.83692</v>
      </c>
      <c r="G243">
        <v>2132912823.6380799</v>
      </c>
      <c r="H243">
        <v>3821800073.4750099</v>
      </c>
      <c r="I243">
        <v>-18793048.390000001</v>
      </c>
      <c r="J243" t="s">
        <v>208</v>
      </c>
      <c r="K243" t="s">
        <v>202</v>
      </c>
      <c r="L243" t="s">
        <v>285</v>
      </c>
      <c r="M243" t="s">
        <v>1320</v>
      </c>
      <c r="N243" t="s">
        <v>194</v>
      </c>
      <c r="O243"/>
      <c r="P243"/>
      <c r="Q243" s="4"/>
    </row>
    <row r="244" spans="1:17" ht="12.75" customHeight="1" x14ac:dyDescent="0.25">
      <c r="A244">
        <v>528894</v>
      </c>
      <c r="B244" t="s">
        <v>452</v>
      </c>
      <c r="C244">
        <v>1847</v>
      </c>
      <c r="D244">
        <v>3465</v>
      </c>
      <c r="E244">
        <v>5312</v>
      </c>
      <c r="F244">
        <v>246714764.39453</v>
      </c>
      <c r="G244">
        <v>519209196.550547</v>
      </c>
      <c r="H244">
        <v>765923960.94507694</v>
      </c>
      <c r="I244">
        <v>-24645236.25</v>
      </c>
      <c r="J244" t="s">
        <v>208</v>
      </c>
      <c r="K244" t="s">
        <v>202</v>
      </c>
      <c r="L244" t="s">
        <v>331</v>
      </c>
      <c r="M244" t="s">
        <v>1319</v>
      </c>
      <c r="N244" t="s">
        <v>194</v>
      </c>
      <c r="O244"/>
      <c r="P244"/>
      <c r="Q244" s="4"/>
    </row>
    <row r="245" spans="1:17" ht="12.75" customHeight="1" x14ac:dyDescent="0.25">
      <c r="A245">
        <v>532558</v>
      </c>
      <c r="B245" t="s">
        <v>453</v>
      </c>
      <c r="C245">
        <v>734</v>
      </c>
      <c r="D245">
        <v>1260</v>
      </c>
      <c r="E245">
        <v>1994</v>
      </c>
      <c r="F245">
        <v>73388051.403680697</v>
      </c>
      <c r="G245">
        <v>143021108.53644699</v>
      </c>
      <c r="H245">
        <v>216409159.940128</v>
      </c>
      <c r="I245">
        <v>-5518557.8300000001</v>
      </c>
      <c r="J245" t="s">
        <v>293</v>
      </c>
      <c r="K245" t="s">
        <v>275</v>
      </c>
      <c r="L245" t="s">
        <v>614</v>
      </c>
      <c r="M245" t="s">
        <v>1320</v>
      </c>
      <c r="N245" t="s">
        <v>45</v>
      </c>
      <c r="O245"/>
      <c r="P245"/>
      <c r="Q245" s="4"/>
    </row>
    <row r="246" spans="1:17" ht="12.75" customHeight="1" x14ac:dyDescent="0.25">
      <c r="A246">
        <v>534800</v>
      </c>
      <c r="B246" t="s">
        <v>454</v>
      </c>
      <c r="C246">
        <v>5734</v>
      </c>
      <c r="D246">
        <v>4490</v>
      </c>
      <c r="E246">
        <v>10224</v>
      </c>
      <c r="F246">
        <v>272658271.73284602</v>
      </c>
      <c r="G246">
        <v>291606261.93285203</v>
      </c>
      <c r="H246">
        <v>564264533.66569805</v>
      </c>
      <c r="I246">
        <v>-4485629.76</v>
      </c>
      <c r="J246" t="s">
        <v>205</v>
      </c>
      <c r="K246" t="s">
        <v>206</v>
      </c>
      <c r="L246" t="s">
        <v>226</v>
      </c>
      <c r="M246" t="s">
        <v>1320</v>
      </c>
      <c r="N246" t="s">
        <v>194</v>
      </c>
      <c r="O246"/>
      <c r="P246"/>
      <c r="Q246" s="4"/>
    </row>
    <row r="247" spans="1:17" ht="12.75" customHeight="1" x14ac:dyDescent="0.25">
      <c r="A247">
        <v>536806</v>
      </c>
      <c r="B247" t="s">
        <v>1028</v>
      </c>
      <c r="C247">
        <v>793</v>
      </c>
      <c r="D247">
        <v>1501</v>
      </c>
      <c r="E247">
        <v>2294</v>
      </c>
      <c r="F247">
        <v>68237666.655431703</v>
      </c>
      <c r="G247">
        <v>142070274.04291201</v>
      </c>
      <c r="H247">
        <v>210307940.69834399</v>
      </c>
      <c r="I247">
        <v>-3788814.28</v>
      </c>
      <c r="J247" t="s">
        <v>293</v>
      </c>
      <c r="K247" t="s">
        <v>275</v>
      </c>
      <c r="L247" t="s">
        <v>644</v>
      </c>
      <c r="M247" t="s">
        <v>1320</v>
      </c>
      <c r="N247" t="s">
        <v>45</v>
      </c>
      <c r="O247"/>
      <c r="P247"/>
      <c r="Q247" s="4"/>
    </row>
    <row r="248" spans="1:17" ht="12.75" customHeight="1" x14ac:dyDescent="0.25">
      <c r="A248">
        <v>538462</v>
      </c>
      <c r="B248" t="s">
        <v>455</v>
      </c>
      <c r="C248">
        <v>20412</v>
      </c>
      <c r="D248">
        <v>27089</v>
      </c>
      <c r="E248">
        <v>47501</v>
      </c>
      <c r="F248">
        <v>2241840873.5918598</v>
      </c>
      <c r="G248">
        <v>3712096816.5212598</v>
      </c>
      <c r="H248">
        <v>5953937690.1131096</v>
      </c>
      <c r="I248">
        <v>103807567.75</v>
      </c>
      <c r="J248" t="s">
        <v>219</v>
      </c>
      <c r="K248" t="s">
        <v>213</v>
      </c>
      <c r="L248" t="s">
        <v>318</v>
      </c>
      <c r="M248" t="s">
        <v>1320</v>
      </c>
      <c r="N248" t="s">
        <v>194</v>
      </c>
      <c r="O248" t="s">
        <v>1305</v>
      </c>
      <c r="P248"/>
      <c r="Q248" s="4"/>
    </row>
    <row r="249" spans="1:17" ht="12.75" customHeight="1" x14ac:dyDescent="0.25">
      <c r="A249">
        <v>538751</v>
      </c>
      <c r="B249" t="s">
        <v>456</v>
      </c>
      <c r="C249">
        <v>70</v>
      </c>
      <c r="D249">
        <v>147</v>
      </c>
      <c r="E249">
        <v>217</v>
      </c>
      <c r="F249">
        <v>5732626.0990618998</v>
      </c>
      <c r="G249">
        <v>12358045.8440692</v>
      </c>
      <c r="H249">
        <v>18090671.943131</v>
      </c>
      <c r="I249">
        <v>446396.02</v>
      </c>
      <c r="J249" t="s">
        <v>268</v>
      </c>
      <c r="K249" t="s">
        <v>213</v>
      </c>
      <c r="L249" t="s">
        <v>310</v>
      </c>
      <c r="M249" t="s">
        <v>1320</v>
      </c>
      <c r="N249" t="s">
        <v>45</v>
      </c>
      <c r="O249"/>
      <c r="P249"/>
      <c r="Q249" s="4"/>
    </row>
    <row r="250" spans="1:17" ht="12.75" customHeight="1" x14ac:dyDescent="0.25">
      <c r="A250">
        <v>541235</v>
      </c>
      <c r="B250" t="s">
        <v>1123</v>
      </c>
      <c r="C250">
        <v>3706</v>
      </c>
      <c r="D250">
        <v>4179</v>
      </c>
      <c r="E250">
        <v>7885</v>
      </c>
      <c r="F250">
        <v>461142737.70855403</v>
      </c>
      <c r="G250">
        <v>637644007.27152395</v>
      </c>
      <c r="H250">
        <v>1098786744.9800799</v>
      </c>
      <c r="I250">
        <v>-5853387.8499999996</v>
      </c>
      <c r="J250" t="s">
        <v>212</v>
      </c>
      <c r="K250" t="s">
        <v>213</v>
      </c>
      <c r="L250" t="s">
        <v>289</v>
      </c>
      <c r="M250" t="s">
        <v>1320</v>
      </c>
      <c r="N250" t="s">
        <v>194</v>
      </c>
      <c r="O250"/>
      <c r="P250"/>
      <c r="Q250" s="4"/>
    </row>
    <row r="251" spans="1:17" ht="12.75" customHeight="1" x14ac:dyDescent="0.25">
      <c r="A251">
        <v>545426</v>
      </c>
      <c r="B251" t="s">
        <v>457</v>
      </c>
      <c r="C251">
        <v>19171</v>
      </c>
      <c r="D251">
        <v>28900</v>
      </c>
      <c r="E251">
        <v>48071</v>
      </c>
      <c r="F251">
        <v>2617095502.3547902</v>
      </c>
      <c r="G251">
        <v>4239779800.3074899</v>
      </c>
      <c r="H251">
        <v>6856875302.6622801</v>
      </c>
      <c r="I251">
        <v>14760279.140000001</v>
      </c>
      <c r="J251" t="s">
        <v>212</v>
      </c>
      <c r="K251" t="s">
        <v>213</v>
      </c>
      <c r="L251" t="s">
        <v>203</v>
      </c>
      <c r="M251" t="s">
        <v>1319</v>
      </c>
      <c r="N251" t="s">
        <v>194</v>
      </c>
      <c r="O251" t="s">
        <v>1305</v>
      </c>
      <c r="P251"/>
      <c r="Q251" s="4"/>
    </row>
    <row r="252" spans="1:17" ht="12.75" customHeight="1" x14ac:dyDescent="0.25">
      <c r="A252">
        <v>545541</v>
      </c>
      <c r="B252" t="s">
        <v>458</v>
      </c>
      <c r="C252">
        <v>10946</v>
      </c>
      <c r="D252">
        <v>13664</v>
      </c>
      <c r="E252">
        <v>24610</v>
      </c>
      <c r="F252">
        <v>1710707398.6451299</v>
      </c>
      <c r="G252">
        <v>2902225771.0436301</v>
      </c>
      <c r="H252">
        <v>4612933169.6887503</v>
      </c>
      <c r="I252">
        <v>-1457946424.3900001</v>
      </c>
      <c r="J252" t="s">
        <v>205</v>
      </c>
      <c r="K252" t="s">
        <v>206</v>
      </c>
      <c r="L252" t="s">
        <v>197</v>
      </c>
      <c r="M252" t="s">
        <v>1320</v>
      </c>
      <c r="N252" t="s">
        <v>194</v>
      </c>
      <c r="O252"/>
      <c r="P252"/>
      <c r="Q252" s="4"/>
    </row>
    <row r="253" spans="1:17" ht="12.75" customHeight="1" x14ac:dyDescent="0.25">
      <c r="A253">
        <v>546960</v>
      </c>
      <c r="B253" t="s">
        <v>459</v>
      </c>
      <c r="C253">
        <v>5290</v>
      </c>
      <c r="D253">
        <v>4374</v>
      </c>
      <c r="E253">
        <v>9664</v>
      </c>
      <c r="F253">
        <v>442608075.10376501</v>
      </c>
      <c r="G253">
        <v>440773641.52544802</v>
      </c>
      <c r="H253">
        <v>883381716.62921202</v>
      </c>
      <c r="I253">
        <v>-4914448.2</v>
      </c>
      <c r="J253" t="s">
        <v>395</v>
      </c>
      <c r="K253" t="s">
        <v>196</v>
      </c>
      <c r="L253" t="s">
        <v>203</v>
      </c>
      <c r="M253" t="s">
        <v>1320</v>
      </c>
      <c r="N253" t="s">
        <v>194</v>
      </c>
      <c r="O253"/>
      <c r="P253"/>
      <c r="Q253" s="4"/>
    </row>
    <row r="254" spans="1:17" ht="12.75" customHeight="1" x14ac:dyDescent="0.25">
      <c r="A254">
        <v>549552</v>
      </c>
      <c r="B254" t="s">
        <v>460</v>
      </c>
      <c r="C254">
        <v>12094</v>
      </c>
      <c r="D254">
        <v>17642</v>
      </c>
      <c r="E254">
        <v>29736</v>
      </c>
      <c r="F254">
        <v>803716641.06041896</v>
      </c>
      <c r="G254">
        <v>1322833167.6592</v>
      </c>
      <c r="H254">
        <v>2126549808.71962</v>
      </c>
      <c r="I254">
        <v>34171077.350000001</v>
      </c>
      <c r="J254" t="s">
        <v>212</v>
      </c>
      <c r="K254" t="s">
        <v>213</v>
      </c>
      <c r="L254" t="s">
        <v>221</v>
      </c>
      <c r="M254" t="s">
        <v>1319</v>
      </c>
      <c r="N254" t="s">
        <v>194</v>
      </c>
      <c r="O254"/>
      <c r="P254"/>
      <c r="Q254" s="4"/>
    </row>
    <row r="255" spans="1:17" ht="12.75" customHeight="1" x14ac:dyDescent="0.25">
      <c r="A255">
        <v>551507</v>
      </c>
      <c r="B255" t="s">
        <v>461</v>
      </c>
      <c r="C255">
        <v>6826</v>
      </c>
      <c r="D255">
        <v>14273</v>
      </c>
      <c r="E255">
        <v>21099</v>
      </c>
      <c r="F255">
        <v>923417385.98043799</v>
      </c>
      <c r="G255">
        <v>2130534336.17028</v>
      </c>
      <c r="H255">
        <v>3053951722.1507201</v>
      </c>
      <c r="I255">
        <v>1935124.84</v>
      </c>
      <c r="J255" t="s">
        <v>241</v>
      </c>
      <c r="K255" t="s">
        <v>213</v>
      </c>
      <c r="L255" t="s">
        <v>285</v>
      </c>
      <c r="M255" t="s">
        <v>1319</v>
      </c>
      <c r="N255" t="s">
        <v>194</v>
      </c>
      <c r="O255"/>
      <c r="P255"/>
      <c r="Q255" s="4"/>
    </row>
    <row r="256" spans="1:17" ht="12.75" customHeight="1" x14ac:dyDescent="0.25">
      <c r="A256">
        <v>551804</v>
      </c>
      <c r="B256" t="s">
        <v>462</v>
      </c>
      <c r="C256">
        <v>1345</v>
      </c>
      <c r="D256">
        <v>1426</v>
      </c>
      <c r="E256">
        <v>2771</v>
      </c>
      <c r="F256">
        <v>69172588.913471296</v>
      </c>
      <c r="G256">
        <v>94830228.296666995</v>
      </c>
      <c r="H256">
        <v>164002817.21013799</v>
      </c>
      <c r="I256">
        <v>1295057.01</v>
      </c>
      <c r="J256" t="s">
        <v>463</v>
      </c>
      <c r="K256" t="s">
        <v>206</v>
      </c>
      <c r="L256" t="s">
        <v>235</v>
      </c>
      <c r="M256" t="s">
        <v>1320</v>
      </c>
      <c r="N256" t="s">
        <v>45</v>
      </c>
      <c r="O256"/>
      <c r="P256"/>
      <c r="Q256" s="4"/>
    </row>
    <row r="257" spans="1:17" ht="12.75" customHeight="1" x14ac:dyDescent="0.25">
      <c r="A257">
        <v>553578</v>
      </c>
      <c r="B257" t="s">
        <v>464</v>
      </c>
      <c r="C257">
        <v>1593</v>
      </c>
      <c r="D257">
        <v>2412</v>
      </c>
      <c r="E257">
        <v>4005</v>
      </c>
      <c r="F257">
        <v>133827542.672244</v>
      </c>
      <c r="G257">
        <v>238436441.23130599</v>
      </c>
      <c r="H257">
        <v>372263983.90355003</v>
      </c>
      <c r="I257">
        <v>6996266.25</v>
      </c>
      <c r="J257" t="s">
        <v>293</v>
      </c>
      <c r="K257" t="s">
        <v>275</v>
      </c>
      <c r="L257" t="s">
        <v>644</v>
      </c>
      <c r="M257" t="s">
        <v>1320</v>
      </c>
      <c r="N257" t="s">
        <v>45</v>
      </c>
      <c r="O257"/>
      <c r="P257"/>
      <c r="Q257" s="4"/>
    </row>
    <row r="258" spans="1:17" ht="12.75" customHeight="1" x14ac:dyDescent="0.25">
      <c r="A258">
        <v>554691</v>
      </c>
      <c r="B258" t="s">
        <v>465</v>
      </c>
      <c r="C258">
        <v>424</v>
      </c>
      <c r="D258">
        <v>416</v>
      </c>
      <c r="E258">
        <v>840</v>
      </c>
      <c r="F258">
        <v>29897754.135045499</v>
      </c>
      <c r="G258">
        <v>37689633.299630798</v>
      </c>
      <c r="H258">
        <v>67587387.434676304</v>
      </c>
      <c r="I258">
        <v>-2434197.59</v>
      </c>
      <c r="J258" t="s">
        <v>205</v>
      </c>
      <c r="K258" t="s">
        <v>206</v>
      </c>
      <c r="L258" t="s">
        <v>289</v>
      </c>
      <c r="M258" t="s">
        <v>1320</v>
      </c>
      <c r="N258" t="s">
        <v>194</v>
      </c>
      <c r="O258"/>
      <c r="P258"/>
      <c r="Q258" s="4"/>
    </row>
    <row r="259" spans="1:17" ht="12.75" customHeight="1" x14ac:dyDescent="0.25">
      <c r="A259">
        <v>556589</v>
      </c>
      <c r="B259" t="s">
        <v>466</v>
      </c>
      <c r="C259">
        <v>2967</v>
      </c>
      <c r="D259">
        <v>3987</v>
      </c>
      <c r="E259">
        <v>6954</v>
      </c>
      <c r="F259">
        <v>330893497.66968799</v>
      </c>
      <c r="G259">
        <v>523343469.35501403</v>
      </c>
      <c r="H259">
        <v>854236967.02470195</v>
      </c>
      <c r="I259">
        <v>-2035613.39</v>
      </c>
      <c r="J259" t="s">
        <v>268</v>
      </c>
      <c r="K259" t="s">
        <v>213</v>
      </c>
      <c r="L259" t="s">
        <v>1321</v>
      </c>
      <c r="M259" t="s">
        <v>1320</v>
      </c>
      <c r="N259" t="s">
        <v>194</v>
      </c>
      <c r="O259"/>
      <c r="P259"/>
      <c r="Q259" s="4"/>
    </row>
    <row r="260" spans="1:17" ht="12.75" customHeight="1" x14ac:dyDescent="0.25">
      <c r="A260">
        <v>560599</v>
      </c>
      <c r="B260" t="s">
        <v>467</v>
      </c>
      <c r="C260">
        <v>1536</v>
      </c>
      <c r="D260">
        <v>2120</v>
      </c>
      <c r="E260">
        <v>3656</v>
      </c>
      <c r="F260">
        <v>226488758.01692501</v>
      </c>
      <c r="G260">
        <v>378869120.88183397</v>
      </c>
      <c r="H260">
        <v>605357878.89875901</v>
      </c>
      <c r="I260">
        <v>-4013024.79</v>
      </c>
      <c r="J260" t="s">
        <v>210</v>
      </c>
      <c r="K260" t="s">
        <v>206</v>
      </c>
      <c r="L260" t="s">
        <v>243</v>
      </c>
      <c r="M260" t="s">
        <v>1320</v>
      </c>
      <c r="N260" t="s">
        <v>194</v>
      </c>
      <c r="O260"/>
      <c r="P260"/>
      <c r="Q260" s="4"/>
    </row>
    <row r="261" spans="1:17" ht="12.75" customHeight="1" x14ac:dyDescent="0.25">
      <c r="A261">
        <v>562421</v>
      </c>
      <c r="B261" t="s">
        <v>468</v>
      </c>
      <c r="C261">
        <v>194</v>
      </c>
      <c r="D261">
        <v>306</v>
      </c>
      <c r="E261">
        <v>500</v>
      </c>
      <c r="F261">
        <v>22705600.7830416</v>
      </c>
      <c r="G261">
        <v>44346892.978116103</v>
      </c>
      <c r="H261">
        <v>67052493.761157699</v>
      </c>
      <c r="I261">
        <v>-1002570.91</v>
      </c>
      <c r="J261" t="s">
        <v>212</v>
      </c>
      <c r="K261" t="s">
        <v>213</v>
      </c>
      <c r="L261" t="s">
        <v>325</v>
      </c>
      <c r="M261" t="s">
        <v>1320</v>
      </c>
      <c r="N261" t="s">
        <v>45</v>
      </c>
      <c r="O261"/>
      <c r="P261"/>
      <c r="Q261" s="4"/>
    </row>
    <row r="262" spans="1:17" ht="12.75" customHeight="1" x14ac:dyDescent="0.25">
      <c r="A262">
        <v>562728</v>
      </c>
      <c r="B262" t="s">
        <v>469</v>
      </c>
      <c r="C262">
        <v>1907</v>
      </c>
      <c r="D262">
        <v>2238</v>
      </c>
      <c r="E262">
        <v>4145</v>
      </c>
      <c r="F262">
        <v>174577397.68732601</v>
      </c>
      <c r="G262">
        <v>235663391.29223701</v>
      </c>
      <c r="H262">
        <v>410240788.979563</v>
      </c>
      <c r="I262">
        <v>14893704.050000001</v>
      </c>
      <c r="J262" t="s">
        <v>239</v>
      </c>
      <c r="K262" t="s">
        <v>234</v>
      </c>
      <c r="L262" t="s">
        <v>325</v>
      </c>
      <c r="M262" t="s">
        <v>1320</v>
      </c>
      <c r="N262" t="s">
        <v>45</v>
      </c>
      <c r="O262"/>
      <c r="P262"/>
      <c r="Q262" s="4"/>
    </row>
    <row r="263" spans="1:17" ht="12.75" customHeight="1" x14ac:dyDescent="0.25">
      <c r="A263">
        <v>563965</v>
      </c>
      <c r="B263" t="s">
        <v>470</v>
      </c>
      <c r="C263">
        <v>9216</v>
      </c>
      <c r="D263">
        <v>9017</v>
      </c>
      <c r="E263">
        <v>18233</v>
      </c>
      <c r="F263">
        <v>1124544025.1771901</v>
      </c>
      <c r="G263">
        <v>1274181758.2836001</v>
      </c>
      <c r="H263">
        <v>2398725783.4607902</v>
      </c>
      <c r="I263">
        <v>-51785.32</v>
      </c>
      <c r="J263" t="s">
        <v>212</v>
      </c>
      <c r="K263" t="s">
        <v>213</v>
      </c>
      <c r="L263" t="s">
        <v>285</v>
      </c>
      <c r="M263" t="s">
        <v>1320</v>
      </c>
      <c r="N263" t="s">
        <v>194</v>
      </c>
      <c r="O263"/>
      <c r="P263"/>
      <c r="Q263" s="4"/>
    </row>
    <row r="264" spans="1:17" ht="12.75" customHeight="1" x14ac:dyDescent="0.25">
      <c r="A264">
        <v>570044</v>
      </c>
      <c r="B264" t="s">
        <v>471</v>
      </c>
      <c r="C264">
        <v>1506</v>
      </c>
      <c r="D264">
        <v>1825</v>
      </c>
      <c r="E264">
        <v>3331</v>
      </c>
      <c r="F264">
        <v>138900873.36747101</v>
      </c>
      <c r="G264">
        <v>202607031.459629</v>
      </c>
      <c r="H264">
        <v>341507904.82709998</v>
      </c>
      <c r="I264">
        <v>6388895.1299999999</v>
      </c>
      <c r="J264" t="s">
        <v>239</v>
      </c>
      <c r="K264" t="s">
        <v>234</v>
      </c>
      <c r="L264" t="s">
        <v>295</v>
      </c>
      <c r="M264" t="s">
        <v>1320</v>
      </c>
      <c r="N264" t="s">
        <v>45</v>
      </c>
      <c r="O264"/>
      <c r="P264"/>
      <c r="Q264" s="4"/>
    </row>
    <row r="265" spans="1:17" ht="12.75" customHeight="1" x14ac:dyDescent="0.25">
      <c r="A265">
        <v>572637</v>
      </c>
      <c r="B265" t="s">
        <v>472</v>
      </c>
      <c r="C265">
        <v>268</v>
      </c>
      <c r="D265">
        <v>492</v>
      </c>
      <c r="E265">
        <v>760</v>
      </c>
      <c r="F265">
        <v>39185979.223772302</v>
      </c>
      <c r="G265">
        <v>74398871.923787907</v>
      </c>
      <c r="H265">
        <v>113584851.14756</v>
      </c>
      <c r="I265">
        <v>-12459407.710000001</v>
      </c>
      <c r="J265" t="s">
        <v>225</v>
      </c>
      <c r="K265" t="s">
        <v>206</v>
      </c>
      <c r="L265" t="s">
        <v>644</v>
      </c>
      <c r="M265" t="s">
        <v>1320</v>
      </c>
      <c r="N265" t="s">
        <v>45</v>
      </c>
      <c r="O265"/>
      <c r="P265"/>
      <c r="Q265" s="4"/>
    </row>
    <row r="266" spans="1:17" ht="12.75" customHeight="1" x14ac:dyDescent="0.25">
      <c r="A266">
        <v>574293</v>
      </c>
      <c r="B266" t="s">
        <v>473</v>
      </c>
      <c r="C266">
        <v>20941</v>
      </c>
      <c r="D266">
        <v>18508</v>
      </c>
      <c r="E266">
        <v>39449</v>
      </c>
      <c r="F266">
        <v>1590747044.5529301</v>
      </c>
      <c r="G266">
        <v>1825945352.0448401</v>
      </c>
      <c r="H266">
        <v>3416692396.5977702</v>
      </c>
      <c r="I266">
        <v>-44422338.189999998</v>
      </c>
      <c r="J266" t="s">
        <v>205</v>
      </c>
      <c r="K266" t="s">
        <v>206</v>
      </c>
      <c r="L266" t="s">
        <v>318</v>
      </c>
      <c r="M266" t="s">
        <v>1320</v>
      </c>
      <c r="N266" t="s">
        <v>194</v>
      </c>
      <c r="O266"/>
      <c r="P266"/>
      <c r="Q266" s="4"/>
    </row>
    <row r="267" spans="1:17" ht="12.75" customHeight="1" x14ac:dyDescent="0.25">
      <c r="A267">
        <v>574582</v>
      </c>
      <c r="B267" t="s">
        <v>474</v>
      </c>
      <c r="C267">
        <v>506</v>
      </c>
      <c r="D267">
        <v>465</v>
      </c>
      <c r="E267">
        <v>971</v>
      </c>
      <c r="F267">
        <v>23471552.1247297</v>
      </c>
      <c r="G267">
        <v>33139443.422800899</v>
      </c>
      <c r="H267">
        <v>56610995.547530502</v>
      </c>
      <c r="I267">
        <v>-4689596</v>
      </c>
      <c r="J267" t="s">
        <v>210</v>
      </c>
      <c r="K267" t="s">
        <v>206</v>
      </c>
      <c r="L267" t="s">
        <v>295</v>
      </c>
      <c r="M267" t="s">
        <v>1320</v>
      </c>
      <c r="N267" t="s">
        <v>45</v>
      </c>
      <c r="O267"/>
      <c r="P267"/>
      <c r="Q267" s="4"/>
    </row>
    <row r="268" spans="1:17" ht="12.75" customHeight="1" x14ac:dyDescent="0.25">
      <c r="A268">
        <v>577833</v>
      </c>
      <c r="B268" t="s">
        <v>1014</v>
      </c>
      <c r="C268">
        <v>935</v>
      </c>
      <c r="D268">
        <v>1035</v>
      </c>
      <c r="E268">
        <v>1970</v>
      </c>
      <c r="F268">
        <v>101480291.976483</v>
      </c>
      <c r="G268">
        <v>132178644.852835</v>
      </c>
      <c r="H268">
        <v>233658936.82931799</v>
      </c>
      <c r="I268">
        <v>-2490210.9500000002</v>
      </c>
      <c r="J268" t="s">
        <v>208</v>
      </c>
      <c r="K268" t="s">
        <v>202</v>
      </c>
      <c r="L268" t="s">
        <v>1119</v>
      </c>
      <c r="M268" t="s">
        <v>1319</v>
      </c>
      <c r="N268" t="s">
        <v>194</v>
      </c>
      <c r="O268"/>
      <c r="P268"/>
      <c r="Q268" s="4"/>
    </row>
    <row r="269" spans="1:17" ht="12.75" customHeight="1" x14ac:dyDescent="0.25">
      <c r="A269">
        <v>581371</v>
      </c>
      <c r="B269" t="s">
        <v>116</v>
      </c>
      <c r="C269">
        <v>65310</v>
      </c>
      <c r="D269">
        <v>99749</v>
      </c>
      <c r="E269">
        <v>165059</v>
      </c>
      <c r="F269">
        <v>20780095753.8298</v>
      </c>
      <c r="G269">
        <v>34696550901.855301</v>
      </c>
      <c r="H269">
        <v>55476646655.685097</v>
      </c>
      <c r="I269">
        <v>-1725662047.1500001</v>
      </c>
      <c r="J269" t="s">
        <v>212</v>
      </c>
      <c r="K269" t="s">
        <v>213</v>
      </c>
      <c r="L269" t="s">
        <v>197</v>
      </c>
      <c r="M269" t="s">
        <v>1320</v>
      </c>
      <c r="N269" t="s">
        <v>194</v>
      </c>
      <c r="O269"/>
      <c r="P269"/>
      <c r="Q269" s="4"/>
    </row>
    <row r="270" spans="1:17" ht="12.75" customHeight="1" x14ac:dyDescent="0.25">
      <c r="A270">
        <v>582791</v>
      </c>
      <c r="B270" t="s">
        <v>475</v>
      </c>
      <c r="C270">
        <v>1474</v>
      </c>
      <c r="D270">
        <v>2042</v>
      </c>
      <c r="E270">
        <v>3516</v>
      </c>
      <c r="F270">
        <v>102460435.988217</v>
      </c>
      <c r="G270">
        <v>169789303.437116</v>
      </c>
      <c r="H270">
        <v>272249739.42533302</v>
      </c>
      <c r="I270">
        <v>-1762160.56</v>
      </c>
      <c r="J270" t="s">
        <v>233</v>
      </c>
      <c r="K270" t="s">
        <v>234</v>
      </c>
      <c r="L270" t="s">
        <v>203</v>
      </c>
      <c r="M270" t="s">
        <v>1319</v>
      </c>
      <c r="N270" t="s">
        <v>194</v>
      </c>
      <c r="O270"/>
      <c r="P270"/>
      <c r="Q270" s="4"/>
    </row>
    <row r="271" spans="1:17" ht="12.75" customHeight="1" x14ac:dyDescent="0.25">
      <c r="A271">
        <v>584912</v>
      </c>
      <c r="B271" t="s">
        <v>476</v>
      </c>
      <c r="C271">
        <v>6477</v>
      </c>
      <c r="D271">
        <v>10349</v>
      </c>
      <c r="E271">
        <v>16826</v>
      </c>
      <c r="F271">
        <v>942273109.73792601</v>
      </c>
      <c r="G271">
        <v>1819088343.8410699</v>
      </c>
      <c r="H271">
        <v>2761361453.57899</v>
      </c>
      <c r="I271">
        <v>176907320.65000001</v>
      </c>
      <c r="J271" t="s">
        <v>201</v>
      </c>
      <c r="K271" t="s">
        <v>202</v>
      </c>
      <c r="L271" t="s">
        <v>289</v>
      </c>
      <c r="M271" t="s">
        <v>1320</v>
      </c>
      <c r="N271" t="s">
        <v>194</v>
      </c>
      <c r="O271"/>
      <c r="P271"/>
      <c r="Q271" s="4"/>
    </row>
    <row r="272" spans="1:17" ht="12.75" customHeight="1" x14ac:dyDescent="0.25">
      <c r="A272">
        <v>587337</v>
      </c>
      <c r="B272" t="s">
        <v>477</v>
      </c>
      <c r="C272">
        <v>3858</v>
      </c>
      <c r="D272">
        <v>6452</v>
      </c>
      <c r="E272">
        <v>10310</v>
      </c>
      <c r="F272">
        <v>441349506.02762598</v>
      </c>
      <c r="G272">
        <v>863171448.42891705</v>
      </c>
      <c r="H272">
        <v>1304520954.4565401</v>
      </c>
      <c r="I272">
        <v>-15542676.460000001</v>
      </c>
      <c r="J272" t="s">
        <v>208</v>
      </c>
      <c r="K272" t="s">
        <v>202</v>
      </c>
      <c r="L272" t="s">
        <v>285</v>
      </c>
      <c r="M272" t="s">
        <v>1319</v>
      </c>
      <c r="N272" t="s">
        <v>194</v>
      </c>
      <c r="O272"/>
      <c r="P272"/>
      <c r="Q272" s="4"/>
    </row>
    <row r="273" spans="1:17" ht="12.75" customHeight="1" x14ac:dyDescent="0.25">
      <c r="A273">
        <v>596429</v>
      </c>
      <c r="B273" t="s">
        <v>478</v>
      </c>
      <c r="C273">
        <v>8225</v>
      </c>
      <c r="D273">
        <v>6735</v>
      </c>
      <c r="E273">
        <v>14960</v>
      </c>
      <c r="F273">
        <v>1194015013.5302801</v>
      </c>
      <c r="G273">
        <v>1203272068.3073101</v>
      </c>
      <c r="H273">
        <v>2397287081.8375902</v>
      </c>
      <c r="I273">
        <v>-955563.44</v>
      </c>
      <c r="J273" t="s">
        <v>292</v>
      </c>
      <c r="K273" t="s">
        <v>193</v>
      </c>
      <c r="L273" t="s">
        <v>229</v>
      </c>
      <c r="M273" t="s">
        <v>1320</v>
      </c>
      <c r="N273" t="s">
        <v>194</v>
      </c>
      <c r="O273"/>
      <c r="P273"/>
      <c r="Q273" s="4"/>
    </row>
    <row r="274" spans="1:17" ht="12.75" customHeight="1" x14ac:dyDescent="0.25">
      <c r="A274">
        <v>599795</v>
      </c>
      <c r="B274" t="s">
        <v>479</v>
      </c>
      <c r="C274">
        <v>6856</v>
      </c>
      <c r="D274">
        <v>5338</v>
      </c>
      <c r="E274">
        <v>12194</v>
      </c>
      <c r="F274">
        <v>479286206.39758497</v>
      </c>
      <c r="G274">
        <v>437753784.80120999</v>
      </c>
      <c r="H274">
        <v>917039991.19879496</v>
      </c>
      <c r="I274">
        <v>-2040769.23</v>
      </c>
      <c r="J274" t="s">
        <v>395</v>
      </c>
      <c r="K274" t="s">
        <v>196</v>
      </c>
      <c r="L274" t="s">
        <v>285</v>
      </c>
      <c r="M274" t="s">
        <v>1320</v>
      </c>
      <c r="N274" t="s">
        <v>194</v>
      </c>
      <c r="O274"/>
      <c r="P274"/>
      <c r="Q274" s="4"/>
    </row>
    <row r="275" spans="1:17" ht="12.75" customHeight="1" x14ac:dyDescent="0.25">
      <c r="A275">
        <v>606103</v>
      </c>
      <c r="B275" t="s">
        <v>480</v>
      </c>
      <c r="C275">
        <v>148</v>
      </c>
      <c r="D275">
        <v>56</v>
      </c>
      <c r="E275">
        <v>204</v>
      </c>
      <c r="F275">
        <v>9943277.0453762002</v>
      </c>
      <c r="G275">
        <v>4868757.1881724503</v>
      </c>
      <c r="H275">
        <v>14812034.233548701</v>
      </c>
      <c r="I275">
        <v>-187960.58</v>
      </c>
      <c r="J275" t="s">
        <v>225</v>
      </c>
      <c r="K275" t="s">
        <v>206</v>
      </c>
      <c r="L275" t="s">
        <v>709</v>
      </c>
      <c r="M275" t="s">
        <v>1320</v>
      </c>
      <c r="N275" t="s">
        <v>45</v>
      </c>
      <c r="O275"/>
      <c r="P275"/>
      <c r="Q275" s="4"/>
    </row>
    <row r="276" spans="1:17" ht="12.75" customHeight="1" x14ac:dyDescent="0.25">
      <c r="A276">
        <v>608463</v>
      </c>
      <c r="B276" t="s">
        <v>481</v>
      </c>
      <c r="C276">
        <v>46</v>
      </c>
      <c r="D276">
        <v>134</v>
      </c>
      <c r="E276">
        <v>180</v>
      </c>
      <c r="F276">
        <v>4005866.6511204499</v>
      </c>
      <c r="G276">
        <v>12702042.080904899</v>
      </c>
      <c r="H276">
        <v>16707908.7320254</v>
      </c>
      <c r="I276">
        <v>1055326.42</v>
      </c>
      <c r="J276" t="s">
        <v>309</v>
      </c>
      <c r="K276" t="s">
        <v>213</v>
      </c>
      <c r="L276" t="s">
        <v>644</v>
      </c>
      <c r="M276" t="s">
        <v>1320</v>
      </c>
      <c r="N276" t="s">
        <v>45</v>
      </c>
      <c r="O276"/>
      <c r="P276"/>
      <c r="Q276" s="4"/>
    </row>
    <row r="277" spans="1:17" ht="12.75" customHeight="1" x14ac:dyDescent="0.25">
      <c r="A277">
        <v>610121</v>
      </c>
      <c r="B277" t="s">
        <v>482</v>
      </c>
      <c r="C277">
        <v>47034</v>
      </c>
      <c r="D277">
        <v>41075</v>
      </c>
      <c r="E277">
        <v>88109</v>
      </c>
      <c r="F277">
        <v>5025878508.7891502</v>
      </c>
      <c r="G277">
        <v>5564174004.1711903</v>
      </c>
      <c r="H277">
        <v>10590052512.9603</v>
      </c>
      <c r="I277">
        <v>-48819822.039999999</v>
      </c>
      <c r="J277" t="s">
        <v>215</v>
      </c>
      <c r="K277" t="s">
        <v>196</v>
      </c>
      <c r="L277" t="s">
        <v>318</v>
      </c>
      <c r="M277" t="s">
        <v>1320</v>
      </c>
      <c r="N277" t="s">
        <v>194</v>
      </c>
      <c r="O277"/>
      <c r="P277"/>
      <c r="Q277" s="4"/>
    </row>
    <row r="278" spans="1:17" ht="12.75" customHeight="1" x14ac:dyDescent="0.25">
      <c r="A278">
        <v>610410</v>
      </c>
      <c r="B278" t="s">
        <v>483</v>
      </c>
      <c r="C278">
        <v>6717</v>
      </c>
      <c r="D278">
        <v>7427</v>
      </c>
      <c r="E278">
        <v>14144</v>
      </c>
      <c r="F278">
        <v>821009082.36319804</v>
      </c>
      <c r="G278">
        <v>1062524259.90852</v>
      </c>
      <c r="H278">
        <v>1883533342.2717199</v>
      </c>
      <c r="I278">
        <v>-11316827.32</v>
      </c>
      <c r="J278" t="s">
        <v>208</v>
      </c>
      <c r="K278" t="s">
        <v>202</v>
      </c>
      <c r="L278" t="s">
        <v>295</v>
      </c>
      <c r="M278" t="s">
        <v>1319</v>
      </c>
      <c r="N278" t="s">
        <v>45</v>
      </c>
      <c r="O278"/>
      <c r="P278"/>
      <c r="Q278" s="4"/>
    </row>
    <row r="279" spans="1:17" ht="12.75" customHeight="1" x14ac:dyDescent="0.25">
      <c r="A279">
        <v>613133</v>
      </c>
      <c r="B279" t="s">
        <v>484</v>
      </c>
      <c r="C279">
        <v>2302</v>
      </c>
      <c r="D279">
        <v>1678</v>
      </c>
      <c r="E279">
        <v>3980</v>
      </c>
      <c r="F279">
        <v>128510406.95757399</v>
      </c>
      <c r="G279">
        <v>121959606.19803201</v>
      </c>
      <c r="H279">
        <v>250470013.15560499</v>
      </c>
      <c r="I279">
        <v>-2471226.73</v>
      </c>
      <c r="J279" t="s">
        <v>205</v>
      </c>
      <c r="K279" t="s">
        <v>206</v>
      </c>
      <c r="L279" t="s">
        <v>229</v>
      </c>
      <c r="M279" t="s">
        <v>1320</v>
      </c>
      <c r="N279" t="s">
        <v>194</v>
      </c>
      <c r="O279"/>
      <c r="P279"/>
      <c r="Q279" s="4"/>
    </row>
    <row r="280" spans="1:17" ht="12.75" customHeight="1" x14ac:dyDescent="0.25">
      <c r="A280">
        <v>615310</v>
      </c>
      <c r="B280" t="s">
        <v>485</v>
      </c>
      <c r="C280">
        <v>2318</v>
      </c>
      <c r="D280">
        <v>2258</v>
      </c>
      <c r="E280">
        <v>4576</v>
      </c>
      <c r="F280">
        <v>599967537.30998099</v>
      </c>
      <c r="G280">
        <v>665003554.02489805</v>
      </c>
      <c r="H280">
        <v>1264971091.3348801</v>
      </c>
      <c r="I280">
        <v>-5825098</v>
      </c>
      <c r="J280" t="s">
        <v>215</v>
      </c>
      <c r="K280" t="s">
        <v>196</v>
      </c>
      <c r="L280" t="s">
        <v>1076</v>
      </c>
      <c r="M280" t="s">
        <v>1320</v>
      </c>
      <c r="N280" t="s">
        <v>194</v>
      </c>
      <c r="O280"/>
      <c r="P280"/>
      <c r="Q280" s="4"/>
    </row>
    <row r="281" spans="1:17" ht="12.75" customHeight="1" x14ac:dyDescent="0.25">
      <c r="A281">
        <v>616797</v>
      </c>
      <c r="B281" t="s">
        <v>486</v>
      </c>
      <c r="C281">
        <v>172</v>
      </c>
      <c r="D281">
        <v>187</v>
      </c>
      <c r="E281">
        <v>359</v>
      </c>
      <c r="F281">
        <v>24625573.185457401</v>
      </c>
      <c r="G281">
        <v>29208629.156416401</v>
      </c>
      <c r="H281">
        <v>53834202.341873802</v>
      </c>
      <c r="I281">
        <v>36950.54</v>
      </c>
      <c r="J281" t="s">
        <v>241</v>
      </c>
      <c r="K281" t="s">
        <v>213</v>
      </c>
      <c r="L281" t="s">
        <v>334</v>
      </c>
      <c r="M281" t="s">
        <v>1320</v>
      </c>
      <c r="N281" t="s">
        <v>45</v>
      </c>
      <c r="O281"/>
      <c r="P281"/>
      <c r="Q281" s="4"/>
    </row>
    <row r="282" spans="1:17" ht="12.75" customHeight="1" x14ac:dyDescent="0.25">
      <c r="A282">
        <v>621631</v>
      </c>
      <c r="B282" t="s">
        <v>487</v>
      </c>
      <c r="C282">
        <v>1047</v>
      </c>
      <c r="D282">
        <v>1234</v>
      </c>
      <c r="E282">
        <v>2281</v>
      </c>
      <c r="F282">
        <v>67327271.016173795</v>
      </c>
      <c r="G282">
        <v>88819648.966318399</v>
      </c>
      <c r="H282">
        <v>156146919.982492</v>
      </c>
      <c r="I282">
        <v>-331726.73</v>
      </c>
      <c r="J282" t="s">
        <v>237</v>
      </c>
      <c r="K282" t="s">
        <v>206</v>
      </c>
      <c r="L282" t="s">
        <v>295</v>
      </c>
      <c r="M282" t="s">
        <v>1320</v>
      </c>
      <c r="N282" t="s">
        <v>45</v>
      </c>
      <c r="O282"/>
      <c r="P282"/>
      <c r="Q282" s="4"/>
    </row>
    <row r="283" spans="1:17" ht="12.75" customHeight="1" x14ac:dyDescent="0.25">
      <c r="A283">
        <v>623637</v>
      </c>
      <c r="B283" t="s">
        <v>488</v>
      </c>
      <c r="C283">
        <v>128</v>
      </c>
      <c r="D283">
        <v>157</v>
      </c>
      <c r="E283">
        <v>285</v>
      </c>
      <c r="F283">
        <v>8570150.8097846508</v>
      </c>
      <c r="G283">
        <v>12240104.676713999</v>
      </c>
      <c r="H283">
        <v>20810255.486498602</v>
      </c>
      <c r="I283">
        <v>478968.97</v>
      </c>
      <c r="J283" t="s">
        <v>216</v>
      </c>
      <c r="K283" t="s">
        <v>213</v>
      </c>
      <c r="L283" t="s">
        <v>664</v>
      </c>
      <c r="M283" t="s">
        <v>1320</v>
      </c>
      <c r="N283" t="s">
        <v>45</v>
      </c>
      <c r="O283"/>
      <c r="P283"/>
      <c r="Q283" s="4"/>
    </row>
    <row r="284" spans="1:17" ht="12.75" customHeight="1" x14ac:dyDescent="0.25">
      <c r="A284">
        <v>625236</v>
      </c>
      <c r="B284" t="s">
        <v>489</v>
      </c>
      <c r="C284">
        <v>560</v>
      </c>
      <c r="D284">
        <v>961</v>
      </c>
      <c r="E284">
        <v>1521</v>
      </c>
      <c r="F284">
        <v>55674886.707583703</v>
      </c>
      <c r="G284">
        <v>108962614.302958</v>
      </c>
      <c r="H284">
        <v>164637501.01054201</v>
      </c>
      <c r="I284">
        <v>-376623.79</v>
      </c>
      <c r="J284" t="s">
        <v>241</v>
      </c>
      <c r="K284" t="s">
        <v>213</v>
      </c>
      <c r="L284" t="s">
        <v>644</v>
      </c>
      <c r="M284" t="s">
        <v>1320</v>
      </c>
      <c r="N284" t="s">
        <v>45</v>
      </c>
      <c r="O284"/>
      <c r="P284"/>
      <c r="Q284" s="4"/>
    </row>
    <row r="285" spans="1:17" ht="12.75" customHeight="1" x14ac:dyDescent="0.25">
      <c r="A285">
        <v>629543</v>
      </c>
      <c r="B285" t="s">
        <v>490</v>
      </c>
      <c r="C285">
        <v>19741</v>
      </c>
      <c r="D285">
        <v>24870</v>
      </c>
      <c r="E285">
        <v>44611</v>
      </c>
      <c r="F285">
        <v>1830846245.05409</v>
      </c>
      <c r="G285">
        <v>2775708180.3833499</v>
      </c>
      <c r="H285">
        <v>4606554425.4374504</v>
      </c>
      <c r="I285">
        <v>33874365.07</v>
      </c>
      <c r="J285" t="s">
        <v>219</v>
      </c>
      <c r="K285" t="s">
        <v>213</v>
      </c>
      <c r="L285" t="s">
        <v>221</v>
      </c>
      <c r="M285" t="s">
        <v>1319</v>
      </c>
      <c r="N285" t="s">
        <v>194</v>
      </c>
      <c r="O285" t="s">
        <v>1305</v>
      </c>
      <c r="P285"/>
      <c r="Q285" s="4"/>
    </row>
    <row r="286" spans="1:17" ht="12.75" customHeight="1" x14ac:dyDescent="0.25">
      <c r="A286">
        <v>635623</v>
      </c>
      <c r="B286" t="s">
        <v>491</v>
      </c>
      <c r="C286">
        <v>5506</v>
      </c>
      <c r="D286">
        <v>4510</v>
      </c>
      <c r="E286">
        <v>10016</v>
      </c>
      <c r="F286">
        <v>1500514776.1782501</v>
      </c>
      <c r="G286">
        <v>1497166599.86588</v>
      </c>
      <c r="H286">
        <v>2997681376.0441298</v>
      </c>
      <c r="I286">
        <v>-1619420.18</v>
      </c>
      <c r="J286" t="s">
        <v>292</v>
      </c>
      <c r="K286" t="s">
        <v>193</v>
      </c>
      <c r="L286" t="s">
        <v>285</v>
      </c>
      <c r="M286" t="s">
        <v>1320</v>
      </c>
      <c r="N286" t="s">
        <v>194</v>
      </c>
      <c r="O286"/>
      <c r="P286"/>
      <c r="Q286" s="4"/>
    </row>
    <row r="287" spans="1:17" ht="12.75" customHeight="1" x14ac:dyDescent="0.25">
      <c r="A287">
        <v>639633</v>
      </c>
      <c r="B287" t="s">
        <v>492</v>
      </c>
      <c r="C287">
        <v>1667</v>
      </c>
      <c r="D287">
        <v>1707</v>
      </c>
      <c r="E287">
        <v>3374</v>
      </c>
      <c r="F287">
        <v>76999580.168553606</v>
      </c>
      <c r="G287">
        <v>90913872.135732606</v>
      </c>
      <c r="H287">
        <v>167913452.304286</v>
      </c>
      <c r="I287">
        <v>1165532.49</v>
      </c>
      <c r="J287" t="s">
        <v>215</v>
      </c>
      <c r="K287" t="s">
        <v>196</v>
      </c>
      <c r="L287" t="s">
        <v>1321</v>
      </c>
      <c r="M287" t="s">
        <v>1320</v>
      </c>
      <c r="N287" t="s">
        <v>45</v>
      </c>
      <c r="O287"/>
      <c r="P287"/>
      <c r="Q287" s="4"/>
    </row>
    <row r="288" spans="1:17" ht="12.75" customHeight="1" x14ac:dyDescent="0.25">
      <c r="A288">
        <v>642298</v>
      </c>
      <c r="B288" t="s">
        <v>493</v>
      </c>
      <c r="C288">
        <v>1761</v>
      </c>
      <c r="D288">
        <v>1580</v>
      </c>
      <c r="E288">
        <v>3341</v>
      </c>
      <c r="F288">
        <v>160822395.42775601</v>
      </c>
      <c r="G288">
        <v>166602481.065166</v>
      </c>
      <c r="H288">
        <v>327424876.49292201</v>
      </c>
      <c r="I288">
        <v>-254644.5</v>
      </c>
      <c r="J288" t="s">
        <v>309</v>
      </c>
      <c r="K288" t="s">
        <v>213</v>
      </c>
      <c r="L288" t="s">
        <v>1119</v>
      </c>
      <c r="M288" t="s">
        <v>1319</v>
      </c>
      <c r="N288" t="s">
        <v>194</v>
      </c>
      <c r="O288"/>
      <c r="P288"/>
      <c r="Q288" s="4"/>
    </row>
    <row r="289" spans="1:17" ht="12.75" customHeight="1" x14ac:dyDescent="0.25">
      <c r="A289">
        <v>643700</v>
      </c>
      <c r="B289" t="s">
        <v>1340</v>
      </c>
      <c r="C289">
        <v>28</v>
      </c>
      <c r="D289">
        <v>77</v>
      </c>
      <c r="E289">
        <v>105</v>
      </c>
      <c r="F289">
        <v>3289247.9598257001</v>
      </c>
      <c r="G289">
        <v>11233487.753455101</v>
      </c>
      <c r="H289">
        <v>14522735.713280801</v>
      </c>
      <c r="I289">
        <v>-696657.71</v>
      </c>
      <c r="J289" t="s">
        <v>208</v>
      </c>
      <c r="K289" t="s">
        <v>202</v>
      </c>
      <c r="L289" t="s">
        <v>1078</v>
      </c>
      <c r="M289" t="s">
        <v>1320</v>
      </c>
      <c r="N289" t="s">
        <v>194</v>
      </c>
      <c r="O289"/>
      <c r="P289"/>
      <c r="Q289" s="4"/>
    </row>
    <row r="290" spans="1:17" ht="12.75" customHeight="1" x14ac:dyDescent="0.25">
      <c r="A290">
        <v>644005</v>
      </c>
      <c r="B290" t="s">
        <v>494</v>
      </c>
      <c r="C290">
        <v>5895</v>
      </c>
      <c r="D290">
        <v>8915</v>
      </c>
      <c r="E290">
        <v>14810</v>
      </c>
      <c r="F290">
        <v>652567163.72211802</v>
      </c>
      <c r="G290">
        <v>1168961794.10887</v>
      </c>
      <c r="H290">
        <v>1821528957.8309901</v>
      </c>
      <c r="I290">
        <v>-36461107.43</v>
      </c>
      <c r="J290" t="s">
        <v>297</v>
      </c>
      <c r="K290" t="s">
        <v>275</v>
      </c>
      <c r="L290" t="s">
        <v>221</v>
      </c>
      <c r="M290" t="s">
        <v>1320</v>
      </c>
      <c r="N290" t="s">
        <v>194</v>
      </c>
      <c r="O290"/>
      <c r="P290"/>
      <c r="Q290" s="4"/>
    </row>
    <row r="291" spans="1:17" ht="12.75" customHeight="1" x14ac:dyDescent="0.25">
      <c r="A291">
        <v>644294</v>
      </c>
      <c r="B291" t="s">
        <v>495</v>
      </c>
      <c r="C291">
        <v>91</v>
      </c>
      <c r="D291">
        <v>158</v>
      </c>
      <c r="E291">
        <v>249</v>
      </c>
      <c r="F291">
        <v>6619923.8197513102</v>
      </c>
      <c r="G291">
        <v>13009135.8289159</v>
      </c>
      <c r="H291">
        <v>19629059.648667201</v>
      </c>
      <c r="I291">
        <v>-395966.19</v>
      </c>
      <c r="J291" t="s">
        <v>314</v>
      </c>
      <c r="K291" t="s">
        <v>275</v>
      </c>
      <c r="L291" t="s">
        <v>644</v>
      </c>
      <c r="M291" t="s">
        <v>1320</v>
      </c>
      <c r="N291" t="s">
        <v>45</v>
      </c>
      <c r="O291"/>
      <c r="P291"/>
      <c r="Q291" s="4"/>
    </row>
    <row r="292" spans="1:17" ht="12.75" customHeight="1" x14ac:dyDescent="0.25">
      <c r="A292">
        <v>645952</v>
      </c>
      <c r="B292" t="s">
        <v>80</v>
      </c>
      <c r="C292">
        <v>80931</v>
      </c>
      <c r="D292">
        <v>81178</v>
      </c>
      <c r="E292">
        <v>162109</v>
      </c>
      <c r="F292">
        <v>12584492271.804899</v>
      </c>
      <c r="G292">
        <v>15835979741.613501</v>
      </c>
      <c r="H292">
        <v>28420472013.4184</v>
      </c>
      <c r="I292">
        <v>-99177562.849999994</v>
      </c>
      <c r="J292" t="s">
        <v>244</v>
      </c>
      <c r="K292" t="s">
        <v>213</v>
      </c>
      <c r="L292" t="s">
        <v>318</v>
      </c>
      <c r="M292" t="s">
        <v>1320</v>
      </c>
      <c r="N292" t="s">
        <v>194</v>
      </c>
      <c r="O292"/>
      <c r="P292"/>
      <c r="Q292" s="4"/>
    </row>
    <row r="293" spans="1:17" ht="12.75" customHeight="1" x14ac:dyDescent="0.25">
      <c r="A293">
        <v>647669</v>
      </c>
      <c r="B293" t="s">
        <v>496</v>
      </c>
      <c r="C293">
        <v>74</v>
      </c>
      <c r="D293">
        <v>67</v>
      </c>
      <c r="E293">
        <v>141</v>
      </c>
      <c r="F293">
        <v>5263343.7018823996</v>
      </c>
      <c r="G293">
        <v>7971112.6008403003</v>
      </c>
      <c r="H293">
        <v>13234456.3027227</v>
      </c>
      <c r="I293">
        <v>-171152.07</v>
      </c>
      <c r="J293" t="s">
        <v>215</v>
      </c>
      <c r="K293" t="s">
        <v>196</v>
      </c>
      <c r="L293" t="s">
        <v>235</v>
      </c>
      <c r="M293" t="s">
        <v>1320</v>
      </c>
      <c r="N293" t="s">
        <v>45</v>
      </c>
      <c r="O293"/>
      <c r="P293"/>
      <c r="Q293" s="4"/>
    </row>
    <row r="294" spans="1:17" ht="12.75" customHeight="1" x14ac:dyDescent="0.25">
      <c r="A294">
        <v>648964</v>
      </c>
      <c r="B294" t="s">
        <v>497</v>
      </c>
      <c r="C294">
        <v>2899</v>
      </c>
      <c r="D294">
        <v>2305</v>
      </c>
      <c r="E294">
        <v>5204</v>
      </c>
      <c r="F294">
        <v>149080805.43426999</v>
      </c>
      <c r="G294">
        <v>150535354.451621</v>
      </c>
      <c r="H294">
        <v>299616159.88589102</v>
      </c>
      <c r="I294">
        <v>-1346195.64</v>
      </c>
      <c r="J294" t="s">
        <v>205</v>
      </c>
      <c r="K294" t="s">
        <v>206</v>
      </c>
      <c r="L294" t="s">
        <v>229</v>
      </c>
      <c r="M294" t="s">
        <v>1320</v>
      </c>
      <c r="N294" t="s">
        <v>194</v>
      </c>
      <c r="O294"/>
      <c r="P294"/>
      <c r="Q294" s="4"/>
    </row>
    <row r="295" spans="1:17" ht="12.75" customHeight="1" x14ac:dyDescent="0.25">
      <c r="A295">
        <v>651679</v>
      </c>
      <c r="B295" t="s">
        <v>498</v>
      </c>
      <c r="C295">
        <v>409</v>
      </c>
      <c r="D295">
        <v>451</v>
      </c>
      <c r="E295">
        <v>860</v>
      </c>
      <c r="F295">
        <v>70149602.929458097</v>
      </c>
      <c r="G295">
        <v>101672676.35313199</v>
      </c>
      <c r="H295">
        <v>171822279.28259</v>
      </c>
      <c r="I295">
        <v>-11510874.359999999</v>
      </c>
      <c r="J295" t="s">
        <v>205</v>
      </c>
      <c r="K295" t="s">
        <v>206</v>
      </c>
      <c r="L295" t="s">
        <v>1321</v>
      </c>
      <c r="M295" t="s">
        <v>1320</v>
      </c>
      <c r="N295" t="s">
        <v>45</v>
      </c>
      <c r="O295"/>
      <c r="P295"/>
      <c r="Q295" s="4"/>
    </row>
    <row r="296" spans="1:17" ht="12.75" customHeight="1" x14ac:dyDescent="0.25">
      <c r="A296">
        <v>653097</v>
      </c>
      <c r="B296" t="s">
        <v>499</v>
      </c>
      <c r="C296">
        <v>3268</v>
      </c>
      <c r="D296">
        <v>5440</v>
      </c>
      <c r="E296">
        <v>8708</v>
      </c>
      <c r="F296">
        <v>213316603.97342899</v>
      </c>
      <c r="G296">
        <v>511972967.76049101</v>
      </c>
      <c r="H296">
        <v>725289571.73391998</v>
      </c>
      <c r="I296">
        <v>37446079.210000001</v>
      </c>
      <c r="J296" t="s">
        <v>300</v>
      </c>
      <c r="K296" t="s">
        <v>234</v>
      </c>
      <c r="L296" t="s">
        <v>229</v>
      </c>
      <c r="M296" t="s">
        <v>1320</v>
      </c>
      <c r="N296" t="s">
        <v>45</v>
      </c>
      <c r="O296"/>
      <c r="P296"/>
      <c r="Q296" s="4"/>
    </row>
    <row r="297" spans="1:17" ht="12.75" customHeight="1" x14ac:dyDescent="0.25">
      <c r="A297">
        <v>654459</v>
      </c>
      <c r="B297" t="s">
        <v>500</v>
      </c>
      <c r="C297">
        <v>5868</v>
      </c>
      <c r="D297">
        <v>7487</v>
      </c>
      <c r="E297">
        <v>13355</v>
      </c>
      <c r="F297">
        <v>584861978.48767698</v>
      </c>
      <c r="G297">
        <v>880900928.91177106</v>
      </c>
      <c r="H297">
        <v>1465762907.3994501</v>
      </c>
      <c r="I297">
        <v>6443901.6500000004</v>
      </c>
      <c r="J297" t="s">
        <v>219</v>
      </c>
      <c r="K297" t="s">
        <v>213</v>
      </c>
      <c r="L297" t="s">
        <v>203</v>
      </c>
      <c r="M297" t="s">
        <v>1319</v>
      </c>
      <c r="N297" t="s">
        <v>194</v>
      </c>
      <c r="O297" t="s">
        <v>1305</v>
      </c>
      <c r="P297"/>
      <c r="Q297" s="4"/>
    </row>
    <row r="298" spans="1:17" ht="12.75" customHeight="1" x14ac:dyDescent="0.25">
      <c r="A298">
        <v>660829</v>
      </c>
      <c r="B298" t="s">
        <v>501</v>
      </c>
      <c r="C298">
        <v>124</v>
      </c>
      <c r="D298">
        <v>186</v>
      </c>
      <c r="E298">
        <v>310</v>
      </c>
      <c r="F298">
        <v>15384036.7980652</v>
      </c>
      <c r="G298">
        <v>35658641.141873598</v>
      </c>
      <c r="H298">
        <v>51042677.939938799</v>
      </c>
      <c r="I298">
        <v>-3447887.41</v>
      </c>
      <c r="J298" t="s">
        <v>288</v>
      </c>
      <c r="K298" t="s">
        <v>206</v>
      </c>
      <c r="L298" t="s">
        <v>1119</v>
      </c>
      <c r="M298" t="s">
        <v>1320</v>
      </c>
      <c r="N298" t="s">
        <v>194</v>
      </c>
      <c r="O298"/>
      <c r="P298"/>
      <c r="Q298" s="4"/>
    </row>
    <row r="299" spans="1:17" ht="12.75" customHeight="1" x14ac:dyDescent="0.25">
      <c r="A299">
        <v>661066</v>
      </c>
      <c r="B299" t="s">
        <v>502</v>
      </c>
      <c r="C299">
        <v>2114</v>
      </c>
      <c r="D299">
        <v>2589</v>
      </c>
      <c r="E299">
        <v>4703</v>
      </c>
      <c r="F299">
        <v>136763534.03977799</v>
      </c>
      <c r="G299">
        <v>224000732.16781899</v>
      </c>
      <c r="H299">
        <v>360764266.20759702</v>
      </c>
      <c r="I299">
        <v>-33909771.579999998</v>
      </c>
      <c r="J299" t="s">
        <v>302</v>
      </c>
      <c r="K299" t="s">
        <v>213</v>
      </c>
      <c r="L299" t="s">
        <v>644</v>
      </c>
      <c r="M299" t="s">
        <v>1320</v>
      </c>
      <c r="N299" t="s">
        <v>45</v>
      </c>
      <c r="O299"/>
      <c r="P299"/>
      <c r="Q299" s="4"/>
    </row>
    <row r="300" spans="1:17" ht="12.75" customHeight="1" x14ac:dyDescent="0.25">
      <c r="A300">
        <v>664482</v>
      </c>
      <c r="B300" t="s">
        <v>503</v>
      </c>
      <c r="C300">
        <v>24</v>
      </c>
      <c r="D300">
        <v>36</v>
      </c>
      <c r="E300">
        <v>60</v>
      </c>
      <c r="F300">
        <v>1777153.98124783</v>
      </c>
      <c r="G300">
        <v>2641012.74369202</v>
      </c>
      <c r="H300">
        <v>4418166.7249398502</v>
      </c>
      <c r="I300">
        <v>-54554.400000000001</v>
      </c>
      <c r="J300" t="s">
        <v>237</v>
      </c>
      <c r="K300" t="s">
        <v>206</v>
      </c>
      <c r="L300" t="s">
        <v>295</v>
      </c>
      <c r="M300" t="s">
        <v>1320</v>
      </c>
      <c r="N300" t="s">
        <v>45</v>
      </c>
      <c r="O300"/>
      <c r="P300"/>
      <c r="Q300" s="4"/>
    </row>
    <row r="301" spans="1:17" ht="12.75" customHeight="1" x14ac:dyDescent="0.25">
      <c r="A301">
        <v>666370</v>
      </c>
      <c r="B301" t="s">
        <v>1029</v>
      </c>
      <c r="C301">
        <v>171</v>
      </c>
      <c r="D301">
        <v>430</v>
      </c>
      <c r="E301">
        <v>601</v>
      </c>
      <c r="F301">
        <v>15911139.341335099</v>
      </c>
      <c r="G301">
        <v>48196582.003242403</v>
      </c>
      <c r="H301">
        <v>64107721.344577499</v>
      </c>
      <c r="I301">
        <v>25131032.579999998</v>
      </c>
      <c r="J301" t="s">
        <v>300</v>
      </c>
      <c r="K301" t="s">
        <v>234</v>
      </c>
      <c r="L301" t="s">
        <v>1026</v>
      </c>
      <c r="M301" t="s">
        <v>1320</v>
      </c>
      <c r="N301" t="s">
        <v>45</v>
      </c>
      <c r="O301"/>
      <c r="P301"/>
      <c r="Q301" s="4"/>
    </row>
    <row r="302" spans="1:17" ht="12.75" customHeight="1" x14ac:dyDescent="0.25">
      <c r="A302">
        <v>670091</v>
      </c>
      <c r="B302" t="s">
        <v>1341</v>
      </c>
      <c r="C302">
        <v>3923</v>
      </c>
      <c r="D302">
        <v>5257</v>
      </c>
      <c r="E302">
        <v>9180</v>
      </c>
      <c r="F302">
        <v>284775173.353755</v>
      </c>
      <c r="G302">
        <v>452755994.296188</v>
      </c>
      <c r="H302">
        <v>737531167.64994299</v>
      </c>
      <c r="I302">
        <v>-2513495.2599999998</v>
      </c>
      <c r="J302" t="s">
        <v>216</v>
      </c>
      <c r="K302" t="s">
        <v>213</v>
      </c>
      <c r="L302" t="s">
        <v>637</v>
      </c>
      <c r="M302" t="s">
        <v>1320</v>
      </c>
      <c r="N302" t="s">
        <v>45</v>
      </c>
      <c r="O302"/>
      <c r="P302"/>
      <c r="Q302" s="4"/>
    </row>
    <row r="303" spans="1:17" ht="12.75" customHeight="1" x14ac:dyDescent="0.25">
      <c r="A303">
        <v>671453</v>
      </c>
      <c r="B303" t="s">
        <v>504</v>
      </c>
      <c r="C303">
        <v>6592</v>
      </c>
      <c r="D303">
        <v>5283</v>
      </c>
      <c r="E303">
        <v>11875</v>
      </c>
      <c r="F303">
        <v>1829169965.96966</v>
      </c>
      <c r="G303">
        <v>1813585955.8305399</v>
      </c>
      <c r="H303">
        <v>3642755921.8002</v>
      </c>
      <c r="I303">
        <v>-2223315.64</v>
      </c>
      <c r="J303" t="s">
        <v>292</v>
      </c>
      <c r="K303" t="s">
        <v>193</v>
      </c>
      <c r="L303" t="s">
        <v>285</v>
      </c>
      <c r="M303" t="s">
        <v>1320</v>
      </c>
      <c r="N303" t="s">
        <v>194</v>
      </c>
      <c r="O303"/>
      <c r="P303"/>
      <c r="Q303" s="4"/>
    </row>
    <row r="304" spans="1:17" ht="12.75" customHeight="1" x14ac:dyDescent="0.25">
      <c r="A304">
        <v>674630</v>
      </c>
      <c r="B304" t="s">
        <v>1332</v>
      </c>
      <c r="C304">
        <v>9966</v>
      </c>
      <c r="D304">
        <v>10251</v>
      </c>
      <c r="E304">
        <v>20217</v>
      </c>
      <c r="F304">
        <v>1050144922.74055</v>
      </c>
      <c r="G304">
        <v>1297902104.4711201</v>
      </c>
      <c r="H304">
        <v>2348047027.2116699</v>
      </c>
      <c r="I304">
        <v>263454444.91999999</v>
      </c>
      <c r="J304" t="s">
        <v>230</v>
      </c>
      <c r="K304" t="s">
        <v>213</v>
      </c>
      <c r="L304" t="s">
        <v>221</v>
      </c>
      <c r="M304" t="s">
        <v>1320</v>
      </c>
      <c r="N304" t="s">
        <v>194</v>
      </c>
      <c r="O304" t="s">
        <v>1305</v>
      </c>
      <c r="P304"/>
      <c r="Q304" s="4"/>
    </row>
    <row r="305" spans="1:17" ht="12.75" customHeight="1" x14ac:dyDescent="0.25">
      <c r="A305">
        <v>676460</v>
      </c>
      <c r="B305" t="s">
        <v>1315</v>
      </c>
      <c r="C305">
        <v>10</v>
      </c>
      <c r="D305">
        <v>36</v>
      </c>
      <c r="E305">
        <v>46</v>
      </c>
      <c r="F305">
        <v>954013.42785509501</v>
      </c>
      <c r="G305">
        <v>3556493.1946703298</v>
      </c>
      <c r="H305">
        <v>4510506.6225254303</v>
      </c>
      <c r="I305">
        <v>269176.62</v>
      </c>
      <c r="J305" t="s">
        <v>258</v>
      </c>
      <c r="K305" t="s">
        <v>234</v>
      </c>
      <c r="L305" t="s">
        <v>709</v>
      </c>
      <c r="M305" t="s">
        <v>1320</v>
      </c>
      <c r="N305" t="s">
        <v>45</v>
      </c>
      <c r="O305"/>
      <c r="P305"/>
      <c r="Q305" s="4"/>
    </row>
    <row r="306" spans="1:17" ht="12.75" customHeight="1" x14ac:dyDescent="0.25">
      <c r="A306">
        <v>677534</v>
      </c>
      <c r="B306" t="s">
        <v>505</v>
      </c>
      <c r="C306">
        <v>42578</v>
      </c>
      <c r="D306">
        <v>31819</v>
      </c>
      <c r="E306">
        <v>74397</v>
      </c>
      <c r="F306">
        <v>1754539620.1637599</v>
      </c>
      <c r="G306">
        <v>1613066688.9928401</v>
      </c>
      <c r="H306">
        <v>3367606309.1566</v>
      </c>
      <c r="I306">
        <v>-28558321.530000001</v>
      </c>
      <c r="J306" t="s">
        <v>205</v>
      </c>
      <c r="K306" t="s">
        <v>206</v>
      </c>
      <c r="L306" t="s">
        <v>214</v>
      </c>
      <c r="M306" t="s">
        <v>1320</v>
      </c>
      <c r="N306" t="s">
        <v>194</v>
      </c>
      <c r="O306"/>
      <c r="P306"/>
      <c r="Q306" s="4"/>
    </row>
    <row r="307" spans="1:17" ht="12.75" customHeight="1" x14ac:dyDescent="0.25">
      <c r="A307">
        <v>678128</v>
      </c>
      <c r="B307" t="s">
        <v>506</v>
      </c>
      <c r="C307">
        <v>1597</v>
      </c>
      <c r="D307">
        <v>1788</v>
      </c>
      <c r="E307">
        <v>3385</v>
      </c>
      <c r="F307">
        <v>245212443.12225801</v>
      </c>
      <c r="G307">
        <v>302099820.03006202</v>
      </c>
      <c r="H307">
        <v>547312263.15231895</v>
      </c>
      <c r="I307">
        <v>-2816236.03</v>
      </c>
      <c r="J307" t="s">
        <v>241</v>
      </c>
      <c r="K307" t="s">
        <v>213</v>
      </c>
      <c r="L307" t="s">
        <v>1119</v>
      </c>
      <c r="M307" t="s">
        <v>1319</v>
      </c>
      <c r="N307" t="s">
        <v>194</v>
      </c>
      <c r="O307"/>
      <c r="P307"/>
      <c r="Q307" s="4"/>
    </row>
    <row r="308" spans="1:17" ht="12.75" customHeight="1" x14ac:dyDescent="0.25">
      <c r="A308">
        <v>679837</v>
      </c>
      <c r="B308" t="s">
        <v>507</v>
      </c>
      <c r="C308">
        <v>4602</v>
      </c>
      <c r="D308">
        <v>6008</v>
      </c>
      <c r="E308">
        <v>10610</v>
      </c>
      <c r="F308">
        <v>320426761.86651301</v>
      </c>
      <c r="G308">
        <v>536789433.298805</v>
      </c>
      <c r="H308">
        <v>857216195.16531801</v>
      </c>
      <c r="I308">
        <v>-18734424.899999999</v>
      </c>
      <c r="J308" t="s">
        <v>302</v>
      </c>
      <c r="K308" t="s">
        <v>213</v>
      </c>
      <c r="L308" t="s">
        <v>221</v>
      </c>
      <c r="M308" t="s">
        <v>1320</v>
      </c>
      <c r="N308" t="s">
        <v>194</v>
      </c>
      <c r="O308"/>
      <c r="P308"/>
      <c r="Q308" s="4"/>
    </row>
    <row r="309" spans="1:17" ht="12.75" customHeight="1" x14ac:dyDescent="0.25">
      <c r="A309">
        <v>681783</v>
      </c>
      <c r="B309" t="s">
        <v>81</v>
      </c>
      <c r="C309">
        <v>85897</v>
      </c>
      <c r="D309">
        <v>88382</v>
      </c>
      <c r="E309">
        <v>174279</v>
      </c>
      <c r="F309">
        <v>12053110457.6262</v>
      </c>
      <c r="G309">
        <v>15455326341.405001</v>
      </c>
      <c r="H309">
        <v>27508436799.0312</v>
      </c>
      <c r="I309">
        <v>-120204244.98</v>
      </c>
      <c r="J309" t="s">
        <v>208</v>
      </c>
      <c r="K309" t="s">
        <v>202</v>
      </c>
      <c r="L309" t="s">
        <v>318</v>
      </c>
      <c r="M309" t="s">
        <v>1320</v>
      </c>
      <c r="N309" t="s">
        <v>194</v>
      </c>
      <c r="O309"/>
      <c r="P309"/>
      <c r="Q309" s="4"/>
    </row>
    <row r="310" spans="1:17" ht="12.75" customHeight="1" x14ac:dyDescent="0.25">
      <c r="A310">
        <v>687509</v>
      </c>
      <c r="B310" t="s">
        <v>147</v>
      </c>
      <c r="C310">
        <v>11825</v>
      </c>
      <c r="D310">
        <v>18453</v>
      </c>
      <c r="E310">
        <v>30278</v>
      </c>
      <c r="F310">
        <v>844692922.32354903</v>
      </c>
      <c r="G310">
        <v>1501928730.90453</v>
      </c>
      <c r="H310">
        <v>2346621653.2280798</v>
      </c>
      <c r="I310">
        <v>74746226.459999993</v>
      </c>
      <c r="J310" t="s">
        <v>293</v>
      </c>
      <c r="K310" t="s">
        <v>275</v>
      </c>
      <c r="L310" t="s">
        <v>221</v>
      </c>
      <c r="M310" t="s">
        <v>1320</v>
      </c>
      <c r="N310" t="s">
        <v>194</v>
      </c>
      <c r="O310"/>
      <c r="P310"/>
      <c r="Q310" s="4"/>
    </row>
    <row r="311" spans="1:17" ht="12.75" customHeight="1" x14ac:dyDescent="0.25">
      <c r="A311">
        <v>688986</v>
      </c>
      <c r="B311" t="s">
        <v>509</v>
      </c>
      <c r="C311">
        <v>323</v>
      </c>
      <c r="D311">
        <v>348</v>
      </c>
      <c r="E311">
        <v>671</v>
      </c>
      <c r="F311">
        <v>24073301.8503052</v>
      </c>
      <c r="G311">
        <v>29243061.615125898</v>
      </c>
      <c r="H311">
        <v>53316363.465431198</v>
      </c>
      <c r="I311">
        <v>-529146.01</v>
      </c>
      <c r="J311" t="s">
        <v>297</v>
      </c>
      <c r="K311" t="s">
        <v>275</v>
      </c>
      <c r="L311" t="s">
        <v>636</v>
      </c>
      <c r="M311" t="s">
        <v>1320</v>
      </c>
      <c r="N311" t="s">
        <v>45</v>
      </c>
      <c r="O311"/>
      <c r="P311"/>
      <c r="Q311" s="4"/>
    </row>
    <row r="312" spans="1:17" ht="12.75" customHeight="1" x14ac:dyDescent="0.25">
      <c r="A312">
        <v>690693</v>
      </c>
      <c r="B312" t="s">
        <v>510</v>
      </c>
      <c r="C312">
        <v>16</v>
      </c>
      <c r="D312">
        <v>22</v>
      </c>
      <c r="E312">
        <v>38</v>
      </c>
      <c r="F312">
        <v>1228105.0754231501</v>
      </c>
      <c r="G312">
        <v>1792490.0300820901</v>
      </c>
      <c r="H312">
        <v>3020595.1055052401</v>
      </c>
      <c r="I312">
        <v>-35769.980000000003</v>
      </c>
      <c r="J312" t="s">
        <v>212</v>
      </c>
      <c r="K312" t="s">
        <v>213</v>
      </c>
      <c r="L312" t="s">
        <v>636</v>
      </c>
      <c r="M312" t="s">
        <v>1320</v>
      </c>
      <c r="N312" t="s">
        <v>45</v>
      </c>
      <c r="O312"/>
      <c r="P312"/>
      <c r="Q312" s="4"/>
    </row>
    <row r="313" spans="1:17" ht="12.75" customHeight="1" x14ac:dyDescent="0.25">
      <c r="A313">
        <v>694539</v>
      </c>
      <c r="B313" t="s">
        <v>511</v>
      </c>
      <c r="C313">
        <v>2531</v>
      </c>
      <c r="D313">
        <v>2843</v>
      </c>
      <c r="E313">
        <v>5374</v>
      </c>
      <c r="F313">
        <v>399912269.686185</v>
      </c>
      <c r="G313">
        <v>541650073.05040205</v>
      </c>
      <c r="H313">
        <v>941562342.73658705</v>
      </c>
      <c r="I313">
        <v>6667712.8200000003</v>
      </c>
      <c r="J313" t="s">
        <v>201</v>
      </c>
      <c r="K313" t="s">
        <v>202</v>
      </c>
      <c r="L313" t="s">
        <v>1119</v>
      </c>
      <c r="M313" t="s">
        <v>1320</v>
      </c>
      <c r="N313" t="s">
        <v>194</v>
      </c>
      <c r="O313"/>
      <c r="P313"/>
      <c r="Q313" s="4"/>
    </row>
    <row r="314" spans="1:17" ht="12.75" customHeight="1" x14ac:dyDescent="0.25">
      <c r="A314">
        <v>698952</v>
      </c>
      <c r="B314" t="s">
        <v>512</v>
      </c>
      <c r="C314">
        <v>773</v>
      </c>
      <c r="D314">
        <v>868</v>
      </c>
      <c r="E314">
        <v>1641</v>
      </c>
      <c r="F314">
        <v>156747168.380169</v>
      </c>
      <c r="G314">
        <v>176278506.44461501</v>
      </c>
      <c r="H314">
        <v>333025674.82478499</v>
      </c>
      <c r="I314">
        <v>-2426716</v>
      </c>
      <c r="J314" t="s">
        <v>212</v>
      </c>
      <c r="K314" t="s">
        <v>213</v>
      </c>
      <c r="L314" t="s">
        <v>1321</v>
      </c>
      <c r="M314" t="s">
        <v>1320</v>
      </c>
      <c r="N314" t="s">
        <v>194</v>
      </c>
      <c r="O314"/>
      <c r="P314"/>
      <c r="Q314" s="4"/>
    </row>
    <row r="315" spans="1:17" ht="12.75" customHeight="1" x14ac:dyDescent="0.25">
      <c r="A315">
        <v>700310</v>
      </c>
      <c r="B315" t="s">
        <v>513</v>
      </c>
      <c r="C315">
        <v>1643</v>
      </c>
      <c r="D315">
        <v>1561</v>
      </c>
      <c r="E315">
        <v>3204</v>
      </c>
      <c r="F315">
        <v>88457356.860574707</v>
      </c>
      <c r="G315">
        <v>102190802.793405</v>
      </c>
      <c r="H315">
        <v>190648159.653979</v>
      </c>
      <c r="I315">
        <v>-104894.84</v>
      </c>
      <c r="J315" t="s">
        <v>237</v>
      </c>
      <c r="K315" t="s">
        <v>206</v>
      </c>
      <c r="L315" t="s">
        <v>295</v>
      </c>
      <c r="M315" t="s">
        <v>1320</v>
      </c>
      <c r="N315" t="s">
        <v>45</v>
      </c>
      <c r="O315"/>
      <c r="P315"/>
      <c r="Q315" s="4"/>
    </row>
    <row r="316" spans="1:17" ht="12.75" customHeight="1" x14ac:dyDescent="0.25">
      <c r="A316">
        <v>707281</v>
      </c>
      <c r="B316" t="s">
        <v>514</v>
      </c>
      <c r="C316">
        <v>7973</v>
      </c>
      <c r="D316">
        <v>6848</v>
      </c>
      <c r="E316">
        <v>14821</v>
      </c>
      <c r="F316">
        <v>2234940024.4794798</v>
      </c>
      <c r="G316">
        <v>2322837962.3280802</v>
      </c>
      <c r="H316">
        <v>4557777986.8075705</v>
      </c>
      <c r="I316">
        <v>-6282921.7999999998</v>
      </c>
      <c r="J316" t="s">
        <v>255</v>
      </c>
      <c r="K316" t="s">
        <v>193</v>
      </c>
      <c r="L316" t="s">
        <v>285</v>
      </c>
      <c r="M316" t="s">
        <v>1320</v>
      </c>
      <c r="N316" t="s">
        <v>194</v>
      </c>
      <c r="O316"/>
      <c r="P316"/>
      <c r="Q316" s="4"/>
    </row>
    <row r="317" spans="1:17" ht="12.75" customHeight="1" x14ac:dyDescent="0.25">
      <c r="A317">
        <v>710467</v>
      </c>
      <c r="B317" t="s">
        <v>1333</v>
      </c>
      <c r="C317">
        <v>321</v>
      </c>
      <c r="D317">
        <v>451</v>
      </c>
      <c r="E317">
        <v>772</v>
      </c>
      <c r="F317">
        <v>25799412.657952301</v>
      </c>
      <c r="G317">
        <v>44364738.817068703</v>
      </c>
      <c r="H317">
        <v>70164151.475021005</v>
      </c>
      <c r="I317">
        <v>94042.61</v>
      </c>
      <c r="J317" t="s">
        <v>1343</v>
      </c>
      <c r="K317" t="s">
        <v>213</v>
      </c>
      <c r="L317" t="s">
        <v>1321</v>
      </c>
      <c r="M317" t="s">
        <v>1320</v>
      </c>
      <c r="N317" t="s">
        <v>45</v>
      </c>
      <c r="O317" t="s">
        <v>1305</v>
      </c>
      <c r="P317"/>
      <c r="Q317" s="4"/>
    </row>
    <row r="318" spans="1:17" ht="12.75" customHeight="1" x14ac:dyDescent="0.25">
      <c r="A318">
        <v>712299</v>
      </c>
      <c r="B318" t="s">
        <v>515</v>
      </c>
      <c r="C318">
        <v>162</v>
      </c>
      <c r="D318">
        <v>346</v>
      </c>
      <c r="E318">
        <v>508</v>
      </c>
      <c r="F318">
        <v>15008732.4337778</v>
      </c>
      <c r="G318">
        <v>42263604.478991397</v>
      </c>
      <c r="H318">
        <v>57272336.912769198</v>
      </c>
      <c r="I318">
        <v>-1683386.47</v>
      </c>
      <c r="J318" t="s">
        <v>201</v>
      </c>
      <c r="K318" t="s">
        <v>202</v>
      </c>
      <c r="L318" t="s">
        <v>1316</v>
      </c>
      <c r="M318" t="s">
        <v>1320</v>
      </c>
      <c r="N318" t="s">
        <v>194</v>
      </c>
      <c r="O318"/>
      <c r="P318"/>
      <c r="Q318" s="4"/>
    </row>
    <row r="319" spans="1:17" ht="12.75" customHeight="1" x14ac:dyDescent="0.25">
      <c r="A319">
        <v>715955</v>
      </c>
      <c r="B319" t="s">
        <v>516</v>
      </c>
      <c r="C319">
        <v>902</v>
      </c>
      <c r="D319">
        <v>2495</v>
      </c>
      <c r="E319">
        <v>3397</v>
      </c>
      <c r="F319">
        <v>67112083.895812303</v>
      </c>
      <c r="G319">
        <v>189671220.34107101</v>
      </c>
      <c r="H319">
        <v>256783304.23688301</v>
      </c>
      <c r="I319">
        <v>4140053.34</v>
      </c>
      <c r="J319" t="s">
        <v>216</v>
      </c>
      <c r="K319" t="s">
        <v>213</v>
      </c>
      <c r="L319" t="s">
        <v>508</v>
      </c>
      <c r="M319" t="s">
        <v>1319</v>
      </c>
      <c r="N319" t="s">
        <v>194</v>
      </c>
      <c r="O319"/>
      <c r="P319"/>
      <c r="Q319" s="4"/>
    </row>
    <row r="320" spans="1:17" ht="12.75" customHeight="1" x14ac:dyDescent="0.25">
      <c r="A320">
        <v>717496</v>
      </c>
      <c r="B320" t="s">
        <v>517</v>
      </c>
      <c r="C320">
        <v>1716</v>
      </c>
      <c r="D320">
        <v>2502</v>
      </c>
      <c r="E320">
        <v>4218</v>
      </c>
      <c r="F320">
        <v>156700718.160864</v>
      </c>
      <c r="G320">
        <v>274954713.121292</v>
      </c>
      <c r="H320">
        <v>431655431.28215599</v>
      </c>
      <c r="I320">
        <v>8395681.3800000008</v>
      </c>
      <c r="J320" t="s">
        <v>212</v>
      </c>
      <c r="K320" t="s">
        <v>213</v>
      </c>
      <c r="L320" t="s">
        <v>614</v>
      </c>
      <c r="M320" t="s">
        <v>1320</v>
      </c>
      <c r="N320" t="s">
        <v>45</v>
      </c>
      <c r="O320"/>
      <c r="P320"/>
      <c r="Q320" s="4"/>
    </row>
    <row r="321" spans="1:17" ht="12.75" customHeight="1" x14ac:dyDescent="0.25">
      <c r="A321">
        <v>717611</v>
      </c>
      <c r="B321" t="s">
        <v>518</v>
      </c>
      <c r="C321">
        <v>22734</v>
      </c>
      <c r="D321">
        <v>16632</v>
      </c>
      <c r="E321">
        <v>39366</v>
      </c>
      <c r="F321">
        <v>1381574206.9955699</v>
      </c>
      <c r="G321">
        <v>1553805332.5165501</v>
      </c>
      <c r="H321">
        <v>2935379539.5121198</v>
      </c>
      <c r="I321">
        <v>-64879670.659999996</v>
      </c>
      <c r="J321" t="s">
        <v>288</v>
      </c>
      <c r="K321" t="s">
        <v>206</v>
      </c>
      <c r="L321" t="s">
        <v>214</v>
      </c>
      <c r="M321" t="s">
        <v>1320</v>
      </c>
      <c r="N321" t="s">
        <v>194</v>
      </c>
      <c r="O321"/>
      <c r="P321"/>
      <c r="Q321" s="4"/>
    </row>
    <row r="322" spans="1:17" ht="12.75" customHeight="1" x14ac:dyDescent="0.25">
      <c r="A322">
        <v>717900</v>
      </c>
      <c r="B322" t="s">
        <v>519</v>
      </c>
      <c r="C322">
        <v>36</v>
      </c>
      <c r="D322">
        <v>52</v>
      </c>
      <c r="E322">
        <v>88</v>
      </c>
      <c r="F322">
        <v>2601712.3242695401</v>
      </c>
      <c r="G322">
        <v>5796676.2580153504</v>
      </c>
      <c r="H322">
        <v>8398388.5822848901</v>
      </c>
      <c r="I322">
        <v>-8156.59</v>
      </c>
      <c r="J322" t="s">
        <v>237</v>
      </c>
      <c r="K322" t="s">
        <v>206</v>
      </c>
      <c r="L322" t="s">
        <v>310</v>
      </c>
      <c r="M322" t="s">
        <v>1320</v>
      </c>
      <c r="N322" t="s">
        <v>45</v>
      </c>
      <c r="O322"/>
      <c r="P322"/>
      <c r="Q322" s="4"/>
    </row>
    <row r="323" spans="1:17" ht="12.75" customHeight="1" x14ac:dyDescent="0.25">
      <c r="A323">
        <v>718205</v>
      </c>
      <c r="B323" t="s">
        <v>520</v>
      </c>
      <c r="C323">
        <v>3042</v>
      </c>
      <c r="D323">
        <v>2861</v>
      </c>
      <c r="E323">
        <v>5903</v>
      </c>
      <c r="F323">
        <v>286004960.16661</v>
      </c>
      <c r="G323">
        <v>468040381.00641602</v>
      </c>
      <c r="H323">
        <v>754045341.17302597</v>
      </c>
      <c r="I323">
        <v>-29194031.27</v>
      </c>
      <c r="J323" t="s">
        <v>288</v>
      </c>
      <c r="K323" t="s">
        <v>206</v>
      </c>
      <c r="L323" t="s">
        <v>221</v>
      </c>
      <c r="M323" t="s">
        <v>1320</v>
      </c>
      <c r="N323" t="s">
        <v>194</v>
      </c>
      <c r="O323"/>
      <c r="P323"/>
      <c r="Q323" s="4"/>
    </row>
    <row r="324" spans="1:17" ht="12.75" customHeight="1" x14ac:dyDescent="0.25">
      <c r="A324">
        <v>719674</v>
      </c>
      <c r="B324" t="s">
        <v>145</v>
      </c>
      <c r="C324">
        <v>72230</v>
      </c>
      <c r="D324">
        <v>63540</v>
      </c>
      <c r="E324">
        <v>135770</v>
      </c>
      <c r="F324">
        <v>8865775733.1063709</v>
      </c>
      <c r="G324">
        <v>9481746890.0547199</v>
      </c>
      <c r="H324">
        <v>18347522623.161098</v>
      </c>
      <c r="I324">
        <v>-86128732.719999999</v>
      </c>
      <c r="J324" t="s">
        <v>208</v>
      </c>
      <c r="K324" t="s">
        <v>202</v>
      </c>
      <c r="L324" t="s">
        <v>214</v>
      </c>
      <c r="M324" t="s">
        <v>1319</v>
      </c>
      <c r="N324" t="s">
        <v>194</v>
      </c>
      <c r="O324"/>
      <c r="P324"/>
      <c r="Q324" s="4"/>
    </row>
    <row r="325" spans="1:17" ht="12.75" customHeight="1" x14ac:dyDescent="0.25">
      <c r="A325">
        <v>720201</v>
      </c>
      <c r="B325" t="s">
        <v>521</v>
      </c>
      <c r="C325">
        <v>425</v>
      </c>
      <c r="D325">
        <v>647</v>
      </c>
      <c r="E325">
        <v>1072</v>
      </c>
      <c r="F325">
        <v>49852291.413060501</v>
      </c>
      <c r="G325">
        <v>86213171.999899805</v>
      </c>
      <c r="H325">
        <v>136065463.41295999</v>
      </c>
      <c r="I325">
        <v>-69871.81</v>
      </c>
      <c r="J325" t="s">
        <v>258</v>
      </c>
      <c r="K325" t="s">
        <v>234</v>
      </c>
      <c r="L325" t="s">
        <v>621</v>
      </c>
      <c r="M325" t="s">
        <v>1320</v>
      </c>
      <c r="N325" t="s">
        <v>45</v>
      </c>
      <c r="O325"/>
      <c r="P325"/>
      <c r="Q325" s="4"/>
    </row>
    <row r="326" spans="1:17" ht="12.75" customHeight="1" x14ac:dyDescent="0.25">
      <c r="A326">
        <v>721035</v>
      </c>
      <c r="B326" t="s">
        <v>522</v>
      </c>
      <c r="C326">
        <v>2055</v>
      </c>
      <c r="D326">
        <v>3243</v>
      </c>
      <c r="E326">
        <v>5298</v>
      </c>
      <c r="F326">
        <v>235298327.037321</v>
      </c>
      <c r="G326">
        <v>451192019.17004102</v>
      </c>
      <c r="H326">
        <v>686490346.20736206</v>
      </c>
      <c r="I326">
        <v>-3334099.58</v>
      </c>
      <c r="J326" t="s">
        <v>201</v>
      </c>
      <c r="K326" t="s">
        <v>202</v>
      </c>
      <c r="L326" t="s">
        <v>623</v>
      </c>
      <c r="M326" t="s">
        <v>1320</v>
      </c>
      <c r="N326" t="s">
        <v>45</v>
      </c>
      <c r="O326"/>
      <c r="P326"/>
      <c r="Q326" s="4"/>
    </row>
    <row r="327" spans="1:17" ht="12.75" customHeight="1" x14ac:dyDescent="0.25">
      <c r="A327">
        <v>721506</v>
      </c>
      <c r="B327" t="s">
        <v>523</v>
      </c>
      <c r="C327">
        <v>668</v>
      </c>
      <c r="D327">
        <v>519</v>
      </c>
      <c r="E327">
        <v>1187</v>
      </c>
      <c r="F327">
        <v>81299436.066709295</v>
      </c>
      <c r="G327">
        <v>80194327.279236093</v>
      </c>
      <c r="H327">
        <v>161493763.345945</v>
      </c>
      <c r="I327">
        <v>-1732028.62</v>
      </c>
      <c r="J327" t="s">
        <v>205</v>
      </c>
      <c r="K327" t="s">
        <v>206</v>
      </c>
      <c r="L327" t="s">
        <v>226</v>
      </c>
      <c r="M327" t="s">
        <v>1320</v>
      </c>
      <c r="N327" t="s">
        <v>194</v>
      </c>
      <c r="O327"/>
      <c r="P327"/>
      <c r="Q327" s="4"/>
    </row>
    <row r="328" spans="1:17" ht="12.75" customHeight="1" x14ac:dyDescent="0.25">
      <c r="A328">
        <v>726117</v>
      </c>
      <c r="B328" t="s">
        <v>524</v>
      </c>
      <c r="C328">
        <v>4053</v>
      </c>
      <c r="D328">
        <v>3451</v>
      </c>
      <c r="E328">
        <v>7504</v>
      </c>
      <c r="F328">
        <v>180062472.06782499</v>
      </c>
      <c r="G328">
        <v>182861441.63506201</v>
      </c>
      <c r="H328">
        <v>362923913.702887</v>
      </c>
      <c r="I328">
        <v>-3061976.57</v>
      </c>
      <c r="J328" t="s">
        <v>205</v>
      </c>
      <c r="K328" t="s">
        <v>206</v>
      </c>
      <c r="L328" t="s">
        <v>203</v>
      </c>
      <c r="M328" t="s">
        <v>1320</v>
      </c>
      <c r="N328" t="s">
        <v>194</v>
      </c>
      <c r="O328"/>
      <c r="P328"/>
      <c r="Q328" s="4"/>
    </row>
    <row r="329" spans="1:17" ht="12.75" customHeight="1" x14ac:dyDescent="0.25">
      <c r="A329">
        <v>727057</v>
      </c>
      <c r="B329" t="s">
        <v>525</v>
      </c>
      <c r="C329">
        <v>2261</v>
      </c>
      <c r="D329">
        <v>3266</v>
      </c>
      <c r="E329">
        <v>5527</v>
      </c>
      <c r="F329">
        <v>838374545.90674305</v>
      </c>
      <c r="G329">
        <v>1411368721.91329</v>
      </c>
      <c r="H329">
        <v>2249743267.8200402</v>
      </c>
      <c r="I329">
        <v>-9841891.0099999998</v>
      </c>
      <c r="J329" t="s">
        <v>247</v>
      </c>
      <c r="K329" t="s">
        <v>196</v>
      </c>
      <c r="L329" t="s">
        <v>1076</v>
      </c>
      <c r="M329" t="s">
        <v>1320</v>
      </c>
      <c r="N329" t="s">
        <v>194</v>
      </c>
      <c r="O329"/>
      <c r="P329"/>
      <c r="Q329" s="4"/>
    </row>
    <row r="330" spans="1:17" ht="12.75" customHeight="1" x14ac:dyDescent="0.25">
      <c r="A330">
        <v>734491</v>
      </c>
      <c r="B330" t="s">
        <v>526</v>
      </c>
      <c r="C330">
        <v>47421</v>
      </c>
      <c r="D330">
        <v>83264</v>
      </c>
      <c r="E330">
        <v>130685</v>
      </c>
      <c r="F330">
        <v>7072752062.2794704</v>
      </c>
      <c r="G330">
        <v>13954009266.127701</v>
      </c>
      <c r="H330">
        <v>21026761328.4072</v>
      </c>
      <c r="I330">
        <v>-92994263.769999996</v>
      </c>
      <c r="J330" t="s">
        <v>208</v>
      </c>
      <c r="K330" t="s">
        <v>202</v>
      </c>
      <c r="L330" t="s">
        <v>508</v>
      </c>
      <c r="M330" t="s">
        <v>1319</v>
      </c>
      <c r="N330" t="s">
        <v>194</v>
      </c>
      <c r="O330"/>
      <c r="P330"/>
      <c r="Q330" s="4"/>
    </row>
    <row r="331" spans="1:17" ht="12.75" customHeight="1" x14ac:dyDescent="0.25">
      <c r="A331">
        <v>743112</v>
      </c>
      <c r="B331" t="s">
        <v>527</v>
      </c>
      <c r="C331">
        <v>7466</v>
      </c>
      <c r="D331">
        <v>6722</v>
      </c>
      <c r="E331">
        <v>14188</v>
      </c>
      <c r="F331">
        <v>1808170537.64797</v>
      </c>
      <c r="G331">
        <v>1909772246.2530701</v>
      </c>
      <c r="H331">
        <v>3717942783.9010401</v>
      </c>
      <c r="I331">
        <v>-22346216.52</v>
      </c>
      <c r="J331" t="s">
        <v>255</v>
      </c>
      <c r="K331" t="s">
        <v>193</v>
      </c>
      <c r="L331" t="s">
        <v>285</v>
      </c>
      <c r="M331" t="s">
        <v>1320</v>
      </c>
      <c r="N331" t="s">
        <v>194</v>
      </c>
      <c r="O331"/>
      <c r="P331"/>
      <c r="Q331" s="4"/>
    </row>
    <row r="332" spans="1:17" ht="12.75" customHeight="1" x14ac:dyDescent="0.25">
      <c r="A332">
        <v>747899</v>
      </c>
      <c r="B332" t="s">
        <v>36</v>
      </c>
      <c r="C332">
        <v>60855</v>
      </c>
      <c r="D332">
        <v>58527</v>
      </c>
      <c r="E332">
        <v>119382</v>
      </c>
      <c r="F332">
        <v>25921761952.153702</v>
      </c>
      <c r="G332">
        <v>30094583340.761002</v>
      </c>
      <c r="H332">
        <v>56016345292.914703</v>
      </c>
      <c r="I332">
        <v>-45074783.75</v>
      </c>
      <c r="J332" t="s">
        <v>292</v>
      </c>
      <c r="K332" t="s">
        <v>193</v>
      </c>
      <c r="L332" t="s">
        <v>214</v>
      </c>
      <c r="M332" t="s">
        <v>1320</v>
      </c>
      <c r="N332" t="s">
        <v>194</v>
      </c>
      <c r="O332"/>
      <c r="P332"/>
      <c r="Q332" s="4"/>
    </row>
    <row r="333" spans="1:17" ht="12.75" customHeight="1" x14ac:dyDescent="0.25">
      <c r="A333">
        <v>749192</v>
      </c>
      <c r="B333" t="s">
        <v>528</v>
      </c>
      <c r="C333">
        <v>27898</v>
      </c>
      <c r="D333">
        <v>19005</v>
      </c>
      <c r="E333">
        <v>46903</v>
      </c>
      <c r="F333">
        <v>2679981534.0780602</v>
      </c>
      <c r="G333">
        <v>2322336257.6416202</v>
      </c>
      <c r="H333">
        <v>5002317791.7196798</v>
      </c>
      <c r="I333">
        <v>-18291986</v>
      </c>
      <c r="J333" t="s">
        <v>215</v>
      </c>
      <c r="K333" t="s">
        <v>196</v>
      </c>
      <c r="L333" t="s">
        <v>214</v>
      </c>
      <c r="M333" t="s">
        <v>1320</v>
      </c>
      <c r="N333" t="s">
        <v>194</v>
      </c>
      <c r="O333"/>
      <c r="P333"/>
      <c r="Q333" s="4"/>
    </row>
    <row r="334" spans="1:17" ht="12.75" customHeight="1" x14ac:dyDescent="0.25">
      <c r="A334">
        <v>750075</v>
      </c>
      <c r="B334" t="s">
        <v>529</v>
      </c>
      <c r="C334">
        <v>18804</v>
      </c>
      <c r="D334">
        <v>27104</v>
      </c>
      <c r="E334">
        <v>45908</v>
      </c>
      <c r="F334">
        <v>1523439212.0571001</v>
      </c>
      <c r="G334">
        <v>2577718953.8896298</v>
      </c>
      <c r="H334">
        <v>4101158165.9467301</v>
      </c>
      <c r="I334">
        <v>-28813421.190000001</v>
      </c>
      <c r="J334" t="s">
        <v>216</v>
      </c>
      <c r="K334" t="s">
        <v>213</v>
      </c>
      <c r="L334" t="s">
        <v>221</v>
      </c>
      <c r="M334" t="s">
        <v>1319</v>
      </c>
      <c r="N334" t="s">
        <v>194</v>
      </c>
      <c r="O334"/>
      <c r="P334"/>
      <c r="Q334" s="4"/>
    </row>
    <row r="335" spans="1:17" ht="12.75" customHeight="1" x14ac:dyDescent="0.25">
      <c r="A335">
        <v>751495</v>
      </c>
      <c r="B335" t="s">
        <v>530</v>
      </c>
      <c r="C335">
        <v>5635</v>
      </c>
      <c r="D335">
        <v>6386</v>
      </c>
      <c r="E335">
        <v>12021</v>
      </c>
      <c r="F335">
        <v>807572903.73513806</v>
      </c>
      <c r="G335">
        <v>1076605684.4066401</v>
      </c>
      <c r="H335">
        <v>1884178588.1417799</v>
      </c>
      <c r="I335">
        <v>2515935.15</v>
      </c>
      <c r="J335" t="s">
        <v>1343</v>
      </c>
      <c r="K335" t="s">
        <v>213</v>
      </c>
      <c r="L335" t="s">
        <v>221</v>
      </c>
      <c r="M335" t="s">
        <v>1320</v>
      </c>
      <c r="N335" t="s">
        <v>194</v>
      </c>
      <c r="O335" t="s">
        <v>1305</v>
      </c>
      <c r="P335"/>
      <c r="Q335" s="4"/>
    </row>
    <row r="336" spans="1:17" ht="12.75" customHeight="1" x14ac:dyDescent="0.25">
      <c r="A336">
        <v>753731</v>
      </c>
      <c r="B336" t="s">
        <v>531</v>
      </c>
      <c r="C336">
        <v>60</v>
      </c>
      <c r="D336">
        <v>164</v>
      </c>
      <c r="E336">
        <v>224</v>
      </c>
      <c r="F336">
        <v>3832872.5863732998</v>
      </c>
      <c r="G336">
        <v>15225525.075305801</v>
      </c>
      <c r="H336">
        <v>19058397.6616791</v>
      </c>
      <c r="I336">
        <v>672327.1</v>
      </c>
      <c r="J336" t="s">
        <v>300</v>
      </c>
      <c r="K336" t="s">
        <v>234</v>
      </c>
      <c r="L336" t="s">
        <v>310</v>
      </c>
      <c r="M336" t="s">
        <v>1320</v>
      </c>
      <c r="N336" t="s">
        <v>45</v>
      </c>
      <c r="O336"/>
      <c r="P336"/>
      <c r="Q336" s="4"/>
    </row>
    <row r="337" spans="1:17" ht="12.75" customHeight="1" x14ac:dyDescent="0.25">
      <c r="A337">
        <v>755033</v>
      </c>
      <c r="B337" t="s">
        <v>532</v>
      </c>
      <c r="C337">
        <v>81</v>
      </c>
      <c r="D337">
        <v>207</v>
      </c>
      <c r="E337">
        <v>288</v>
      </c>
      <c r="F337">
        <v>4753465.1296407599</v>
      </c>
      <c r="G337">
        <v>15366615.6844359</v>
      </c>
      <c r="H337">
        <v>20120080.814076699</v>
      </c>
      <c r="I337">
        <v>991448.93</v>
      </c>
      <c r="J337" t="s">
        <v>293</v>
      </c>
      <c r="K337" t="s">
        <v>275</v>
      </c>
      <c r="L337" t="s">
        <v>636</v>
      </c>
      <c r="M337" t="s">
        <v>1320</v>
      </c>
      <c r="N337" t="s">
        <v>45</v>
      </c>
      <c r="O337"/>
      <c r="P337"/>
      <c r="Q337" s="4"/>
    </row>
    <row r="338" spans="1:17" ht="12.75" customHeight="1" x14ac:dyDescent="0.25">
      <c r="A338">
        <v>755504</v>
      </c>
      <c r="B338" t="s">
        <v>533</v>
      </c>
      <c r="C338">
        <v>40291</v>
      </c>
      <c r="D338">
        <v>38578</v>
      </c>
      <c r="E338">
        <v>78869</v>
      </c>
      <c r="F338">
        <v>3934526694.9043398</v>
      </c>
      <c r="G338">
        <v>4599121461.0761499</v>
      </c>
      <c r="H338">
        <v>8533648155.9804897</v>
      </c>
      <c r="I338">
        <v>44747760.68</v>
      </c>
      <c r="J338" t="s">
        <v>219</v>
      </c>
      <c r="K338" t="s">
        <v>213</v>
      </c>
      <c r="L338" t="s">
        <v>214</v>
      </c>
      <c r="M338" t="s">
        <v>1319</v>
      </c>
      <c r="N338" t="s">
        <v>194</v>
      </c>
      <c r="O338" t="s">
        <v>1305</v>
      </c>
      <c r="P338"/>
      <c r="Q338" s="4"/>
    </row>
    <row r="339" spans="1:17" ht="12.75" customHeight="1" x14ac:dyDescent="0.25">
      <c r="A339">
        <v>756031</v>
      </c>
      <c r="B339" t="s">
        <v>534</v>
      </c>
      <c r="C339">
        <v>565</v>
      </c>
      <c r="D339">
        <v>789</v>
      </c>
      <c r="E339">
        <v>1354</v>
      </c>
      <c r="F339">
        <v>35463580.290550202</v>
      </c>
      <c r="G339">
        <v>64773463.199251197</v>
      </c>
      <c r="H339">
        <v>100237043.489801</v>
      </c>
      <c r="I339">
        <v>3452697.77</v>
      </c>
      <c r="J339" t="s">
        <v>302</v>
      </c>
      <c r="K339" t="s">
        <v>213</v>
      </c>
      <c r="L339" t="s">
        <v>621</v>
      </c>
      <c r="M339" t="s">
        <v>1320</v>
      </c>
      <c r="N339" t="s">
        <v>45</v>
      </c>
      <c r="O339"/>
      <c r="P339"/>
      <c r="Q339" s="4"/>
    </row>
    <row r="340" spans="1:17" ht="12.75" customHeight="1" x14ac:dyDescent="0.25">
      <c r="A340">
        <v>757575</v>
      </c>
      <c r="B340" t="s">
        <v>1067</v>
      </c>
      <c r="C340">
        <v>128</v>
      </c>
      <c r="D340">
        <v>185</v>
      </c>
      <c r="E340">
        <v>313</v>
      </c>
      <c r="F340">
        <v>12396817.4453818</v>
      </c>
      <c r="G340">
        <v>18483090.860577501</v>
      </c>
      <c r="H340">
        <v>30879908.305959199</v>
      </c>
      <c r="I340">
        <v>-326070</v>
      </c>
      <c r="J340" t="s">
        <v>233</v>
      </c>
      <c r="K340" t="s">
        <v>234</v>
      </c>
      <c r="L340" t="s">
        <v>642</v>
      </c>
      <c r="M340" t="s">
        <v>1320</v>
      </c>
      <c r="N340" t="s">
        <v>45</v>
      </c>
      <c r="O340"/>
      <c r="P340"/>
      <c r="Q340" s="4"/>
    </row>
    <row r="341" spans="1:17" ht="12.75" customHeight="1" x14ac:dyDescent="0.25">
      <c r="A341">
        <v>768499</v>
      </c>
      <c r="B341" t="s">
        <v>535</v>
      </c>
      <c r="C341">
        <v>770</v>
      </c>
      <c r="D341">
        <v>1591</v>
      </c>
      <c r="E341">
        <v>2361</v>
      </c>
      <c r="F341">
        <v>73182420.036815703</v>
      </c>
      <c r="G341">
        <v>177865811.31258801</v>
      </c>
      <c r="H341">
        <v>251048231.34940401</v>
      </c>
      <c r="I341">
        <v>-1325315.05</v>
      </c>
      <c r="J341" t="s">
        <v>258</v>
      </c>
      <c r="K341" t="s">
        <v>234</v>
      </c>
      <c r="L341" t="s">
        <v>644</v>
      </c>
      <c r="M341" t="s">
        <v>1320</v>
      </c>
      <c r="N341" t="s">
        <v>45</v>
      </c>
      <c r="O341"/>
      <c r="P341"/>
      <c r="Q341" s="4"/>
    </row>
    <row r="342" spans="1:17" ht="12.75" customHeight="1" x14ac:dyDescent="0.25">
      <c r="A342">
        <v>768556</v>
      </c>
      <c r="B342" t="s">
        <v>536</v>
      </c>
      <c r="C342">
        <v>1953</v>
      </c>
      <c r="D342">
        <v>1856</v>
      </c>
      <c r="E342">
        <v>3809</v>
      </c>
      <c r="F342">
        <v>149823335.865693</v>
      </c>
      <c r="G342">
        <v>177209749.80498999</v>
      </c>
      <c r="H342">
        <v>327033085.67068303</v>
      </c>
      <c r="I342">
        <v>-1408067.62</v>
      </c>
      <c r="J342" t="s">
        <v>241</v>
      </c>
      <c r="K342" t="s">
        <v>213</v>
      </c>
      <c r="L342" t="s">
        <v>644</v>
      </c>
      <c r="M342" t="s">
        <v>1320</v>
      </c>
      <c r="N342" t="s">
        <v>45</v>
      </c>
      <c r="O342"/>
      <c r="P342"/>
      <c r="Q342" s="4"/>
    </row>
    <row r="343" spans="1:17" ht="12.75" customHeight="1" x14ac:dyDescent="0.25">
      <c r="A343">
        <v>771030</v>
      </c>
      <c r="B343" t="s">
        <v>189</v>
      </c>
      <c r="C343">
        <v>12173</v>
      </c>
      <c r="D343">
        <v>15833</v>
      </c>
      <c r="E343">
        <v>28006</v>
      </c>
      <c r="F343">
        <v>2322637560.5044498</v>
      </c>
      <c r="G343">
        <v>3416244189.0991201</v>
      </c>
      <c r="H343">
        <v>5738881749.6035604</v>
      </c>
      <c r="I343">
        <v>-27933329.18</v>
      </c>
      <c r="J343" t="s">
        <v>278</v>
      </c>
      <c r="K343" t="s">
        <v>275</v>
      </c>
      <c r="L343" t="s">
        <v>1119</v>
      </c>
      <c r="M343" t="s">
        <v>1320</v>
      </c>
      <c r="N343" t="s">
        <v>194</v>
      </c>
      <c r="O343"/>
      <c r="P343"/>
      <c r="Q343" s="4"/>
    </row>
    <row r="344" spans="1:17" ht="12.75" customHeight="1" x14ac:dyDescent="0.25">
      <c r="A344">
        <v>778944</v>
      </c>
      <c r="B344" t="s">
        <v>537</v>
      </c>
      <c r="C344">
        <v>6686</v>
      </c>
      <c r="D344">
        <v>6387</v>
      </c>
      <c r="E344">
        <v>13073</v>
      </c>
      <c r="F344">
        <v>1029625593.40303</v>
      </c>
      <c r="G344">
        <v>1172460353.3347199</v>
      </c>
      <c r="H344">
        <v>2202085946.7377501</v>
      </c>
      <c r="I344">
        <v>-12825504.279999999</v>
      </c>
      <c r="J344" t="s">
        <v>255</v>
      </c>
      <c r="K344" t="s">
        <v>193</v>
      </c>
      <c r="L344" t="s">
        <v>285</v>
      </c>
      <c r="M344" t="s">
        <v>1320</v>
      </c>
      <c r="N344" t="s">
        <v>194</v>
      </c>
      <c r="O344"/>
      <c r="P344"/>
      <c r="Q344" s="4"/>
    </row>
    <row r="345" spans="1:17" ht="12.75" customHeight="1" x14ac:dyDescent="0.25">
      <c r="A345">
        <v>780411</v>
      </c>
      <c r="B345" t="s">
        <v>538</v>
      </c>
      <c r="C345">
        <v>93</v>
      </c>
      <c r="D345">
        <v>193</v>
      </c>
      <c r="E345">
        <v>286</v>
      </c>
      <c r="F345">
        <v>8000376.6764848297</v>
      </c>
      <c r="G345">
        <v>20927979.154289301</v>
      </c>
      <c r="H345">
        <v>28928355.830774099</v>
      </c>
      <c r="I345">
        <v>452275.56</v>
      </c>
      <c r="J345" t="s">
        <v>314</v>
      </c>
      <c r="K345" t="s">
        <v>275</v>
      </c>
      <c r="L345" t="s">
        <v>539</v>
      </c>
      <c r="M345" t="s">
        <v>1320</v>
      </c>
      <c r="N345" t="s">
        <v>45</v>
      </c>
      <c r="O345"/>
      <c r="P345"/>
      <c r="Q345" s="4"/>
    </row>
    <row r="346" spans="1:17" ht="12.75" customHeight="1" x14ac:dyDescent="0.25">
      <c r="A346">
        <v>783720</v>
      </c>
      <c r="B346" t="s">
        <v>37</v>
      </c>
      <c r="C346">
        <v>62634</v>
      </c>
      <c r="D346">
        <v>48436</v>
      </c>
      <c r="E346">
        <v>111070</v>
      </c>
      <c r="F346">
        <v>27095918196.7547</v>
      </c>
      <c r="G346">
        <v>24187580105.4818</v>
      </c>
      <c r="H346">
        <v>51283498302.236504</v>
      </c>
      <c r="I346">
        <v>-71490382.409999996</v>
      </c>
      <c r="J346" t="s">
        <v>292</v>
      </c>
      <c r="K346" t="s">
        <v>193</v>
      </c>
      <c r="L346" t="s">
        <v>214</v>
      </c>
      <c r="M346" t="s">
        <v>1320</v>
      </c>
      <c r="N346" t="s">
        <v>194</v>
      </c>
      <c r="O346"/>
      <c r="P346"/>
      <c r="Q346" s="4"/>
    </row>
    <row r="347" spans="1:17" ht="12.75" customHeight="1" x14ac:dyDescent="0.25">
      <c r="A347">
        <v>785022</v>
      </c>
      <c r="B347" t="s">
        <v>38</v>
      </c>
      <c r="C347">
        <v>86668</v>
      </c>
      <c r="D347">
        <v>69880</v>
      </c>
      <c r="E347">
        <v>156548</v>
      </c>
      <c r="F347">
        <v>20504358916.2444</v>
      </c>
      <c r="G347">
        <v>20084151458.2701</v>
      </c>
      <c r="H347">
        <v>40588510374.514603</v>
      </c>
      <c r="I347">
        <v>-85263767.400000006</v>
      </c>
      <c r="J347" t="s">
        <v>244</v>
      </c>
      <c r="K347" t="s">
        <v>213</v>
      </c>
      <c r="L347" t="s">
        <v>214</v>
      </c>
      <c r="M347" t="s">
        <v>1320</v>
      </c>
      <c r="N347" t="s">
        <v>194</v>
      </c>
      <c r="O347"/>
      <c r="P347"/>
      <c r="Q347" s="4"/>
    </row>
    <row r="348" spans="1:17" ht="12.75" customHeight="1" x14ac:dyDescent="0.25">
      <c r="A348">
        <v>785907</v>
      </c>
      <c r="B348" t="s">
        <v>540</v>
      </c>
      <c r="C348">
        <v>22369</v>
      </c>
      <c r="D348">
        <v>30271</v>
      </c>
      <c r="E348">
        <v>52640</v>
      </c>
      <c r="F348">
        <v>2741297615.5162501</v>
      </c>
      <c r="G348">
        <v>3959228365.1007299</v>
      </c>
      <c r="H348">
        <v>6700525980.6169796</v>
      </c>
      <c r="I348">
        <v>23405367.030000001</v>
      </c>
      <c r="J348" t="s">
        <v>212</v>
      </c>
      <c r="K348" t="s">
        <v>213</v>
      </c>
      <c r="L348" t="s">
        <v>221</v>
      </c>
      <c r="M348" t="s">
        <v>1319</v>
      </c>
      <c r="N348" t="s">
        <v>194</v>
      </c>
      <c r="O348" t="s">
        <v>1305</v>
      </c>
      <c r="P348"/>
      <c r="Q348" s="4"/>
    </row>
    <row r="349" spans="1:17" ht="12.75" customHeight="1" x14ac:dyDescent="0.25">
      <c r="A349">
        <v>791863</v>
      </c>
      <c r="B349" t="s">
        <v>541</v>
      </c>
      <c r="C349">
        <v>2172</v>
      </c>
      <c r="D349">
        <v>2313</v>
      </c>
      <c r="E349">
        <v>4485</v>
      </c>
      <c r="F349">
        <v>173953279.39416701</v>
      </c>
      <c r="G349">
        <v>202690827.34474099</v>
      </c>
      <c r="H349">
        <v>376644106.73890799</v>
      </c>
      <c r="I349">
        <v>-1237439.29</v>
      </c>
      <c r="J349" t="s">
        <v>212</v>
      </c>
      <c r="K349" t="s">
        <v>213</v>
      </c>
      <c r="L349" t="s">
        <v>621</v>
      </c>
      <c r="M349" t="s">
        <v>1320</v>
      </c>
      <c r="N349" t="s">
        <v>45</v>
      </c>
      <c r="O349"/>
      <c r="P349"/>
      <c r="Q349" s="4"/>
    </row>
    <row r="350" spans="1:17" ht="12.75" customHeight="1" x14ac:dyDescent="0.25">
      <c r="A350">
        <v>792697</v>
      </c>
      <c r="B350" t="s">
        <v>542</v>
      </c>
      <c r="C350">
        <v>135</v>
      </c>
      <c r="D350">
        <v>191</v>
      </c>
      <c r="E350">
        <v>326</v>
      </c>
      <c r="F350">
        <v>13275688.8996916</v>
      </c>
      <c r="G350">
        <v>23324541.758566801</v>
      </c>
      <c r="H350">
        <v>36600230.658258401</v>
      </c>
      <c r="I350">
        <v>-997144.07</v>
      </c>
      <c r="J350" t="s">
        <v>208</v>
      </c>
      <c r="K350" t="s">
        <v>202</v>
      </c>
      <c r="L350" t="s">
        <v>623</v>
      </c>
      <c r="M350" t="s">
        <v>1320</v>
      </c>
      <c r="N350" t="s">
        <v>45</v>
      </c>
      <c r="O350"/>
      <c r="P350"/>
      <c r="Q350" s="4"/>
    </row>
    <row r="351" spans="1:17" ht="12.75" customHeight="1" x14ac:dyDescent="0.25">
      <c r="A351">
        <v>793109</v>
      </c>
      <c r="B351" t="s">
        <v>543</v>
      </c>
      <c r="C351">
        <v>34</v>
      </c>
      <c r="D351">
        <v>42</v>
      </c>
      <c r="E351">
        <v>76</v>
      </c>
      <c r="F351">
        <v>3429413.2444708198</v>
      </c>
      <c r="G351">
        <v>4291550.4391922401</v>
      </c>
      <c r="H351">
        <v>7720963.68366306</v>
      </c>
      <c r="I351">
        <v>-436888.29</v>
      </c>
      <c r="J351" t="s">
        <v>212</v>
      </c>
      <c r="K351" t="s">
        <v>213</v>
      </c>
      <c r="L351" t="s">
        <v>295</v>
      </c>
      <c r="M351" t="s">
        <v>1320</v>
      </c>
      <c r="N351" t="s">
        <v>45</v>
      </c>
      <c r="O351"/>
      <c r="P351"/>
      <c r="Q351" s="4"/>
    </row>
    <row r="352" spans="1:17" ht="12.75" customHeight="1" x14ac:dyDescent="0.25">
      <c r="A352">
        <v>804385</v>
      </c>
      <c r="B352" t="s">
        <v>544</v>
      </c>
      <c r="C352">
        <v>313</v>
      </c>
      <c r="D352">
        <v>633</v>
      </c>
      <c r="E352">
        <v>946</v>
      </c>
      <c r="F352">
        <v>43078357.386496797</v>
      </c>
      <c r="G352">
        <v>95335904.853802696</v>
      </c>
      <c r="H352">
        <v>138414262.2403</v>
      </c>
      <c r="I352">
        <v>4428908.05</v>
      </c>
      <c r="J352" t="s">
        <v>241</v>
      </c>
      <c r="K352" t="s">
        <v>213</v>
      </c>
      <c r="L352" t="s">
        <v>644</v>
      </c>
      <c r="M352" t="s">
        <v>1320</v>
      </c>
      <c r="N352" t="s">
        <v>45</v>
      </c>
      <c r="O352"/>
      <c r="P352"/>
      <c r="Q352" s="4"/>
    </row>
    <row r="353" spans="1:17" ht="12.75" customHeight="1" x14ac:dyDescent="0.25">
      <c r="A353">
        <v>806869</v>
      </c>
      <c r="B353" t="s">
        <v>545</v>
      </c>
      <c r="C353">
        <v>3763</v>
      </c>
      <c r="D353">
        <v>4314</v>
      </c>
      <c r="E353">
        <v>8077</v>
      </c>
      <c r="F353">
        <v>494775496.77761102</v>
      </c>
      <c r="G353">
        <v>685114379.08369696</v>
      </c>
      <c r="H353">
        <v>1179889875.86131</v>
      </c>
      <c r="I353">
        <v>-17856023.77</v>
      </c>
      <c r="J353" t="s">
        <v>208</v>
      </c>
      <c r="K353" t="s">
        <v>202</v>
      </c>
      <c r="L353" t="s">
        <v>1119</v>
      </c>
      <c r="M353" t="s">
        <v>1320</v>
      </c>
      <c r="N353" t="s">
        <v>194</v>
      </c>
      <c r="O353"/>
      <c r="P353"/>
      <c r="Q353" s="4"/>
    </row>
    <row r="354" spans="1:17" ht="12.75" customHeight="1" x14ac:dyDescent="0.25">
      <c r="A354">
        <v>814772</v>
      </c>
      <c r="B354" t="s">
        <v>546</v>
      </c>
      <c r="C354">
        <v>21773</v>
      </c>
      <c r="D354">
        <v>22033</v>
      </c>
      <c r="E354">
        <v>43806</v>
      </c>
      <c r="F354">
        <v>1064678288.43815</v>
      </c>
      <c r="G354">
        <v>1311919573.47367</v>
      </c>
      <c r="H354">
        <v>2376597861.9118199</v>
      </c>
      <c r="I354">
        <v>-19774699.07</v>
      </c>
      <c r="J354" t="s">
        <v>255</v>
      </c>
      <c r="K354" t="s">
        <v>193</v>
      </c>
      <c r="L354" t="s">
        <v>285</v>
      </c>
      <c r="M354" t="s">
        <v>1320</v>
      </c>
      <c r="N354" t="s">
        <v>194</v>
      </c>
      <c r="O354"/>
      <c r="P354"/>
      <c r="Q354" s="4"/>
    </row>
    <row r="355" spans="1:17" ht="12.75" customHeight="1" x14ac:dyDescent="0.25">
      <c r="A355">
        <v>819557</v>
      </c>
      <c r="B355" t="s">
        <v>547</v>
      </c>
      <c r="C355">
        <v>34253</v>
      </c>
      <c r="D355">
        <v>23288</v>
      </c>
      <c r="E355">
        <v>57541</v>
      </c>
      <c r="F355">
        <v>10412833634.1049</v>
      </c>
      <c r="G355">
        <v>8267954959.6870804</v>
      </c>
      <c r="H355">
        <v>18680788593.792</v>
      </c>
      <c r="I355">
        <v>-42011398.670000002</v>
      </c>
      <c r="J355" t="s">
        <v>255</v>
      </c>
      <c r="K355" t="s">
        <v>193</v>
      </c>
      <c r="L355" t="s">
        <v>214</v>
      </c>
      <c r="M355" t="s">
        <v>1320</v>
      </c>
      <c r="N355" t="s">
        <v>194</v>
      </c>
      <c r="O355"/>
      <c r="P355"/>
      <c r="Q355" s="4"/>
    </row>
    <row r="356" spans="1:17" ht="12.75" customHeight="1" x14ac:dyDescent="0.25">
      <c r="A356">
        <v>823096</v>
      </c>
      <c r="B356" t="s">
        <v>548</v>
      </c>
      <c r="C356">
        <v>2141</v>
      </c>
      <c r="D356">
        <v>3534</v>
      </c>
      <c r="E356">
        <v>5675</v>
      </c>
      <c r="F356">
        <v>183049607.26950499</v>
      </c>
      <c r="G356">
        <v>369646939.89109802</v>
      </c>
      <c r="H356">
        <v>552696547.16060305</v>
      </c>
      <c r="I356">
        <v>-245141.45</v>
      </c>
      <c r="J356" t="s">
        <v>309</v>
      </c>
      <c r="K356" t="s">
        <v>213</v>
      </c>
      <c r="L356" t="s">
        <v>318</v>
      </c>
      <c r="M356" t="s">
        <v>1320</v>
      </c>
      <c r="N356" t="s">
        <v>194</v>
      </c>
      <c r="O356"/>
      <c r="P356"/>
      <c r="Q356" s="4"/>
    </row>
    <row r="357" spans="1:17" ht="12.75" customHeight="1" x14ac:dyDescent="0.25">
      <c r="A357">
        <v>829945</v>
      </c>
      <c r="B357" t="s">
        <v>549</v>
      </c>
      <c r="C357">
        <v>2277</v>
      </c>
      <c r="D357">
        <v>1921</v>
      </c>
      <c r="E357">
        <v>4198</v>
      </c>
      <c r="F357">
        <v>199626695.67260301</v>
      </c>
      <c r="G357">
        <v>193349584.86978301</v>
      </c>
      <c r="H357">
        <v>392976280.54238498</v>
      </c>
      <c r="I357">
        <v>-1630431.5</v>
      </c>
      <c r="J357" t="s">
        <v>395</v>
      </c>
      <c r="K357" t="s">
        <v>196</v>
      </c>
      <c r="L357" t="s">
        <v>311</v>
      </c>
      <c r="M357" t="s">
        <v>1320</v>
      </c>
      <c r="N357" t="s">
        <v>45</v>
      </c>
      <c r="O357"/>
      <c r="P357"/>
      <c r="Q357" s="4"/>
    </row>
    <row r="358" spans="1:17" ht="12.75" customHeight="1" x14ac:dyDescent="0.25">
      <c r="A358">
        <v>832360</v>
      </c>
      <c r="B358" t="s">
        <v>550</v>
      </c>
      <c r="C358">
        <v>1903</v>
      </c>
      <c r="D358">
        <v>1790</v>
      </c>
      <c r="E358">
        <v>3693</v>
      </c>
      <c r="F358">
        <v>474891606.55161202</v>
      </c>
      <c r="G358">
        <v>530635231.53818703</v>
      </c>
      <c r="H358">
        <v>1005526838.0898</v>
      </c>
      <c r="I358">
        <v>-801671.4</v>
      </c>
      <c r="J358" t="s">
        <v>292</v>
      </c>
      <c r="K358" t="s">
        <v>193</v>
      </c>
      <c r="L358" t="s">
        <v>285</v>
      </c>
      <c r="M358" t="s">
        <v>1320</v>
      </c>
      <c r="N358" t="s">
        <v>194</v>
      </c>
      <c r="O358"/>
      <c r="P358"/>
      <c r="Q358" s="4"/>
    </row>
    <row r="359" spans="1:17" ht="12.75" customHeight="1" x14ac:dyDescent="0.25">
      <c r="A359">
        <v>832717</v>
      </c>
      <c r="B359" t="s">
        <v>551</v>
      </c>
      <c r="C359">
        <v>688</v>
      </c>
      <c r="D359">
        <v>973</v>
      </c>
      <c r="E359">
        <v>1661</v>
      </c>
      <c r="F359">
        <v>75696923.493460298</v>
      </c>
      <c r="G359">
        <v>138855320.49039501</v>
      </c>
      <c r="H359">
        <v>214552243.98385501</v>
      </c>
      <c r="I359">
        <v>-20391336.27</v>
      </c>
      <c r="J359" t="s">
        <v>205</v>
      </c>
      <c r="K359" t="s">
        <v>206</v>
      </c>
      <c r="L359" t="s">
        <v>402</v>
      </c>
      <c r="M359" t="s">
        <v>1320</v>
      </c>
      <c r="N359" t="s">
        <v>194</v>
      </c>
      <c r="O359"/>
      <c r="P359"/>
      <c r="Q359" s="4"/>
    </row>
    <row r="360" spans="1:17" ht="12.75" customHeight="1" x14ac:dyDescent="0.25">
      <c r="A360">
        <v>840033</v>
      </c>
      <c r="B360" t="s">
        <v>552</v>
      </c>
      <c r="C360">
        <v>4232</v>
      </c>
      <c r="D360">
        <v>5756</v>
      </c>
      <c r="E360">
        <v>9988</v>
      </c>
      <c r="F360">
        <v>715076379.31257105</v>
      </c>
      <c r="G360">
        <v>1164997635.3161299</v>
      </c>
      <c r="H360">
        <v>1880074014.6287</v>
      </c>
      <c r="I360">
        <v>-9314826.25</v>
      </c>
      <c r="J360" t="s">
        <v>241</v>
      </c>
      <c r="K360" t="s">
        <v>213</v>
      </c>
      <c r="L360" t="s">
        <v>221</v>
      </c>
      <c r="M360" t="s">
        <v>1320</v>
      </c>
      <c r="N360" t="s">
        <v>194</v>
      </c>
      <c r="O360"/>
      <c r="P360"/>
      <c r="Q360" s="4"/>
    </row>
    <row r="361" spans="1:17" ht="12.75" customHeight="1" x14ac:dyDescent="0.25">
      <c r="A361">
        <v>840090</v>
      </c>
      <c r="B361" t="s">
        <v>553</v>
      </c>
      <c r="C361">
        <v>8328</v>
      </c>
      <c r="D361">
        <v>5641</v>
      </c>
      <c r="E361">
        <v>13969</v>
      </c>
      <c r="F361">
        <v>882671257.67049897</v>
      </c>
      <c r="G361">
        <v>678072622.47558296</v>
      </c>
      <c r="H361">
        <v>1560743880.14608</v>
      </c>
      <c r="I361">
        <v>-8004074.5800000001</v>
      </c>
      <c r="J361" t="s">
        <v>463</v>
      </c>
      <c r="K361" t="s">
        <v>206</v>
      </c>
      <c r="L361" t="s">
        <v>229</v>
      </c>
      <c r="M361" t="s">
        <v>1320</v>
      </c>
      <c r="N361" t="s">
        <v>45</v>
      </c>
      <c r="O361"/>
      <c r="P361"/>
      <c r="Q361" s="4"/>
    </row>
    <row r="362" spans="1:17" ht="12.75" customHeight="1" x14ac:dyDescent="0.25">
      <c r="A362">
        <v>842690</v>
      </c>
      <c r="B362" t="s">
        <v>554</v>
      </c>
      <c r="C362">
        <v>16925</v>
      </c>
      <c r="D362">
        <v>19412</v>
      </c>
      <c r="E362">
        <v>36337</v>
      </c>
      <c r="F362">
        <v>3002206209.3134699</v>
      </c>
      <c r="G362">
        <v>4160259700.2800298</v>
      </c>
      <c r="H362">
        <v>7162465909.5935097</v>
      </c>
      <c r="I362">
        <v>-27002063.239999998</v>
      </c>
      <c r="J362" t="s">
        <v>201</v>
      </c>
      <c r="K362" t="s">
        <v>202</v>
      </c>
      <c r="L362" t="s">
        <v>1119</v>
      </c>
      <c r="M362" t="s">
        <v>1320</v>
      </c>
      <c r="N362" t="s">
        <v>194</v>
      </c>
      <c r="O362"/>
      <c r="P362"/>
      <c r="Q362" s="4"/>
    </row>
    <row r="363" spans="1:17" ht="12.75" customHeight="1" x14ac:dyDescent="0.25">
      <c r="A363">
        <v>844100</v>
      </c>
      <c r="B363" t="s">
        <v>555</v>
      </c>
      <c r="C363">
        <v>615</v>
      </c>
      <c r="D363">
        <v>576</v>
      </c>
      <c r="E363">
        <v>1191</v>
      </c>
      <c r="F363">
        <v>31543973.668069199</v>
      </c>
      <c r="G363">
        <v>37909225.416773997</v>
      </c>
      <c r="H363">
        <v>69453199.084843203</v>
      </c>
      <c r="I363">
        <v>-382188.79999999999</v>
      </c>
      <c r="J363" t="s">
        <v>205</v>
      </c>
      <c r="K363" t="s">
        <v>206</v>
      </c>
      <c r="L363" t="s">
        <v>1119</v>
      </c>
      <c r="M363" t="s">
        <v>1320</v>
      </c>
      <c r="N363" t="s">
        <v>194</v>
      </c>
      <c r="O363"/>
      <c r="P363"/>
      <c r="Q363" s="4"/>
    </row>
    <row r="364" spans="1:17" ht="12.75" customHeight="1" x14ac:dyDescent="0.25">
      <c r="A364">
        <v>844522</v>
      </c>
      <c r="B364" t="s">
        <v>556</v>
      </c>
      <c r="C364">
        <v>6713</v>
      </c>
      <c r="D364">
        <v>5689</v>
      </c>
      <c r="E364">
        <v>12402</v>
      </c>
      <c r="F364">
        <v>1600099419.7195401</v>
      </c>
      <c r="G364">
        <v>1608888845.2248199</v>
      </c>
      <c r="H364">
        <v>3208988264.9443598</v>
      </c>
      <c r="I364">
        <v>-6842450.5300000003</v>
      </c>
      <c r="J364" t="s">
        <v>292</v>
      </c>
      <c r="K364" t="s">
        <v>193</v>
      </c>
      <c r="L364" t="s">
        <v>226</v>
      </c>
      <c r="M364" t="s">
        <v>1320</v>
      </c>
      <c r="N364" t="s">
        <v>194</v>
      </c>
      <c r="O364"/>
      <c r="P364"/>
      <c r="Q364" s="4"/>
    </row>
    <row r="365" spans="1:17" ht="12.75" customHeight="1" x14ac:dyDescent="0.25">
      <c r="A365">
        <v>846527</v>
      </c>
      <c r="B365" t="s">
        <v>557</v>
      </c>
      <c r="C365">
        <v>2571</v>
      </c>
      <c r="D365">
        <v>2581</v>
      </c>
      <c r="E365">
        <v>5152</v>
      </c>
      <c r="F365">
        <v>344860806.17147303</v>
      </c>
      <c r="G365">
        <v>420489203.66746998</v>
      </c>
      <c r="H365">
        <v>765350009.838943</v>
      </c>
      <c r="I365">
        <v>-22770763.370000001</v>
      </c>
      <c r="J365" t="s">
        <v>208</v>
      </c>
      <c r="K365" t="s">
        <v>202</v>
      </c>
      <c r="L365" t="s">
        <v>1321</v>
      </c>
      <c r="M365" t="s">
        <v>1320</v>
      </c>
      <c r="N365" t="s">
        <v>45</v>
      </c>
      <c r="O365"/>
      <c r="P365"/>
      <c r="Q365" s="4"/>
    </row>
    <row r="366" spans="1:17" ht="12.75" customHeight="1" x14ac:dyDescent="0.25">
      <c r="A366">
        <v>848069</v>
      </c>
      <c r="B366" t="s">
        <v>1068</v>
      </c>
      <c r="C366">
        <v>2825</v>
      </c>
      <c r="D366">
        <v>4260</v>
      </c>
      <c r="E366">
        <v>7085</v>
      </c>
      <c r="F366">
        <v>279926119.616768</v>
      </c>
      <c r="G366">
        <v>504377257.00987899</v>
      </c>
      <c r="H366">
        <v>784303376.626647</v>
      </c>
      <c r="I366">
        <v>-2156355.2599999998</v>
      </c>
      <c r="J366" t="s">
        <v>278</v>
      </c>
      <c r="K366" t="s">
        <v>275</v>
      </c>
      <c r="L366" t="s">
        <v>642</v>
      </c>
      <c r="M366" t="s">
        <v>1320</v>
      </c>
      <c r="N366" t="s">
        <v>45</v>
      </c>
      <c r="O366"/>
      <c r="P366"/>
      <c r="Q366" s="4"/>
    </row>
    <row r="367" spans="1:17" ht="12.75" customHeight="1" x14ac:dyDescent="0.25">
      <c r="A367">
        <v>850776</v>
      </c>
      <c r="B367" t="s">
        <v>558</v>
      </c>
      <c r="C367">
        <v>137</v>
      </c>
      <c r="D367">
        <v>255</v>
      </c>
      <c r="E367">
        <v>392</v>
      </c>
      <c r="F367">
        <v>13656191.0020182</v>
      </c>
      <c r="G367">
        <v>27018334.126805801</v>
      </c>
      <c r="H367">
        <v>40674525.128824003</v>
      </c>
      <c r="I367">
        <v>406782.41</v>
      </c>
      <c r="J367" t="s">
        <v>241</v>
      </c>
      <c r="K367" t="s">
        <v>213</v>
      </c>
      <c r="L367" t="s">
        <v>658</v>
      </c>
      <c r="M367" t="s">
        <v>1320</v>
      </c>
      <c r="N367" t="s">
        <v>45</v>
      </c>
      <c r="O367"/>
      <c r="P367"/>
      <c r="Q367" s="4"/>
    </row>
    <row r="368" spans="1:17" ht="12.75" customHeight="1" x14ac:dyDescent="0.25">
      <c r="A368">
        <v>855387</v>
      </c>
      <c r="B368" t="s">
        <v>559</v>
      </c>
      <c r="C368">
        <v>22562</v>
      </c>
      <c r="D368">
        <v>13846</v>
      </c>
      <c r="E368">
        <v>36408</v>
      </c>
      <c r="F368">
        <v>3228206324.65168</v>
      </c>
      <c r="G368">
        <v>2364258224.9874001</v>
      </c>
      <c r="H368">
        <v>5592464549.63908</v>
      </c>
      <c r="I368">
        <v>-30941905.030000001</v>
      </c>
      <c r="J368" t="s">
        <v>255</v>
      </c>
      <c r="K368" t="s">
        <v>193</v>
      </c>
      <c r="L368" t="s">
        <v>214</v>
      </c>
      <c r="M368" t="s">
        <v>1320</v>
      </c>
      <c r="N368" t="s">
        <v>194</v>
      </c>
      <c r="O368"/>
      <c r="P368"/>
      <c r="Q368" s="4"/>
    </row>
    <row r="369" spans="1:17" ht="12.75" customHeight="1" x14ac:dyDescent="0.25">
      <c r="A369">
        <v>856682</v>
      </c>
      <c r="B369" t="s">
        <v>560</v>
      </c>
      <c r="C369">
        <v>20651</v>
      </c>
      <c r="D369">
        <v>26682</v>
      </c>
      <c r="E369">
        <v>47333</v>
      </c>
      <c r="F369">
        <v>3331990474.2709198</v>
      </c>
      <c r="G369">
        <v>5278312745.5678902</v>
      </c>
      <c r="H369">
        <v>8610303219.83881</v>
      </c>
      <c r="I369">
        <v>-30670657.300000001</v>
      </c>
      <c r="J369" t="s">
        <v>201</v>
      </c>
      <c r="K369" t="s">
        <v>202</v>
      </c>
      <c r="L369" t="s">
        <v>214</v>
      </c>
      <c r="M369" t="s">
        <v>1320</v>
      </c>
      <c r="N369" t="s">
        <v>194</v>
      </c>
      <c r="O369"/>
      <c r="P369"/>
      <c r="Q369" s="4"/>
    </row>
    <row r="370" spans="1:17" ht="12.75" customHeight="1" x14ac:dyDescent="0.25">
      <c r="A370">
        <v>857037</v>
      </c>
      <c r="B370" t="s">
        <v>1030</v>
      </c>
      <c r="C370">
        <v>267</v>
      </c>
      <c r="D370">
        <v>220</v>
      </c>
      <c r="E370">
        <v>487</v>
      </c>
      <c r="F370">
        <v>13695982.4961814</v>
      </c>
      <c r="G370">
        <v>15067595.0593077</v>
      </c>
      <c r="H370">
        <v>28763577.555489101</v>
      </c>
      <c r="I370">
        <v>-523346.17</v>
      </c>
      <c r="J370" t="s">
        <v>215</v>
      </c>
      <c r="K370" t="s">
        <v>196</v>
      </c>
      <c r="L370" t="s">
        <v>1026</v>
      </c>
      <c r="M370" t="s">
        <v>1320</v>
      </c>
      <c r="N370" t="s">
        <v>45</v>
      </c>
      <c r="O370"/>
      <c r="P370"/>
      <c r="Q370" s="4"/>
    </row>
    <row r="371" spans="1:17" ht="12.75" customHeight="1" x14ac:dyDescent="0.25">
      <c r="A371">
        <v>861104</v>
      </c>
      <c r="B371" t="s">
        <v>561</v>
      </c>
      <c r="C371">
        <v>169</v>
      </c>
      <c r="D371">
        <v>240</v>
      </c>
      <c r="E371">
        <v>409</v>
      </c>
      <c r="F371">
        <v>20539792.200154901</v>
      </c>
      <c r="G371">
        <v>36339298.9520844</v>
      </c>
      <c r="H371">
        <v>56879091.1522393</v>
      </c>
      <c r="I371">
        <v>-2620654.66</v>
      </c>
      <c r="J371" t="s">
        <v>215</v>
      </c>
      <c r="K371" t="s">
        <v>196</v>
      </c>
      <c r="L371" t="s">
        <v>1119</v>
      </c>
      <c r="M371" t="s">
        <v>1320</v>
      </c>
      <c r="N371" t="s">
        <v>194</v>
      </c>
      <c r="O371"/>
      <c r="P371"/>
      <c r="Q371" s="4"/>
    </row>
    <row r="372" spans="1:17" ht="12.75" customHeight="1" x14ac:dyDescent="0.25">
      <c r="A372">
        <v>861229</v>
      </c>
      <c r="B372" t="s">
        <v>562</v>
      </c>
      <c r="C372">
        <v>8799</v>
      </c>
      <c r="D372">
        <v>8790</v>
      </c>
      <c r="E372">
        <v>17589</v>
      </c>
      <c r="F372">
        <v>430836295.58884799</v>
      </c>
      <c r="G372">
        <v>553585784.861202</v>
      </c>
      <c r="H372">
        <v>984422080.45005</v>
      </c>
      <c r="I372">
        <v>-2133568.5</v>
      </c>
      <c r="J372" t="s">
        <v>216</v>
      </c>
      <c r="K372" t="s">
        <v>213</v>
      </c>
      <c r="L372" t="s">
        <v>563</v>
      </c>
      <c r="M372" t="s">
        <v>1320</v>
      </c>
      <c r="N372" t="s">
        <v>194</v>
      </c>
      <c r="O372"/>
      <c r="P372"/>
      <c r="Q372" s="4"/>
    </row>
    <row r="373" spans="1:17" ht="12.75" customHeight="1" x14ac:dyDescent="0.25">
      <c r="A373">
        <v>861757</v>
      </c>
      <c r="B373" t="s">
        <v>1334</v>
      </c>
      <c r="C373">
        <v>10267</v>
      </c>
      <c r="D373">
        <v>11274</v>
      </c>
      <c r="E373">
        <v>21541</v>
      </c>
      <c r="F373">
        <v>1019121668.85755</v>
      </c>
      <c r="G373">
        <v>1342133339.1700599</v>
      </c>
      <c r="H373">
        <v>2361255008.0276098</v>
      </c>
      <c r="I373">
        <v>352816307.69</v>
      </c>
      <c r="J373" t="s">
        <v>230</v>
      </c>
      <c r="K373" t="s">
        <v>213</v>
      </c>
      <c r="L373" t="s">
        <v>229</v>
      </c>
      <c r="M373" t="s">
        <v>1320</v>
      </c>
      <c r="N373" t="s">
        <v>45</v>
      </c>
      <c r="O373" t="s">
        <v>1305</v>
      </c>
      <c r="P373"/>
      <c r="Q373" s="4"/>
    </row>
    <row r="374" spans="1:17" ht="12.75" customHeight="1" x14ac:dyDescent="0.25">
      <c r="A374">
        <v>863522</v>
      </c>
      <c r="B374" t="s">
        <v>564</v>
      </c>
      <c r="C374">
        <v>446</v>
      </c>
      <c r="D374">
        <v>688</v>
      </c>
      <c r="E374">
        <v>1134</v>
      </c>
      <c r="F374">
        <v>40961193.189978503</v>
      </c>
      <c r="G374">
        <v>77965879.390302598</v>
      </c>
      <c r="H374">
        <v>118927072.580281</v>
      </c>
      <c r="I374">
        <v>-2815512.73</v>
      </c>
      <c r="J374" t="s">
        <v>215</v>
      </c>
      <c r="K374" t="s">
        <v>196</v>
      </c>
      <c r="L374" t="s">
        <v>621</v>
      </c>
      <c r="M374" t="s">
        <v>1320</v>
      </c>
      <c r="N374" t="s">
        <v>45</v>
      </c>
      <c r="O374"/>
      <c r="P374"/>
      <c r="Q374" s="4"/>
    </row>
    <row r="375" spans="1:17" ht="12.75" customHeight="1" x14ac:dyDescent="0.25">
      <c r="A375">
        <v>865774</v>
      </c>
      <c r="B375" t="s">
        <v>565</v>
      </c>
      <c r="C375">
        <v>1365</v>
      </c>
      <c r="D375">
        <v>1280</v>
      </c>
      <c r="E375">
        <v>2645</v>
      </c>
      <c r="F375">
        <v>85251535.263206705</v>
      </c>
      <c r="G375">
        <v>108573970.373633</v>
      </c>
      <c r="H375">
        <v>193825505.63683999</v>
      </c>
      <c r="I375">
        <v>-3729940.11</v>
      </c>
      <c r="J375" t="s">
        <v>288</v>
      </c>
      <c r="K375" t="s">
        <v>206</v>
      </c>
      <c r="L375" t="s">
        <v>311</v>
      </c>
      <c r="M375" t="s">
        <v>1320</v>
      </c>
      <c r="N375" t="s">
        <v>45</v>
      </c>
      <c r="O375"/>
      <c r="P375"/>
      <c r="Q375" s="4"/>
    </row>
    <row r="376" spans="1:17" ht="12.75" customHeight="1" x14ac:dyDescent="0.25">
      <c r="A376">
        <v>870907</v>
      </c>
      <c r="B376" t="s">
        <v>566</v>
      </c>
      <c r="C376">
        <v>1948</v>
      </c>
      <c r="D376">
        <v>2968</v>
      </c>
      <c r="E376">
        <v>4916</v>
      </c>
      <c r="F376">
        <v>267605510.23335999</v>
      </c>
      <c r="G376">
        <v>451777334.63495702</v>
      </c>
      <c r="H376">
        <v>719382844.86831796</v>
      </c>
      <c r="I376">
        <v>5183367.54</v>
      </c>
      <c r="J376" t="s">
        <v>216</v>
      </c>
      <c r="K376" t="s">
        <v>213</v>
      </c>
      <c r="L376" t="s">
        <v>664</v>
      </c>
      <c r="M376" t="s">
        <v>1320</v>
      </c>
      <c r="N376" t="s">
        <v>45</v>
      </c>
      <c r="O376"/>
      <c r="P376"/>
      <c r="Q376" s="4"/>
    </row>
    <row r="377" spans="1:17" ht="12.75" customHeight="1" x14ac:dyDescent="0.25">
      <c r="A377">
        <v>874271</v>
      </c>
      <c r="B377" t="s">
        <v>567</v>
      </c>
      <c r="C377">
        <v>720</v>
      </c>
      <c r="D377">
        <v>953</v>
      </c>
      <c r="E377">
        <v>1673</v>
      </c>
      <c r="F377">
        <v>75562282.509290501</v>
      </c>
      <c r="G377">
        <v>122507656.285133</v>
      </c>
      <c r="H377">
        <v>198069938.79442301</v>
      </c>
      <c r="I377">
        <v>-1464688.52</v>
      </c>
      <c r="J377" t="s">
        <v>258</v>
      </c>
      <c r="K377" t="s">
        <v>234</v>
      </c>
      <c r="L377" t="s">
        <v>636</v>
      </c>
      <c r="M377" t="s">
        <v>1320</v>
      </c>
      <c r="N377" t="s">
        <v>45</v>
      </c>
      <c r="O377"/>
      <c r="P377"/>
      <c r="Q377" s="4"/>
    </row>
    <row r="378" spans="1:17" ht="12.75" customHeight="1" x14ac:dyDescent="0.25">
      <c r="A378">
        <v>874560</v>
      </c>
      <c r="B378" t="s">
        <v>568</v>
      </c>
      <c r="C378">
        <v>170</v>
      </c>
      <c r="D378">
        <v>237</v>
      </c>
      <c r="E378">
        <v>407</v>
      </c>
      <c r="F378">
        <v>20272386.882284999</v>
      </c>
      <c r="G378">
        <v>39124875.108609498</v>
      </c>
      <c r="H378">
        <v>59397261.990894496</v>
      </c>
      <c r="I378">
        <v>-1046984.73</v>
      </c>
      <c r="J378" t="s">
        <v>210</v>
      </c>
      <c r="K378" t="s">
        <v>206</v>
      </c>
      <c r="L378" t="s">
        <v>285</v>
      </c>
      <c r="M378" t="s">
        <v>1320</v>
      </c>
      <c r="N378" t="s">
        <v>194</v>
      </c>
      <c r="O378"/>
      <c r="P378"/>
      <c r="Q378" s="4"/>
    </row>
    <row r="379" spans="1:17" ht="12.75" customHeight="1" x14ac:dyDescent="0.25">
      <c r="A379">
        <v>878520</v>
      </c>
      <c r="B379" t="s">
        <v>569</v>
      </c>
      <c r="C379">
        <v>3935</v>
      </c>
      <c r="D379">
        <v>3831</v>
      </c>
      <c r="E379">
        <v>7766</v>
      </c>
      <c r="F379">
        <v>473190425.82305801</v>
      </c>
      <c r="G379">
        <v>581790825.16029704</v>
      </c>
      <c r="H379">
        <v>1054981250.98335</v>
      </c>
      <c r="I379">
        <v>-4153616.78</v>
      </c>
      <c r="J379" t="s">
        <v>215</v>
      </c>
      <c r="K379" t="s">
        <v>196</v>
      </c>
      <c r="L379" t="s">
        <v>1119</v>
      </c>
      <c r="M379" t="s">
        <v>1320</v>
      </c>
      <c r="N379" t="s">
        <v>194</v>
      </c>
      <c r="O379"/>
      <c r="P379"/>
      <c r="Q379" s="4"/>
    </row>
    <row r="380" spans="1:17" ht="12.75" customHeight="1" x14ac:dyDescent="0.25">
      <c r="A380">
        <v>878694</v>
      </c>
      <c r="B380" t="s">
        <v>570</v>
      </c>
      <c r="C380">
        <v>32</v>
      </c>
      <c r="D380">
        <v>82</v>
      </c>
      <c r="E380">
        <v>114</v>
      </c>
      <c r="F380">
        <v>2488533.7575312899</v>
      </c>
      <c r="G380">
        <v>5789054.35070692</v>
      </c>
      <c r="H380">
        <v>8277588.10823821</v>
      </c>
      <c r="I380">
        <v>132293.62</v>
      </c>
      <c r="J380" t="s">
        <v>274</v>
      </c>
      <c r="K380" t="s">
        <v>275</v>
      </c>
      <c r="L380" t="s">
        <v>310</v>
      </c>
      <c r="M380" t="s">
        <v>1320</v>
      </c>
      <c r="N380" t="s">
        <v>45</v>
      </c>
      <c r="O380"/>
      <c r="P380"/>
      <c r="Q380" s="4"/>
    </row>
    <row r="381" spans="1:17" ht="12.75" customHeight="1" x14ac:dyDescent="0.25">
      <c r="A381">
        <v>879114</v>
      </c>
      <c r="B381" t="s">
        <v>571</v>
      </c>
      <c r="C381">
        <v>15908</v>
      </c>
      <c r="D381">
        <v>13457</v>
      </c>
      <c r="E381">
        <v>29365</v>
      </c>
      <c r="F381">
        <v>2758482461.8554502</v>
      </c>
      <c r="G381">
        <v>2686514667.4128799</v>
      </c>
      <c r="H381">
        <v>5444997129.2683401</v>
      </c>
      <c r="I381">
        <v>-21916861.98</v>
      </c>
      <c r="J381" t="s">
        <v>247</v>
      </c>
      <c r="K381" t="s">
        <v>196</v>
      </c>
      <c r="L381" t="s">
        <v>1321</v>
      </c>
      <c r="M381" t="s">
        <v>1320</v>
      </c>
      <c r="N381" t="s">
        <v>194</v>
      </c>
      <c r="O381"/>
      <c r="P381"/>
      <c r="Q381" s="4"/>
    </row>
    <row r="382" spans="1:17" ht="12.75" customHeight="1" x14ac:dyDescent="0.25">
      <c r="A382">
        <v>882126</v>
      </c>
      <c r="B382" t="s">
        <v>572</v>
      </c>
      <c r="C382">
        <v>147</v>
      </c>
      <c r="D382">
        <v>263</v>
      </c>
      <c r="E382">
        <v>410</v>
      </c>
      <c r="F382">
        <v>11199612.3700522</v>
      </c>
      <c r="G382">
        <v>24897605.9129996</v>
      </c>
      <c r="H382">
        <v>36097218.283051804</v>
      </c>
      <c r="I382">
        <v>-380170.69</v>
      </c>
      <c r="J382" t="s">
        <v>300</v>
      </c>
      <c r="K382" t="s">
        <v>234</v>
      </c>
      <c r="L382" t="s">
        <v>636</v>
      </c>
      <c r="M382" t="s">
        <v>1320</v>
      </c>
      <c r="N382" t="s">
        <v>45</v>
      </c>
      <c r="O382"/>
      <c r="P382"/>
      <c r="Q382" s="4"/>
    </row>
    <row r="383" spans="1:17" ht="12.75" customHeight="1" x14ac:dyDescent="0.25">
      <c r="A383">
        <v>882358</v>
      </c>
      <c r="B383" t="s">
        <v>573</v>
      </c>
      <c r="C383">
        <v>89</v>
      </c>
      <c r="D383">
        <v>127</v>
      </c>
      <c r="E383">
        <v>216</v>
      </c>
      <c r="F383">
        <v>12370200.0391661</v>
      </c>
      <c r="G383">
        <v>22055705.198938299</v>
      </c>
      <c r="H383">
        <v>34425905.238104299</v>
      </c>
      <c r="I383">
        <v>1011782.46</v>
      </c>
      <c r="J383" t="s">
        <v>225</v>
      </c>
      <c r="K383" t="s">
        <v>206</v>
      </c>
      <c r="L383" t="s">
        <v>1321</v>
      </c>
      <c r="M383" t="s">
        <v>1320</v>
      </c>
      <c r="N383" t="s">
        <v>45</v>
      </c>
      <c r="O383"/>
      <c r="P383"/>
      <c r="Q383" s="4"/>
    </row>
    <row r="384" spans="1:17" ht="12.75" customHeight="1" x14ac:dyDescent="0.25">
      <c r="A384">
        <v>886606</v>
      </c>
      <c r="B384" t="s">
        <v>574</v>
      </c>
      <c r="C384">
        <v>236</v>
      </c>
      <c r="D384">
        <v>337</v>
      </c>
      <c r="E384">
        <v>573</v>
      </c>
      <c r="F384">
        <v>13119441.210469499</v>
      </c>
      <c r="G384">
        <v>24497008.336283401</v>
      </c>
      <c r="H384">
        <v>37616449.5467529</v>
      </c>
      <c r="I384">
        <v>-506903.44</v>
      </c>
      <c r="J384" t="s">
        <v>300</v>
      </c>
      <c r="K384" t="s">
        <v>234</v>
      </c>
      <c r="L384" t="s">
        <v>658</v>
      </c>
      <c r="M384" t="s">
        <v>1320</v>
      </c>
      <c r="N384" t="s">
        <v>45</v>
      </c>
      <c r="O384"/>
      <c r="P384"/>
      <c r="Q384" s="4"/>
    </row>
    <row r="385" spans="1:17" ht="12.75" customHeight="1" x14ac:dyDescent="0.25">
      <c r="A385">
        <v>887497</v>
      </c>
      <c r="B385" t="s">
        <v>1069</v>
      </c>
      <c r="C385">
        <v>557</v>
      </c>
      <c r="D385">
        <v>848</v>
      </c>
      <c r="E385">
        <v>1405</v>
      </c>
      <c r="F385">
        <v>55181498.181744702</v>
      </c>
      <c r="G385">
        <v>94173914.027213901</v>
      </c>
      <c r="H385">
        <v>149355412.20895901</v>
      </c>
      <c r="I385">
        <v>-339350.48</v>
      </c>
      <c r="J385" t="s">
        <v>274</v>
      </c>
      <c r="K385" t="s">
        <v>275</v>
      </c>
      <c r="L385" t="s">
        <v>636</v>
      </c>
      <c r="M385" t="s">
        <v>1320</v>
      </c>
      <c r="N385" t="s">
        <v>45</v>
      </c>
      <c r="O385"/>
      <c r="P385"/>
      <c r="Q385" s="4"/>
    </row>
    <row r="386" spans="1:17" ht="12.75" customHeight="1" x14ac:dyDescent="0.25">
      <c r="A386">
        <v>895699</v>
      </c>
      <c r="B386" t="s">
        <v>1073</v>
      </c>
      <c r="C386">
        <v>339</v>
      </c>
      <c r="D386">
        <v>1012</v>
      </c>
      <c r="E386">
        <v>1351</v>
      </c>
      <c r="F386">
        <v>27228606.148968</v>
      </c>
      <c r="G386">
        <v>105236678.10302199</v>
      </c>
      <c r="H386">
        <v>132465284.25199001</v>
      </c>
      <c r="I386">
        <v>-60243410.359999999</v>
      </c>
      <c r="J386" t="s">
        <v>258</v>
      </c>
      <c r="K386" t="s">
        <v>234</v>
      </c>
      <c r="L386" t="s">
        <v>709</v>
      </c>
      <c r="M386" t="s">
        <v>1320</v>
      </c>
      <c r="N386" t="s">
        <v>45</v>
      </c>
      <c r="O386"/>
      <c r="P386"/>
      <c r="Q386" s="4"/>
    </row>
    <row r="387" spans="1:17" ht="12.75" customHeight="1" x14ac:dyDescent="0.25">
      <c r="A387">
        <v>896761</v>
      </c>
      <c r="B387" t="s">
        <v>1071</v>
      </c>
      <c r="C387">
        <v>32129</v>
      </c>
      <c r="D387">
        <v>31132</v>
      </c>
      <c r="E387">
        <v>63261</v>
      </c>
      <c r="F387">
        <v>2519792037.3523002</v>
      </c>
      <c r="G387">
        <v>3011311098.7213502</v>
      </c>
      <c r="H387">
        <v>5531103136.0736504</v>
      </c>
      <c r="I387">
        <v>-13066770.25</v>
      </c>
      <c r="J387" t="s">
        <v>268</v>
      </c>
      <c r="K387" t="s">
        <v>213</v>
      </c>
      <c r="L387" t="s">
        <v>214</v>
      </c>
      <c r="M387" t="s">
        <v>1320</v>
      </c>
      <c r="N387" t="s">
        <v>194</v>
      </c>
      <c r="O387"/>
      <c r="P387"/>
      <c r="Q387" s="4"/>
    </row>
    <row r="388" spans="1:17" ht="12.75" customHeight="1" x14ac:dyDescent="0.25">
      <c r="A388">
        <v>900894</v>
      </c>
      <c r="B388" t="s">
        <v>1070</v>
      </c>
      <c r="C388">
        <v>535</v>
      </c>
      <c r="D388">
        <v>603</v>
      </c>
      <c r="E388">
        <v>1138</v>
      </c>
      <c r="F388">
        <v>45817867.199279502</v>
      </c>
      <c r="G388">
        <v>60132527.737287998</v>
      </c>
      <c r="H388">
        <v>105950394.93656699</v>
      </c>
      <c r="I388">
        <v>-557794.07999999996</v>
      </c>
      <c r="J388" t="s">
        <v>237</v>
      </c>
      <c r="K388" t="s">
        <v>206</v>
      </c>
      <c r="L388" t="s">
        <v>642</v>
      </c>
      <c r="M388" t="s">
        <v>1320</v>
      </c>
      <c r="N388" t="s">
        <v>45</v>
      </c>
      <c r="O388"/>
      <c r="P388"/>
      <c r="Q388" s="4"/>
    </row>
    <row r="389" spans="1:17" ht="12.75" customHeight="1" x14ac:dyDescent="0.25">
      <c r="A389">
        <v>901603</v>
      </c>
      <c r="B389" t="s">
        <v>575</v>
      </c>
      <c r="C389">
        <v>388</v>
      </c>
      <c r="D389">
        <v>308</v>
      </c>
      <c r="E389">
        <v>696</v>
      </c>
      <c r="F389">
        <v>16638535.6638743</v>
      </c>
      <c r="G389">
        <v>19227010.916813798</v>
      </c>
      <c r="H389">
        <v>35865546.580688201</v>
      </c>
      <c r="I389">
        <v>-347247.86</v>
      </c>
      <c r="J389" t="s">
        <v>205</v>
      </c>
      <c r="K389" t="s">
        <v>206</v>
      </c>
      <c r="L389" t="s">
        <v>311</v>
      </c>
      <c r="M389" t="s">
        <v>1320</v>
      </c>
      <c r="N389" t="s">
        <v>45</v>
      </c>
      <c r="O389"/>
      <c r="P389"/>
      <c r="Q389" s="4"/>
    </row>
    <row r="390" spans="1:17" ht="12.75" customHeight="1" x14ac:dyDescent="0.25">
      <c r="A390">
        <v>904904</v>
      </c>
      <c r="B390" t="s">
        <v>576</v>
      </c>
      <c r="C390">
        <v>7609</v>
      </c>
      <c r="D390">
        <v>7655</v>
      </c>
      <c r="E390">
        <v>15264</v>
      </c>
      <c r="F390">
        <v>824604675.55366898</v>
      </c>
      <c r="G390">
        <v>938369316.52839398</v>
      </c>
      <c r="H390">
        <v>1762973992.0820601</v>
      </c>
      <c r="I390">
        <v>-5209730.33</v>
      </c>
      <c r="J390" t="s">
        <v>208</v>
      </c>
      <c r="K390" t="s">
        <v>202</v>
      </c>
      <c r="L390" t="s">
        <v>1119</v>
      </c>
      <c r="M390" t="s">
        <v>1320</v>
      </c>
      <c r="N390" t="s">
        <v>194</v>
      </c>
      <c r="O390"/>
      <c r="P390"/>
      <c r="Q390" s="4"/>
    </row>
    <row r="391" spans="1:17" ht="12.75" customHeight="1" x14ac:dyDescent="0.25">
      <c r="A391">
        <v>908277</v>
      </c>
      <c r="B391" t="s">
        <v>577</v>
      </c>
      <c r="C391">
        <v>9519</v>
      </c>
      <c r="D391">
        <v>11451</v>
      </c>
      <c r="E391">
        <v>20970</v>
      </c>
      <c r="F391">
        <v>1678924035.4149799</v>
      </c>
      <c r="G391">
        <v>2322123769.8566599</v>
      </c>
      <c r="H391">
        <v>4001047805.2716498</v>
      </c>
      <c r="I391">
        <v>-8527996.3200000003</v>
      </c>
      <c r="J391" t="s">
        <v>212</v>
      </c>
      <c r="K391" t="s">
        <v>213</v>
      </c>
      <c r="L391" t="s">
        <v>318</v>
      </c>
      <c r="M391" t="s">
        <v>1320</v>
      </c>
      <c r="N391" t="s">
        <v>194</v>
      </c>
      <c r="O391"/>
      <c r="P391"/>
      <c r="Q391" s="4"/>
    </row>
    <row r="392" spans="1:17" ht="12.75" customHeight="1" x14ac:dyDescent="0.25">
      <c r="A392">
        <v>910109</v>
      </c>
      <c r="B392" t="s">
        <v>578</v>
      </c>
      <c r="C392">
        <v>109</v>
      </c>
      <c r="D392">
        <v>166</v>
      </c>
      <c r="E392">
        <v>275</v>
      </c>
      <c r="F392">
        <v>7576043.7700591804</v>
      </c>
      <c r="G392">
        <v>15509393.1901109</v>
      </c>
      <c r="H392">
        <v>23085436.960170101</v>
      </c>
      <c r="I392">
        <v>79091.350000000006</v>
      </c>
      <c r="J392" t="s">
        <v>233</v>
      </c>
      <c r="K392" t="s">
        <v>234</v>
      </c>
      <c r="L392" t="s">
        <v>636</v>
      </c>
      <c r="M392" t="s">
        <v>1320</v>
      </c>
      <c r="N392" t="s">
        <v>45</v>
      </c>
      <c r="O392"/>
      <c r="P392"/>
      <c r="Q392" s="4"/>
    </row>
    <row r="393" spans="1:17" ht="12.75" customHeight="1" x14ac:dyDescent="0.25">
      <c r="A393">
        <v>912220</v>
      </c>
      <c r="B393" t="s">
        <v>579</v>
      </c>
      <c r="C393">
        <v>1132</v>
      </c>
      <c r="D393">
        <v>1274</v>
      </c>
      <c r="E393">
        <v>2406</v>
      </c>
      <c r="F393">
        <v>128464591.89480899</v>
      </c>
      <c r="G393">
        <v>168312732.822521</v>
      </c>
      <c r="H393">
        <v>296777324.71732998</v>
      </c>
      <c r="I393">
        <v>-6216760.9199999999</v>
      </c>
      <c r="J393" t="s">
        <v>212</v>
      </c>
      <c r="K393" t="s">
        <v>213</v>
      </c>
      <c r="L393" t="s">
        <v>226</v>
      </c>
      <c r="M393" t="s">
        <v>1320</v>
      </c>
      <c r="N393" t="s">
        <v>194</v>
      </c>
      <c r="O393"/>
      <c r="P393"/>
      <c r="Q393" s="4"/>
    </row>
    <row r="394" spans="1:17" ht="12.75" customHeight="1" x14ac:dyDescent="0.25">
      <c r="A394">
        <v>912691</v>
      </c>
      <c r="B394" t="s">
        <v>256</v>
      </c>
      <c r="C394">
        <v>212</v>
      </c>
      <c r="D394">
        <v>154</v>
      </c>
      <c r="E394">
        <v>366</v>
      </c>
      <c r="F394">
        <v>18631812.4035316</v>
      </c>
      <c r="G394">
        <v>19436909.367917702</v>
      </c>
      <c r="H394">
        <v>38068721.771449298</v>
      </c>
      <c r="I394">
        <v>66112.05</v>
      </c>
      <c r="J394" t="s">
        <v>212</v>
      </c>
      <c r="K394" t="s">
        <v>213</v>
      </c>
      <c r="L394" t="s">
        <v>253</v>
      </c>
      <c r="M394" t="s">
        <v>1320</v>
      </c>
      <c r="N394" t="s">
        <v>45</v>
      </c>
      <c r="O394"/>
      <c r="P394"/>
      <c r="Q394" s="4"/>
    </row>
    <row r="395" spans="1:17" ht="12.75" customHeight="1" x14ac:dyDescent="0.25">
      <c r="A395">
        <v>914945</v>
      </c>
      <c r="B395" t="s">
        <v>580</v>
      </c>
      <c r="C395">
        <v>2532</v>
      </c>
      <c r="D395">
        <v>3141</v>
      </c>
      <c r="E395">
        <v>5673</v>
      </c>
      <c r="F395">
        <v>212370485.80791</v>
      </c>
      <c r="G395">
        <v>323577223.21636599</v>
      </c>
      <c r="H395">
        <v>535947709.02427602</v>
      </c>
      <c r="I395">
        <v>6339112.9299999997</v>
      </c>
      <c r="J395" t="s">
        <v>309</v>
      </c>
      <c r="K395" t="s">
        <v>213</v>
      </c>
      <c r="L395" t="s">
        <v>1321</v>
      </c>
      <c r="M395" t="s">
        <v>1320</v>
      </c>
      <c r="N395" t="s">
        <v>194</v>
      </c>
      <c r="O395"/>
      <c r="P395"/>
      <c r="Q395" s="4"/>
    </row>
    <row r="396" spans="1:17" ht="12.75" customHeight="1" x14ac:dyDescent="0.25">
      <c r="A396">
        <v>916189</v>
      </c>
      <c r="B396" t="s">
        <v>1086</v>
      </c>
      <c r="C396">
        <v>8509</v>
      </c>
      <c r="D396">
        <v>10264</v>
      </c>
      <c r="E396">
        <v>18773</v>
      </c>
      <c r="F396">
        <v>1069671306.37598</v>
      </c>
      <c r="G396">
        <v>1551425404.9474199</v>
      </c>
      <c r="H396">
        <v>2621096711.32339</v>
      </c>
      <c r="I396">
        <v>-15404331.199999999</v>
      </c>
      <c r="J396" t="s">
        <v>208</v>
      </c>
      <c r="K396" t="s">
        <v>202</v>
      </c>
      <c r="L396" t="s">
        <v>221</v>
      </c>
      <c r="M396" t="s">
        <v>1320</v>
      </c>
      <c r="N396" t="s">
        <v>194</v>
      </c>
      <c r="O396"/>
      <c r="P396"/>
      <c r="Q396" s="4"/>
    </row>
    <row r="397" spans="1:17" ht="12.75" customHeight="1" x14ac:dyDescent="0.25">
      <c r="A397">
        <v>916354</v>
      </c>
      <c r="B397" t="s">
        <v>581</v>
      </c>
      <c r="C397">
        <v>2223</v>
      </c>
      <c r="D397">
        <v>3155</v>
      </c>
      <c r="E397">
        <v>5378</v>
      </c>
      <c r="F397">
        <v>233260434.18647099</v>
      </c>
      <c r="G397">
        <v>405453205.378115</v>
      </c>
      <c r="H397">
        <v>638713639.564587</v>
      </c>
      <c r="I397">
        <v>-989413.7</v>
      </c>
      <c r="J397" t="s">
        <v>241</v>
      </c>
      <c r="K397" t="s">
        <v>213</v>
      </c>
      <c r="L397" t="s">
        <v>1321</v>
      </c>
      <c r="M397" t="s">
        <v>1320</v>
      </c>
      <c r="N397" t="s">
        <v>194</v>
      </c>
      <c r="O397"/>
      <c r="P397"/>
      <c r="Q397" s="4"/>
    </row>
    <row r="398" spans="1:17" ht="12.75" customHeight="1" x14ac:dyDescent="0.25">
      <c r="A398">
        <v>917955</v>
      </c>
      <c r="B398" t="s">
        <v>582</v>
      </c>
      <c r="C398">
        <v>138</v>
      </c>
      <c r="D398">
        <v>165</v>
      </c>
      <c r="E398">
        <v>303</v>
      </c>
      <c r="F398">
        <v>9831609.6504492406</v>
      </c>
      <c r="G398">
        <v>13864057.315287899</v>
      </c>
      <c r="H398">
        <v>23695666.965737101</v>
      </c>
      <c r="I398">
        <v>204350.38</v>
      </c>
      <c r="J398" t="s">
        <v>309</v>
      </c>
      <c r="K398" t="s">
        <v>213</v>
      </c>
      <c r="L398" t="s">
        <v>636</v>
      </c>
      <c r="M398" t="s">
        <v>1320</v>
      </c>
      <c r="N398" t="s">
        <v>45</v>
      </c>
      <c r="O398"/>
      <c r="P398"/>
      <c r="Q398" s="4"/>
    </row>
    <row r="399" spans="1:17" ht="12.75" customHeight="1" x14ac:dyDescent="0.25">
      <c r="A399">
        <v>920439</v>
      </c>
      <c r="B399" t="s">
        <v>1031</v>
      </c>
      <c r="C399">
        <v>224</v>
      </c>
      <c r="D399">
        <v>322</v>
      </c>
      <c r="E399">
        <v>546</v>
      </c>
      <c r="F399">
        <v>14326800.918437701</v>
      </c>
      <c r="G399">
        <v>26853646.951827299</v>
      </c>
      <c r="H399">
        <v>41180447.870265</v>
      </c>
      <c r="I399">
        <v>-486669.19</v>
      </c>
      <c r="J399" t="s">
        <v>233</v>
      </c>
      <c r="K399" t="s">
        <v>234</v>
      </c>
      <c r="L399" t="s">
        <v>1026</v>
      </c>
      <c r="M399" t="s">
        <v>1320</v>
      </c>
      <c r="N399" t="s">
        <v>45</v>
      </c>
      <c r="O399"/>
      <c r="P399"/>
      <c r="Q399" s="4"/>
    </row>
    <row r="400" spans="1:17" ht="12.75" customHeight="1" x14ac:dyDescent="0.25">
      <c r="A400">
        <v>922435</v>
      </c>
      <c r="B400" t="s">
        <v>583</v>
      </c>
      <c r="C400">
        <v>455</v>
      </c>
      <c r="D400">
        <v>578</v>
      </c>
      <c r="E400">
        <v>1033</v>
      </c>
      <c r="F400">
        <v>32305230.370839301</v>
      </c>
      <c r="G400">
        <v>51281423.255374499</v>
      </c>
      <c r="H400">
        <v>83586653.6262137</v>
      </c>
      <c r="I400">
        <v>109713.95</v>
      </c>
      <c r="J400" t="s">
        <v>309</v>
      </c>
      <c r="K400" t="s">
        <v>213</v>
      </c>
      <c r="L400" t="s">
        <v>658</v>
      </c>
      <c r="M400" t="s">
        <v>1320</v>
      </c>
      <c r="N400" t="s">
        <v>45</v>
      </c>
      <c r="O400"/>
      <c r="P400"/>
      <c r="Q400" s="4"/>
    </row>
    <row r="401" spans="1:17" ht="12.75" customHeight="1" x14ac:dyDescent="0.25">
      <c r="A401">
        <v>923383</v>
      </c>
      <c r="B401" t="s">
        <v>584</v>
      </c>
      <c r="C401">
        <v>153</v>
      </c>
      <c r="D401">
        <v>216</v>
      </c>
      <c r="E401">
        <v>369</v>
      </c>
      <c r="F401">
        <v>14138908.8736198</v>
      </c>
      <c r="G401">
        <v>24072332.469027001</v>
      </c>
      <c r="H401">
        <v>38211241.3426468</v>
      </c>
      <c r="I401">
        <v>-1645475.43</v>
      </c>
      <c r="J401" t="s">
        <v>212</v>
      </c>
      <c r="K401" t="s">
        <v>213</v>
      </c>
      <c r="L401" t="s">
        <v>636</v>
      </c>
      <c r="M401" t="s">
        <v>1320</v>
      </c>
      <c r="N401" t="s">
        <v>45</v>
      </c>
      <c r="O401"/>
      <c r="P401"/>
      <c r="Q401" s="4"/>
    </row>
    <row r="402" spans="1:17" ht="12.75" customHeight="1" x14ac:dyDescent="0.25">
      <c r="A402">
        <v>928341</v>
      </c>
      <c r="B402" t="s">
        <v>585</v>
      </c>
      <c r="C402">
        <v>49877</v>
      </c>
      <c r="D402">
        <v>46471</v>
      </c>
      <c r="E402">
        <v>96348</v>
      </c>
      <c r="F402">
        <v>4432184229.4370403</v>
      </c>
      <c r="G402">
        <v>5282414561.8481102</v>
      </c>
      <c r="H402">
        <v>9714598791.2851391</v>
      </c>
      <c r="I402">
        <v>-39554501</v>
      </c>
      <c r="J402" t="s">
        <v>297</v>
      </c>
      <c r="K402" t="s">
        <v>275</v>
      </c>
      <c r="L402" t="s">
        <v>214</v>
      </c>
      <c r="M402" t="s">
        <v>1320</v>
      </c>
      <c r="N402" t="s">
        <v>194</v>
      </c>
      <c r="O402"/>
      <c r="P402"/>
      <c r="Q402" s="4"/>
    </row>
    <row r="403" spans="1:17" ht="12.75" customHeight="1" x14ac:dyDescent="0.25">
      <c r="A403">
        <v>929224</v>
      </c>
      <c r="B403" t="s">
        <v>586</v>
      </c>
      <c r="C403">
        <v>12403</v>
      </c>
      <c r="D403">
        <v>19440</v>
      </c>
      <c r="E403">
        <v>31843</v>
      </c>
      <c r="F403">
        <v>1745700437.2400501</v>
      </c>
      <c r="G403">
        <v>3194029713.3422899</v>
      </c>
      <c r="H403">
        <v>4939730150.5823402</v>
      </c>
      <c r="I403">
        <v>-29057851.18</v>
      </c>
      <c r="J403" t="s">
        <v>241</v>
      </c>
      <c r="K403" t="s">
        <v>213</v>
      </c>
      <c r="L403" t="s">
        <v>221</v>
      </c>
      <c r="M403" t="s">
        <v>1319</v>
      </c>
      <c r="N403" t="s">
        <v>194</v>
      </c>
      <c r="O403"/>
      <c r="P403"/>
      <c r="Q403" s="4"/>
    </row>
    <row r="404" spans="1:17" ht="12.75" customHeight="1" x14ac:dyDescent="0.25">
      <c r="A404">
        <v>933359</v>
      </c>
      <c r="B404" t="s">
        <v>587</v>
      </c>
      <c r="C404">
        <v>13</v>
      </c>
      <c r="D404">
        <v>69</v>
      </c>
      <c r="E404">
        <v>82</v>
      </c>
      <c r="F404">
        <v>1366176.1908485701</v>
      </c>
      <c r="G404">
        <v>7252146.3414824205</v>
      </c>
      <c r="H404">
        <v>8618322.5323309898</v>
      </c>
      <c r="I404">
        <v>280360.56</v>
      </c>
      <c r="J404" t="s">
        <v>300</v>
      </c>
      <c r="K404" t="s">
        <v>234</v>
      </c>
      <c r="L404" t="s">
        <v>310</v>
      </c>
      <c r="M404" t="s">
        <v>1320</v>
      </c>
      <c r="N404" t="s">
        <v>45</v>
      </c>
      <c r="O404"/>
      <c r="P404"/>
      <c r="Q404" s="4"/>
    </row>
    <row r="405" spans="1:17" ht="12.75" customHeight="1" x14ac:dyDescent="0.25">
      <c r="A405">
        <v>934711</v>
      </c>
      <c r="B405" t="s">
        <v>588</v>
      </c>
      <c r="C405">
        <v>256</v>
      </c>
      <c r="D405">
        <v>402</v>
      </c>
      <c r="E405">
        <v>658</v>
      </c>
      <c r="F405">
        <v>26944389.6080507</v>
      </c>
      <c r="G405">
        <v>54590516.111976303</v>
      </c>
      <c r="H405">
        <v>81534905.720026895</v>
      </c>
      <c r="I405">
        <v>-3283673.87</v>
      </c>
      <c r="J405" t="s">
        <v>225</v>
      </c>
      <c r="K405" t="s">
        <v>206</v>
      </c>
      <c r="L405" t="s">
        <v>402</v>
      </c>
      <c r="M405" t="s">
        <v>1320</v>
      </c>
      <c r="N405" t="s">
        <v>194</v>
      </c>
      <c r="O405"/>
      <c r="P405"/>
      <c r="Q405" s="4"/>
    </row>
    <row r="406" spans="1:17" ht="12.75" customHeight="1" x14ac:dyDescent="0.25">
      <c r="A406">
        <v>941096</v>
      </c>
      <c r="B406" t="s">
        <v>589</v>
      </c>
      <c r="C406">
        <v>31368</v>
      </c>
      <c r="D406">
        <v>30447</v>
      </c>
      <c r="E406">
        <v>61815</v>
      </c>
      <c r="F406">
        <v>5197133928.0625296</v>
      </c>
      <c r="G406">
        <v>6292354024.69806</v>
      </c>
      <c r="H406">
        <v>11489487952.760599</v>
      </c>
      <c r="I406">
        <v>-38283603.770000003</v>
      </c>
      <c r="J406" t="s">
        <v>212</v>
      </c>
      <c r="K406" t="s">
        <v>213</v>
      </c>
      <c r="L406" t="s">
        <v>214</v>
      </c>
      <c r="M406" t="s">
        <v>1320</v>
      </c>
      <c r="N406" t="s">
        <v>194</v>
      </c>
      <c r="O406"/>
      <c r="P406"/>
      <c r="Q406" s="4"/>
    </row>
    <row r="407" spans="1:17" ht="12.75" customHeight="1" x14ac:dyDescent="0.25">
      <c r="A407">
        <v>950774</v>
      </c>
      <c r="B407" t="s">
        <v>590</v>
      </c>
      <c r="C407">
        <v>4168</v>
      </c>
      <c r="D407">
        <v>4544</v>
      </c>
      <c r="E407">
        <v>8712</v>
      </c>
      <c r="F407">
        <v>283034079.53109002</v>
      </c>
      <c r="G407">
        <v>402693512.282695</v>
      </c>
      <c r="H407">
        <v>685727591.81378496</v>
      </c>
      <c r="I407">
        <v>1313343.7</v>
      </c>
      <c r="J407" t="s">
        <v>216</v>
      </c>
      <c r="K407" t="s">
        <v>213</v>
      </c>
      <c r="L407" t="s">
        <v>1321</v>
      </c>
      <c r="M407" t="s">
        <v>1320</v>
      </c>
      <c r="N407" t="s">
        <v>194</v>
      </c>
      <c r="O407"/>
      <c r="P407"/>
      <c r="Q407" s="4"/>
    </row>
    <row r="408" spans="1:17" ht="12.75" customHeight="1" x14ac:dyDescent="0.25">
      <c r="A408">
        <v>952010</v>
      </c>
      <c r="B408" t="s">
        <v>591</v>
      </c>
      <c r="C408">
        <v>17150</v>
      </c>
      <c r="D408">
        <v>20593</v>
      </c>
      <c r="E408">
        <v>37743</v>
      </c>
      <c r="F408">
        <v>2499365401.1599498</v>
      </c>
      <c r="G408">
        <v>3658766474.5046601</v>
      </c>
      <c r="H408">
        <v>6158131875.6646204</v>
      </c>
      <c r="I408">
        <v>-23615260.43</v>
      </c>
      <c r="J408" t="s">
        <v>201</v>
      </c>
      <c r="K408" t="s">
        <v>202</v>
      </c>
      <c r="L408" t="s">
        <v>221</v>
      </c>
      <c r="M408" t="s">
        <v>1320</v>
      </c>
      <c r="N408" t="s">
        <v>194</v>
      </c>
      <c r="O408"/>
      <c r="P408"/>
      <c r="Q408" s="4"/>
    </row>
    <row r="409" spans="1:17" ht="12.75" customHeight="1" x14ac:dyDescent="0.25">
      <c r="A409">
        <v>952770</v>
      </c>
      <c r="B409" t="s">
        <v>1108</v>
      </c>
      <c r="C409">
        <v>6537</v>
      </c>
      <c r="D409">
        <v>6763</v>
      </c>
      <c r="E409">
        <v>13300</v>
      </c>
      <c r="F409">
        <v>414100276.05400097</v>
      </c>
      <c r="G409">
        <v>491164555.25096202</v>
      </c>
      <c r="H409">
        <v>905264831.30496299</v>
      </c>
      <c r="I409">
        <v>-2606996.46</v>
      </c>
      <c r="J409" t="s">
        <v>219</v>
      </c>
      <c r="K409" t="s">
        <v>213</v>
      </c>
      <c r="L409" t="s">
        <v>642</v>
      </c>
      <c r="M409" t="s">
        <v>1320</v>
      </c>
      <c r="N409" t="s">
        <v>45</v>
      </c>
      <c r="O409" t="s">
        <v>1305</v>
      </c>
      <c r="P409"/>
      <c r="Q409" s="4"/>
    </row>
    <row r="410" spans="1:17" ht="12.75" customHeight="1" x14ac:dyDescent="0.25">
      <c r="A410">
        <v>955435</v>
      </c>
      <c r="B410" t="s">
        <v>592</v>
      </c>
      <c r="C410">
        <v>341</v>
      </c>
      <c r="D410">
        <v>449</v>
      </c>
      <c r="E410">
        <v>790</v>
      </c>
      <c r="F410">
        <v>31874147.989318699</v>
      </c>
      <c r="G410">
        <v>52314538.970437199</v>
      </c>
      <c r="H410">
        <v>84188686.959755898</v>
      </c>
      <c r="I410">
        <v>-253994.12</v>
      </c>
      <c r="J410" t="s">
        <v>237</v>
      </c>
      <c r="K410" t="s">
        <v>206</v>
      </c>
      <c r="L410" t="s">
        <v>223</v>
      </c>
      <c r="M410" t="s">
        <v>1320</v>
      </c>
      <c r="N410" t="s">
        <v>45</v>
      </c>
      <c r="O410"/>
      <c r="P410"/>
      <c r="Q410" s="4"/>
    </row>
    <row r="411" spans="1:17" ht="12.75" customHeight="1" x14ac:dyDescent="0.25">
      <c r="A411">
        <v>958264</v>
      </c>
      <c r="B411" t="s">
        <v>593</v>
      </c>
      <c r="C411">
        <v>64</v>
      </c>
      <c r="D411">
        <v>141</v>
      </c>
      <c r="E411">
        <v>205</v>
      </c>
      <c r="F411">
        <v>4308792.9799689697</v>
      </c>
      <c r="G411">
        <v>16112199.5815446</v>
      </c>
      <c r="H411">
        <v>20420992.561513599</v>
      </c>
      <c r="I411">
        <v>-57048.35</v>
      </c>
      <c r="J411" t="s">
        <v>300</v>
      </c>
      <c r="K411" t="s">
        <v>234</v>
      </c>
      <c r="L411" t="s">
        <v>658</v>
      </c>
      <c r="M411" t="s">
        <v>1320</v>
      </c>
      <c r="N411" t="s">
        <v>45</v>
      </c>
      <c r="O411"/>
      <c r="P411"/>
      <c r="Q411" s="4"/>
    </row>
    <row r="412" spans="1:17" ht="12.75" customHeight="1" x14ac:dyDescent="0.25">
      <c r="A412">
        <v>959502</v>
      </c>
      <c r="B412" t="s">
        <v>594</v>
      </c>
      <c r="C412">
        <v>6279</v>
      </c>
      <c r="D412">
        <v>9030</v>
      </c>
      <c r="E412">
        <v>15309</v>
      </c>
      <c r="F412">
        <v>1918644307.72578</v>
      </c>
      <c r="G412">
        <v>3329635796.7551899</v>
      </c>
      <c r="H412">
        <v>5248280104.4809599</v>
      </c>
      <c r="I412">
        <v>-20196568.559999999</v>
      </c>
      <c r="J412" t="s">
        <v>215</v>
      </c>
      <c r="K412" t="s">
        <v>196</v>
      </c>
      <c r="L412" t="s">
        <v>331</v>
      </c>
      <c r="M412" t="s">
        <v>1320</v>
      </c>
      <c r="N412" t="s">
        <v>194</v>
      </c>
      <c r="O412"/>
      <c r="P412"/>
      <c r="Q412" s="4"/>
    </row>
    <row r="413" spans="1:17" ht="12.75" customHeight="1" x14ac:dyDescent="0.25">
      <c r="A413">
        <v>964767</v>
      </c>
      <c r="B413" t="s">
        <v>595</v>
      </c>
      <c r="C413">
        <v>33672</v>
      </c>
      <c r="D413">
        <v>31379</v>
      </c>
      <c r="E413">
        <v>65051</v>
      </c>
      <c r="F413">
        <v>4925368513.4586096</v>
      </c>
      <c r="G413">
        <v>5521899789.2632599</v>
      </c>
      <c r="H413">
        <v>10447268302.721901</v>
      </c>
      <c r="I413">
        <v>-30881989.09</v>
      </c>
      <c r="J413" t="s">
        <v>212</v>
      </c>
      <c r="K413" t="s">
        <v>213</v>
      </c>
      <c r="L413" t="s">
        <v>1119</v>
      </c>
      <c r="M413" t="s">
        <v>1320</v>
      </c>
      <c r="N413" t="s">
        <v>194</v>
      </c>
      <c r="O413"/>
      <c r="P413"/>
      <c r="Q413" s="4"/>
    </row>
    <row r="414" spans="1:17" ht="12.75" customHeight="1" x14ac:dyDescent="0.25">
      <c r="A414">
        <v>968420</v>
      </c>
      <c r="B414" t="s">
        <v>596</v>
      </c>
      <c r="C414">
        <v>7643</v>
      </c>
      <c r="D414">
        <v>8701</v>
      </c>
      <c r="E414">
        <v>16344</v>
      </c>
      <c r="F414">
        <v>797912417.30189204</v>
      </c>
      <c r="G414">
        <v>1085393089.7837901</v>
      </c>
      <c r="H414">
        <v>1883305507.08569</v>
      </c>
      <c r="I414">
        <v>-13026971.24</v>
      </c>
      <c r="J414" t="s">
        <v>314</v>
      </c>
      <c r="K414" t="s">
        <v>275</v>
      </c>
      <c r="L414" t="s">
        <v>214</v>
      </c>
      <c r="M414" t="s">
        <v>1320</v>
      </c>
      <c r="N414" t="s">
        <v>194</v>
      </c>
      <c r="O414"/>
      <c r="P414"/>
      <c r="Q414" s="4"/>
    </row>
    <row r="415" spans="1:17" ht="12.75" customHeight="1" x14ac:dyDescent="0.25">
      <c r="A415">
        <v>968891</v>
      </c>
      <c r="B415" t="s">
        <v>597</v>
      </c>
      <c r="C415">
        <v>127</v>
      </c>
      <c r="D415">
        <v>366</v>
      </c>
      <c r="E415">
        <v>493</v>
      </c>
      <c r="F415">
        <v>12966552.716231201</v>
      </c>
      <c r="G415">
        <v>40358011.249956697</v>
      </c>
      <c r="H415">
        <v>53324563.966187902</v>
      </c>
      <c r="I415">
        <v>-1982641.79</v>
      </c>
      <c r="J415" t="s">
        <v>274</v>
      </c>
      <c r="K415" t="s">
        <v>275</v>
      </c>
      <c r="L415" t="s">
        <v>636</v>
      </c>
      <c r="M415" t="s">
        <v>1320</v>
      </c>
      <c r="N415" t="s">
        <v>45</v>
      </c>
      <c r="O415"/>
      <c r="P415"/>
      <c r="Q415" s="4"/>
    </row>
    <row r="416" spans="1:17" ht="12.75" customHeight="1" x14ac:dyDescent="0.25">
      <c r="A416">
        <v>971010</v>
      </c>
      <c r="B416" t="s">
        <v>1032</v>
      </c>
      <c r="C416">
        <v>15</v>
      </c>
      <c r="D416">
        <v>12</v>
      </c>
      <c r="E416">
        <v>27</v>
      </c>
      <c r="F416">
        <v>982230.52741691004</v>
      </c>
      <c r="G416">
        <v>1048641.88124595</v>
      </c>
      <c r="H416">
        <v>2030872.40866286</v>
      </c>
      <c r="I416">
        <v>49758</v>
      </c>
      <c r="J416" t="s">
        <v>237</v>
      </c>
      <c r="K416" t="s">
        <v>206</v>
      </c>
      <c r="L416" t="s">
        <v>1026</v>
      </c>
      <c r="M416" t="s">
        <v>1320</v>
      </c>
      <c r="N416" t="s">
        <v>45</v>
      </c>
      <c r="O416"/>
      <c r="P416"/>
      <c r="Q416" s="4"/>
    </row>
    <row r="417" spans="1:17" ht="12.75" customHeight="1" x14ac:dyDescent="0.25">
      <c r="A417">
        <v>972497</v>
      </c>
      <c r="B417" t="s">
        <v>598</v>
      </c>
      <c r="C417">
        <v>7278</v>
      </c>
      <c r="D417">
        <v>9125</v>
      </c>
      <c r="E417">
        <v>16403</v>
      </c>
      <c r="F417">
        <v>1042449969.78787</v>
      </c>
      <c r="G417">
        <v>1644671431.4203801</v>
      </c>
      <c r="H417">
        <v>2687121401.20824</v>
      </c>
      <c r="I417">
        <v>-76227429.150000006</v>
      </c>
      <c r="J417" t="s">
        <v>288</v>
      </c>
      <c r="K417" t="s">
        <v>206</v>
      </c>
      <c r="L417" t="s">
        <v>243</v>
      </c>
      <c r="M417" t="s">
        <v>1320</v>
      </c>
      <c r="N417" t="s">
        <v>194</v>
      </c>
      <c r="O417"/>
      <c r="P417"/>
      <c r="Q417" s="4"/>
    </row>
    <row r="418" spans="1:17" ht="12.75" customHeight="1" x14ac:dyDescent="0.25">
      <c r="A418">
        <v>973263</v>
      </c>
      <c r="B418" t="s">
        <v>599</v>
      </c>
      <c r="C418">
        <v>1736</v>
      </c>
      <c r="D418">
        <v>1719</v>
      </c>
      <c r="E418">
        <v>3455</v>
      </c>
      <c r="F418">
        <v>193118312.60205501</v>
      </c>
      <c r="G418">
        <v>222444007.54789501</v>
      </c>
      <c r="H418">
        <v>415562320.14995003</v>
      </c>
      <c r="I418">
        <v>-1807687.36</v>
      </c>
      <c r="J418" t="s">
        <v>208</v>
      </c>
      <c r="K418" t="s">
        <v>202</v>
      </c>
      <c r="L418" t="s">
        <v>311</v>
      </c>
      <c r="M418" t="s">
        <v>1320</v>
      </c>
      <c r="N418" t="s">
        <v>45</v>
      </c>
      <c r="O418"/>
      <c r="P418"/>
      <c r="Q418" s="4"/>
    </row>
    <row r="419" spans="1:17" ht="12.75" customHeight="1" x14ac:dyDescent="0.25">
      <c r="A419">
        <v>976506</v>
      </c>
      <c r="B419" t="s">
        <v>600</v>
      </c>
      <c r="C419">
        <v>1950</v>
      </c>
      <c r="D419">
        <v>1649</v>
      </c>
      <c r="E419">
        <v>3599</v>
      </c>
      <c r="F419">
        <v>198922996.57676399</v>
      </c>
      <c r="G419">
        <v>190095597.52785501</v>
      </c>
      <c r="H419">
        <v>389018594.10461903</v>
      </c>
      <c r="I419">
        <v>-2592935.58</v>
      </c>
      <c r="J419" t="s">
        <v>274</v>
      </c>
      <c r="K419" t="s">
        <v>275</v>
      </c>
      <c r="L419" t="s">
        <v>709</v>
      </c>
      <c r="M419" t="s">
        <v>1320</v>
      </c>
      <c r="N419" t="s">
        <v>45</v>
      </c>
      <c r="O419"/>
      <c r="P419"/>
      <c r="Q419" s="4"/>
    </row>
    <row r="420" spans="1:17" ht="12.75" customHeight="1" x14ac:dyDescent="0.25">
      <c r="A420">
        <v>976928</v>
      </c>
      <c r="B420" t="s">
        <v>601</v>
      </c>
      <c r="C420">
        <v>33632</v>
      </c>
      <c r="D420">
        <v>33879</v>
      </c>
      <c r="E420">
        <v>67511</v>
      </c>
      <c r="F420">
        <v>5240644652.9451199</v>
      </c>
      <c r="G420">
        <v>6751410333.2083998</v>
      </c>
      <c r="H420">
        <v>11992054986.1535</v>
      </c>
      <c r="I420">
        <v>-39792764.630000003</v>
      </c>
      <c r="J420" t="s">
        <v>208</v>
      </c>
      <c r="K420" t="s">
        <v>202</v>
      </c>
      <c r="L420" t="s">
        <v>214</v>
      </c>
      <c r="M420" t="s">
        <v>1320</v>
      </c>
      <c r="N420" t="s">
        <v>194</v>
      </c>
      <c r="O420"/>
      <c r="P420"/>
      <c r="Q420" s="4"/>
    </row>
    <row r="421" spans="1:17" ht="12.75" customHeight="1" x14ac:dyDescent="0.25">
      <c r="A421">
        <v>978981</v>
      </c>
      <c r="B421" t="s">
        <v>602</v>
      </c>
      <c r="C421">
        <v>27608</v>
      </c>
      <c r="D421">
        <v>35034</v>
      </c>
      <c r="E421">
        <v>62642</v>
      </c>
      <c r="F421">
        <v>2143971559.72768</v>
      </c>
      <c r="G421">
        <v>3347994945.9175501</v>
      </c>
      <c r="H421">
        <v>5491966505.6452303</v>
      </c>
      <c r="I421">
        <v>-6083030.2800000003</v>
      </c>
      <c r="J421" t="s">
        <v>309</v>
      </c>
      <c r="K421" t="s">
        <v>213</v>
      </c>
      <c r="L421" t="s">
        <v>214</v>
      </c>
      <c r="M421" t="s">
        <v>1319</v>
      </c>
      <c r="N421" t="s">
        <v>194</v>
      </c>
      <c r="O421"/>
      <c r="P421"/>
      <c r="Q421" s="4"/>
    </row>
    <row r="422" spans="1:17" ht="12.75" customHeight="1" x14ac:dyDescent="0.25">
      <c r="A422">
        <v>981175</v>
      </c>
      <c r="B422" t="s">
        <v>1033</v>
      </c>
      <c r="C422">
        <v>2191</v>
      </c>
      <c r="D422">
        <v>1012</v>
      </c>
      <c r="E422">
        <v>3203</v>
      </c>
      <c r="F422">
        <v>85794059.938418999</v>
      </c>
      <c r="G422">
        <v>37518498.043522097</v>
      </c>
      <c r="H422">
        <v>123312557.981941</v>
      </c>
      <c r="I422">
        <v>-1951894.17</v>
      </c>
      <c r="J422" t="s">
        <v>215</v>
      </c>
      <c r="K422" t="s">
        <v>196</v>
      </c>
      <c r="L422" t="s">
        <v>1119</v>
      </c>
      <c r="M422" t="s">
        <v>1320</v>
      </c>
      <c r="N422" t="s">
        <v>194</v>
      </c>
      <c r="O422"/>
      <c r="P422"/>
      <c r="Q422" s="4"/>
    </row>
    <row r="423" spans="1:17" ht="12.75" customHeight="1" x14ac:dyDescent="0.25">
      <c r="A423">
        <v>984187</v>
      </c>
      <c r="B423" t="s">
        <v>603</v>
      </c>
      <c r="C423">
        <v>22130</v>
      </c>
      <c r="D423">
        <v>22513</v>
      </c>
      <c r="E423">
        <v>44643</v>
      </c>
      <c r="F423">
        <v>2990492222.3715401</v>
      </c>
      <c r="G423">
        <v>3627740005.1479902</v>
      </c>
      <c r="H423">
        <v>6618232227.5195303</v>
      </c>
      <c r="I423">
        <v>-18281094.829999998</v>
      </c>
      <c r="J423" t="s">
        <v>212</v>
      </c>
      <c r="K423" t="s">
        <v>213</v>
      </c>
      <c r="L423" t="s">
        <v>272</v>
      </c>
      <c r="M423" t="s">
        <v>1320</v>
      </c>
      <c r="N423" t="s">
        <v>45</v>
      </c>
      <c r="O423"/>
      <c r="P423"/>
      <c r="Q423" s="4"/>
    </row>
    <row r="424" spans="1:17" ht="12.75" customHeight="1" x14ac:dyDescent="0.25">
      <c r="A424">
        <v>987842</v>
      </c>
      <c r="B424" t="s">
        <v>604</v>
      </c>
      <c r="C424">
        <v>12317</v>
      </c>
      <c r="D424">
        <v>14061</v>
      </c>
      <c r="E424">
        <v>26378</v>
      </c>
      <c r="F424">
        <v>1069614123.06023</v>
      </c>
      <c r="G424">
        <v>1473482434.93185</v>
      </c>
      <c r="H424">
        <v>2543096557.9920802</v>
      </c>
      <c r="I424">
        <v>-8217071.2400000002</v>
      </c>
      <c r="J424" t="s">
        <v>216</v>
      </c>
      <c r="K424" t="s">
        <v>213</v>
      </c>
      <c r="L424" t="s">
        <v>221</v>
      </c>
      <c r="M424" t="s">
        <v>1320</v>
      </c>
      <c r="N424" t="s">
        <v>194</v>
      </c>
      <c r="O424"/>
      <c r="P424"/>
      <c r="Q424" s="4"/>
    </row>
    <row r="425" spans="1:17" ht="12.75" customHeight="1" x14ac:dyDescent="0.25">
      <c r="A425">
        <v>988600</v>
      </c>
      <c r="B425" t="s">
        <v>1109</v>
      </c>
      <c r="C425">
        <v>6881</v>
      </c>
      <c r="D425">
        <v>6697</v>
      </c>
      <c r="E425">
        <v>13578</v>
      </c>
      <c r="F425">
        <v>570783681.75152397</v>
      </c>
      <c r="G425">
        <v>657865056.45495903</v>
      </c>
      <c r="H425">
        <v>1228648738.20648</v>
      </c>
      <c r="I425">
        <v>736729.68</v>
      </c>
      <c r="J425" t="s">
        <v>219</v>
      </c>
      <c r="K425" t="s">
        <v>213</v>
      </c>
      <c r="L425" t="s">
        <v>1321</v>
      </c>
      <c r="M425" t="s">
        <v>1320</v>
      </c>
      <c r="N425" t="s">
        <v>45</v>
      </c>
      <c r="O425" t="s">
        <v>1305</v>
      </c>
      <c r="P425"/>
      <c r="Q425" s="4"/>
    </row>
    <row r="426" spans="1:17" ht="12.75" customHeight="1" x14ac:dyDescent="0.25">
      <c r="A426">
        <v>989491</v>
      </c>
      <c r="B426" t="s">
        <v>605</v>
      </c>
      <c r="C426">
        <v>24323</v>
      </c>
      <c r="D426">
        <v>25645</v>
      </c>
      <c r="E426">
        <v>49968</v>
      </c>
      <c r="F426">
        <v>8580801316.4521999</v>
      </c>
      <c r="G426">
        <v>10348272706.6231</v>
      </c>
      <c r="H426">
        <v>18929074023.075298</v>
      </c>
      <c r="I426">
        <v>-31411271.699999999</v>
      </c>
      <c r="J426" t="s">
        <v>212</v>
      </c>
      <c r="K426" t="s">
        <v>213</v>
      </c>
      <c r="L426" t="s">
        <v>223</v>
      </c>
      <c r="M426" t="s">
        <v>1320</v>
      </c>
      <c r="N426" t="s">
        <v>45</v>
      </c>
      <c r="O426"/>
      <c r="P426"/>
      <c r="Q426" s="4"/>
    </row>
    <row r="427" spans="1:17" ht="12.75" customHeight="1" x14ac:dyDescent="0.25">
      <c r="A427">
        <v>992099</v>
      </c>
      <c r="B427" t="s">
        <v>1077</v>
      </c>
      <c r="C427">
        <v>427</v>
      </c>
      <c r="D427">
        <v>566</v>
      </c>
      <c r="E427">
        <v>993</v>
      </c>
      <c r="F427">
        <v>33826291.192200303</v>
      </c>
      <c r="G427">
        <v>55077416.3619074</v>
      </c>
      <c r="H427">
        <v>88903707.554107606</v>
      </c>
      <c r="I427">
        <v>801801.19</v>
      </c>
      <c r="J427" t="s">
        <v>309</v>
      </c>
      <c r="K427" t="s">
        <v>213</v>
      </c>
      <c r="L427" t="s">
        <v>1026</v>
      </c>
      <c r="M427" t="s">
        <v>1320</v>
      </c>
      <c r="N427" t="s">
        <v>45</v>
      </c>
      <c r="O427"/>
      <c r="P427"/>
      <c r="Q427" s="4"/>
    </row>
    <row r="428" spans="1:17" ht="12.75" customHeight="1" x14ac:dyDescent="0.25">
      <c r="A428">
        <v>994095</v>
      </c>
      <c r="B428" t="s">
        <v>606</v>
      </c>
      <c r="C428">
        <v>67</v>
      </c>
      <c r="D428">
        <v>163</v>
      </c>
      <c r="E428">
        <v>230</v>
      </c>
      <c r="F428">
        <v>5602384.7266430398</v>
      </c>
      <c r="G428">
        <v>13781589.314913301</v>
      </c>
      <c r="H428">
        <v>19383974.041556399</v>
      </c>
      <c r="I428">
        <v>-521991.06</v>
      </c>
      <c r="J428" t="s">
        <v>309</v>
      </c>
      <c r="K428" t="s">
        <v>213</v>
      </c>
      <c r="L428" t="s">
        <v>658</v>
      </c>
      <c r="M428" t="s">
        <v>1320</v>
      </c>
      <c r="N428" t="s">
        <v>45</v>
      </c>
      <c r="O428"/>
      <c r="P428"/>
      <c r="Q428" s="4"/>
    </row>
    <row r="429" spans="1:17" ht="12.75" customHeight="1" x14ac:dyDescent="0.25">
      <c r="A429">
        <v>995571</v>
      </c>
      <c r="B429" t="s">
        <v>607</v>
      </c>
      <c r="C429">
        <v>8277</v>
      </c>
      <c r="D429">
        <v>9455</v>
      </c>
      <c r="E429">
        <v>17732</v>
      </c>
      <c r="F429">
        <v>563327278.61355495</v>
      </c>
      <c r="G429">
        <v>801060888.78568399</v>
      </c>
      <c r="H429">
        <v>1364388167.39924</v>
      </c>
      <c r="I429">
        <v>6719107.1299999999</v>
      </c>
      <c r="J429" t="s">
        <v>216</v>
      </c>
      <c r="K429" t="s">
        <v>213</v>
      </c>
      <c r="L429" t="s">
        <v>229</v>
      </c>
      <c r="M429" t="s">
        <v>1320</v>
      </c>
      <c r="N429" t="s">
        <v>45</v>
      </c>
      <c r="O429"/>
      <c r="P429"/>
      <c r="Q429" s="4"/>
    </row>
    <row r="430" spans="1:17" ht="12.75" customHeight="1" x14ac:dyDescent="0.25">
      <c r="A430">
        <v>997403</v>
      </c>
      <c r="B430" t="s">
        <v>608</v>
      </c>
      <c r="C430">
        <v>3697</v>
      </c>
      <c r="D430">
        <v>2722</v>
      </c>
      <c r="E430">
        <v>6419</v>
      </c>
      <c r="F430">
        <v>1200582248.6215301</v>
      </c>
      <c r="G430">
        <v>999993118.76543105</v>
      </c>
      <c r="H430">
        <v>2200575367.38696</v>
      </c>
      <c r="I430">
        <v>-7453034.1299999999</v>
      </c>
      <c r="J430" t="s">
        <v>395</v>
      </c>
      <c r="K430" t="s">
        <v>196</v>
      </c>
      <c r="L430" t="s">
        <v>1321</v>
      </c>
      <c r="M430" t="s">
        <v>1320</v>
      </c>
      <c r="N430" t="s">
        <v>45</v>
      </c>
      <c r="O430"/>
      <c r="P430"/>
      <c r="Q430" s="4"/>
    </row>
    <row r="431" spans="1:17" ht="12.75" customHeight="1" x14ac:dyDescent="0.25">
      <c r="A431"/>
      <c r="B431"/>
      <c r="C431" s="302"/>
      <c r="D431" s="302"/>
      <c r="E431" s="302"/>
      <c r="F431" s="302"/>
      <c r="G431" s="302"/>
      <c r="H431" s="302"/>
      <c r="I431" s="302"/>
      <c r="K431"/>
      <c r="L431"/>
      <c r="M431"/>
      <c r="N431"/>
      <c r="O431"/>
      <c r="P431"/>
      <c r="Q431" s="4"/>
    </row>
    <row r="432" spans="1:17" ht="12.75" customHeight="1" x14ac:dyDescent="0.25">
      <c r="A432"/>
      <c r="B432"/>
      <c r="C432" s="302"/>
      <c r="D432" s="302"/>
      <c r="E432" s="302"/>
      <c r="F432" s="302"/>
      <c r="G432" s="302"/>
      <c r="H432" s="302"/>
      <c r="I432" s="302"/>
      <c r="K432"/>
      <c r="L432"/>
      <c r="M432"/>
      <c r="N432"/>
      <c r="O432"/>
      <c r="P432"/>
      <c r="Q432" s="4"/>
    </row>
    <row r="433" spans="1:17" ht="12.75" customHeight="1" x14ac:dyDescent="0.25">
      <c r="A433"/>
      <c r="B433"/>
      <c r="C433" s="302"/>
      <c r="D433" s="302"/>
      <c r="E433" s="302"/>
      <c r="F433" s="302"/>
      <c r="G433" s="302"/>
      <c r="H433" s="302"/>
      <c r="I433" s="302"/>
      <c r="K433"/>
      <c r="L433"/>
      <c r="M433"/>
      <c r="N433"/>
      <c r="O433"/>
      <c r="P433"/>
      <c r="Q433" s="4"/>
    </row>
    <row r="434" spans="1:17" ht="12.75" customHeight="1" x14ac:dyDescent="0.25">
      <c r="A434"/>
      <c r="B434"/>
      <c r="C434" s="302"/>
      <c r="D434" s="302"/>
      <c r="E434" s="302"/>
      <c r="F434" s="302"/>
      <c r="G434" s="302"/>
      <c r="H434" s="302"/>
      <c r="I434" s="302"/>
      <c r="K434"/>
      <c r="L434"/>
      <c r="M434"/>
      <c r="N434"/>
      <c r="O434"/>
      <c r="P434"/>
      <c r="Q434" s="4"/>
    </row>
    <row r="435" spans="1:17" ht="12.75" customHeight="1" x14ac:dyDescent="0.25">
      <c r="A435"/>
      <c r="B435"/>
      <c r="C435" s="302"/>
      <c r="D435" s="302"/>
      <c r="E435" s="302"/>
      <c r="F435" s="302"/>
      <c r="G435" s="302"/>
      <c r="H435" s="302"/>
      <c r="I435" s="302"/>
      <c r="K435"/>
      <c r="L435"/>
      <c r="M435"/>
      <c r="N435"/>
      <c r="O435"/>
      <c r="P435"/>
      <c r="Q435" s="4"/>
    </row>
    <row r="436" spans="1:17" ht="12.75" customHeight="1" x14ac:dyDescent="0.25">
      <c r="A436"/>
      <c r="B436"/>
      <c r="C436" s="302"/>
      <c r="D436" s="302"/>
      <c r="E436" s="302"/>
      <c r="F436" s="302"/>
      <c r="G436" s="302"/>
      <c r="H436" s="302"/>
      <c r="I436" s="302"/>
      <c r="K436"/>
      <c r="L436"/>
      <c r="M436"/>
      <c r="N436"/>
      <c r="O436"/>
      <c r="P436"/>
      <c r="Q436" s="4"/>
    </row>
    <row r="437" spans="1:17" ht="12.75" customHeight="1" x14ac:dyDescent="0.25">
      <c r="A437"/>
      <c r="B437"/>
      <c r="C437" s="302"/>
      <c r="D437" s="302"/>
      <c r="E437" s="302"/>
      <c r="F437" s="302"/>
      <c r="G437" s="302"/>
      <c r="H437" s="302"/>
      <c r="I437" s="302"/>
      <c r="K437"/>
      <c r="L437"/>
      <c r="M437"/>
      <c r="N437"/>
      <c r="O437"/>
      <c r="P437"/>
      <c r="Q437" s="4"/>
    </row>
    <row r="438" spans="1:17" ht="12.75" customHeight="1" x14ac:dyDescent="0.25">
      <c r="A438"/>
      <c r="B438"/>
      <c r="C438" s="302"/>
      <c r="D438" s="302"/>
      <c r="E438" s="302"/>
      <c r="F438" s="302"/>
      <c r="G438" s="302"/>
      <c r="H438" s="302"/>
      <c r="I438" s="302"/>
      <c r="K438"/>
      <c r="L438"/>
      <c r="M438"/>
      <c r="N438"/>
      <c r="O438"/>
      <c r="P438"/>
      <c r="Q438" s="4"/>
    </row>
    <row r="439" spans="1:17" ht="12.75" customHeight="1" x14ac:dyDescent="0.25">
      <c r="A439"/>
      <c r="B439"/>
      <c r="C439" s="302"/>
      <c r="D439" s="302"/>
      <c r="E439" s="302"/>
      <c r="F439" s="302"/>
      <c r="G439" s="302"/>
      <c r="H439" s="302"/>
      <c r="I439" s="302"/>
      <c r="K439"/>
      <c r="L439"/>
      <c r="M439"/>
      <c r="N439"/>
      <c r="O439"/>
      <c r="P439"/>
      <c r="Q439" s="4"/>
    </row>
    <row r="440" spans="1:17" ht="12.75" customHeight="1" x14ac:dyDescent="0.25">
      <c r="A440"/>
      <c r="B440"/>
      <c r="C440" s="302"/>
      <c r="D440" s="302"/>
      <c r="E440" s="302"/>
      <c r="F440" s="302"/>
      <c r="G440" s="302"/>
      <c r="H440" s="302"/>
      <c r="I440" s="302"/>
      <c r="K440"/>
      <c r="L440"/>
      <c r="M440"/>
      <c r="N440"/>
      <c r="O440"/>
      <c r="P440"/>
      <c r="Q440" s="4"/>
    </row>
    <row r="441" spans="1:17" ht="12.75" customHeight="1" x14ac:dyDescent="0.25">
      <c r="A441"/>
      <c r="B441"/>
      <c r="C441"/>
      <c r="D441"/>
      <c r="E441"/>
      <c r="F441"/>
      <c r="G441"/>
      <c r="H441"/>
      <c r="I441"/>
      <c r="K441"/>
      <c r="L441"/>
      <c r="M441"/>
      <c r="N441"/>
      <c r="O441"/>
      <c r="P441"/>
      <c r="Q441" s="4"/>
    </row>
    <row r="442" spans="1:17" ht="12.75" customHeight="1" x14ac:dyDescent="0.25">
      <c r="A442"/>
      <c r="B442"/>
      <c r="C442" s="302"/>
      <c r="D442" s="302"/>
      <c r="E442" s="302"/>
      <c r="F442" s="302"/>
      <c r="G442" s="302"/>
      <c r="H442" s="302"/>
      <c r="I442" s="302"/>
      <c r="K442"/>
      <c r="L442"/>
      <c r="M442"/>
      <c r="N442"/>
      <c r="O442"/>
      <c r="P442"/>
      <c r="Q442" s="4"/>
    </row>
    <row r="443" spans="1:17" ht="12.75" customHeight="1" x14ac:dyDescent="0.25">
      <c r="A443"/>
      <c r="B443"/>
      <c r="C443" s="302"/>
      <c r="D443" s="302"/>
      <c r="E443" s="302"/>
      <c r="F443" s="302"/>
      <c r="G443" s="302"/>
      <c r="H443" s="302"/>
      <c r="I443" s="302"/>
      <c r="K443"/>
      <c r="L443"/>
      <c r="M443"/>
      <c r="N443"/>
      <c r="O443"/>
      <c r="P443"/>
      <c r="Q443" s="4"/>
    </row>
    <row r="444" spans="1:17" ht="12.75" customHeight="1" x14ac:dyDescent="0.25">
      <c r="A444"/>
      <c r="B444"/>
      <c r="C444" s="302"/>
      <c r="D444" s="302"/>
      <c r="E444" s="302"/>
      <c r="F444" s="302"/>
      <c r="G444" s="302"/>
      <c r="H444" s="302"/>
      <c r="I444" s="302"/>
      <c r="K444"/>
      <c r="L444"/>
      <c r="M444"/>
      <c r="N444"/>
      <c r="O444"/>
      <c r="P444"/>
      <c r="Q444" s="4"/>
    </row>
    <row r="445" spans="1:17" ht="12.75" customHeight="1" x14ac:dyDescent="0.25">
      <c r="A445"/>
      <c r="B445"/>
      <c r="C445" s="302"/>
      <c r="D445" s="302"/>
      <c r="E445" s="302"/>
      <c r="F445" s="302"/>
      <c r="G445" s="302"/>
      <c r="H445" s="302"/>
      <c r="I445" s="302"/>
      <c r="K445"/>
      <c r="L445"/>
      <c r="M445"/>
      <c r="N445"/>
      <c r="O445"/>
      <c r="P445"/>
      <c r="Q445" s="4"/>
    </row>
    <row r="446" spans="1:17" ht="12.75" customHeight="1" x14ac:dyDescent="0.25">
      <c r="A446"/>
      <c r="B446"/>
      <c r="C446" s="302"/>
      <c r="D446" s="302"/>
      <c r="E446" s="302"/>
      <c r="F446" s="302"/>
      <c r="G446" s="302"/>
      <c r="H446" s="302"/>
      <c r="I446" s="302"/>
      <c r="K446"/>
      <c r="L446"/>
      <c r="M446"/>
      <c r="N446"/>
      <c r="O446"/>
      <c r="P446"/>
      <c r="Q446" s="4"/>
    </row>
    <row r="447" spans="1:17" ht="12.75" customHeight="1" x14ac:dyDescent="0.25">
      <c r="A447"/>
      <c r="B447"/>
      <c r="C447" s="302"/>
      <c r="D447" s="302"/>
      <c r="E447" s="302"/>
      <c r="F447" s="302"/>
      <c r="G447" s="302"/>
      <c r="H447" s="302"/>
      <c r="I447" s="302"/>
      <c r="K447"/>
      <c r="L447"/>
      <c r="M447"/>
      <c r="N447"/>
      <c r="O447"/>
      <c r="P447"/>
      <c r="Q447" s="4"/>
    </row>
    <row r="448" spans="1:17" ht="12.75" customHeight="1" x14ac:dyDescent="0.25">
      <c r="A448"/>
      <c r="B448"/>
      <c r="C448"/>
      <c r="D448"/>
      <c r="E448"/>
      <c r="F448"/>
      <c r="G448"/>
      <c r="H448"/>
      <c r="I448"/>
      <c r="K448"/>
      <c r="L448"/>
      <c r="M448"/>
      <c r="N448"/>
      <c r="O448"/>
      <c r="P448"/>
      <c r="Q448" s="4"/>
    </row>
    <row r="449" spans="1:17" ht="12.75" customHeight="1" x14ac:dyDescent="0.25">
      <c r="A449"/>
      <c r="B449"/>
      <c r="C449" s="302"/>
      <c r="D449" s="302"/>
      <c r="E449" s="302"/>
      <c r="F449" s="302"/>
      <c r="G449" s="302"/>
      <c r="H449" s="302"/>
      <c r="I449" s="302"/>
      <c r="K449"/>
      <c r="L449"/>
      <c r="M449"/>
      <c r="N449"/>
      <c r="O449"/>
      <c r="P449"/>
      <c r="Q449" s="4"/>
    </row>
    <row r="450" spans="1:17" ht="12.75" customHeight="1" x14ac:dyDescent="0.25">
      <c r="A450"/>
      <c r="B450"/>
      <c r="C450" s="302"/>
      <c r="D450" s="302"/>
      <c r="E450" s="302"/>
      <c r="F450" s="302"/>
      <c r="G450" s="302"/>
      <c r="H450" s="302"/>
      <c r="I450" s="302"/>
      <c r="K450"/>
      <c r="L450"/>
      <c r="M450"/>
      <c r="N450"/>
      <c r="O450"/>
      <c r="P450"/>
      <c r="Q450" s="4"/>
    </row>
    <row r="451" spans="1:17" ht="12.75" customHeight="1" x14ac:dyDescent="0.25">
      <c r="A451"/>
      <c r="B451"/>
      <c r="C451" s="302"/>
      <c r="D451" s="302"/>
      <c r="E451" s="302"/>
      <c r="F451" s="302"/>
      <c r="G451" s="302"/>
      <c r="H451" s="302"/>
      <c r="I451" s="302"/>
      <c r="K451"/>
      <c r="L451"/>
      <c r="M451"/>
      <c r="N451"/>
      <c r="O451"/>
      <c r="P451"/>
      <c r="Q451" s="4"/>
    </row>
    <row r="452" spans="1:17" ht="12.75" customHeight="1" x14ac:dyDescent="0.25">
      <c r="A452"/>
      <c r="B452"/>
      <c r="C452" s="302"/>
      <c r="D452" s="302"/>
      <c r="E452" s="302"/>
      <c r="F452" s="302"/>
      <c r="G452" s="302"/>
      <c r="H452" s="302"/>
      <c r="I452" s="302"/>
      <c r="K452"/>
      <c r="L452"/>
      <c r="M452"/>
      <c r="N452"/>
      <c r="O452"/>
      <c r="P452"/>
      <c r="Q452" s="4"/>
    </row>
    <row r="453" spans="1:17" ht="12.75" customHeight="1" x14ac:dyDescent="0.25">
      <c r="A453"/>
      <c r="B453"/>
      <c r="C453" s="302"/>
      <c r="D453" s="302"/>
      <c r="E453" s="302"/>
      <c r="F453" s="302"/>
      <c r="G453" s="302"/>
      <c r="H453" s="302"/>
      <c r="I453" s="302"/>
      <c r="K453"/>
      <c r="L453"/>
      <c r="M453"/>
      <c r="N453"/>
      <c r="O453"/>
      <c r="P453"/>
      <c r="Q453" s="4"/>
    </row>
    <row r="454" spans="1:17" ht="12.75" customHeight="1" x14ac:dyDescent="0.25">
      <c r="A454"/>
      <c r="B454"/>
      <c r="C454" s="302"/>
      <c r="D454" s="302"/>
      <c r="E454" s="302"/>
      <c r="F454" s="302"/>
      <c r="G454" s="302"/>
      <c r="H454" s="302"/>
      <c r="I454" s="302"/>
      <c r="K454"/>
      <c r="L454"/>
      <c r="M454"/>
      <c r="N454"/>
      <c r="O454"/>
      <c r="P454"/>
      <c r="Q454" s="4"/>
    </row>
    <row r="455" spans="1:17" ht="12.75" customHeight="1" x14ac:dyDescent="0.25">
      <c r="A455"/>
      <c r="B455"/>
      <c r="C455" s="302"/>
      <c r="D455" s="302"/>
      <c r="E455" s="302"/>
      <c r="F455" s="302"/>
      <c r="G455" s="302"/>
      <c r="H455" s="302"/>
      <c r="I455" s="302"/>
      <c r="K455"/>
      <c r="L455"/>
      <c r="M455"/>
      <c r="N455"/>
      <c r="O455"/>
      <c r="P455"/>
      <c r="Q455" s="4"/>
    </row>
    <row r="456" spans="1:17" ht="12.75" customHeight="1" x14ac:dyDescent="0.25">
      <c r="A456"/>
      <c r="B456"/>
      <c r="C456" s="302"/>
      <c r="D456" s="302"/>
      <c r="E456" s="302"/>
      <c r="F456" s="302"/>
      <c r="G456" s="302"/>
      <c r="H456" s="302"/>
      <c r="I456" s="302"/>
      <c r="K456"/>
      <c r="L456"/>
      <c r="M456"/>
      <c r="N456"/>
      <c r="O456"/>
      <c r="P456"/>
      <c r="Q456" s="4"/>
    </row>
    <row r="457" spans="1:17" ht="12.75" customHeight="1" x14ac:dyDescent="0.25">
      <c r="A457"/>
      <c r="B457"/>
      <c r="C457" s="302"/>
      <c r="D457" s="302"/>
      <c r="E457" s="302"/>
      <c r="F457" s="302"/>
      <c r="G457" s="302"/>
      <c r="H457" s="302"/>
      <c r="I457" s="302"/>
      <c r="K457"/>
      <c r="L457"/>
      <c r="M457"/>
      <c r="N457"/>
      <c r="O457"/>
      <c r="P457"/>
      <c r="Q457" s="4"/>
    </row>
    <row r="458" spans="1:17" ht="12.75" customHeight="1" x14ac:dyDescent="0.25">
      <c r="A458"/>
      <c r="B458"/>
      <c r="C458" s="302"/>
      <c r="D458" s="302"/>
      <c r="E458" s="302"/>
      <c r="F458" s="302"/>
      <c r="G458" s="302"/>
      <c r="H458" s="302"/>
      <c r="I458" s="302"/>
      <c r="K458"/>
      <c r="L458"/>
      <c r="M458"/>
      <c r="N458"/>
      <c r="O458"/>
      <c r="P458"/>
      <c r="Q458" s="4"/>
    </row>
    <row r="459" spans="1:17" ht="12.75" customHeight="1" x14ac:dyDescent="0.25">
      <c r="A459"/>
      <c r="B459"/>
      <c r="C459" s="302"/>
      <c r="D459" s="302"/>
      <c r="E459" s="302"/>
      <c r="F459" s="302"/>
      <c r="G459" s="302"/>
      <c r="H459" s="302"/>
      <c r="I459" s="302"/>
      <c r="K459"/>
      <c r="L459"/>
      <c r="M459"/>
      <c r="N459"/>
      <c r="O459"/>
      <c r="P459"/>
      <c r="Q459" s="4"/>
    </row>
    <row r="460" spans="1:17" ht="12.75" customHeight="1" x14ac:dyDescent="0.25">
      <c r="A460"/>
      <c r="B460"/>
      <c r="C460" s="302"/>
      <c r="D460" s="302"/>
      <c r="E460" s="302"/>
      <c r="F460" s="302"/>
      <c r="G460" s="302"/>
      <c r="H460" s="302"/>
      <c r="I460" s="302"/>
      <c r="K460"/>
      <c r="L460"/>
      <c r="M460"/>
      <c r="N460"/>
      <c r="O460"/>
      <c r="P460"/>
      <c r="Q460" s="4"/>
    </row>
    <row r="461" spans="1:17" ht="12.75" customHeight="1" x14ac:dyDescent="0.25">
      <c r="A461"/>
      <c r="B461"/>
      <c r="C461" s="302"/>
      <c r="D461" s="302"/>
      <c r="E461" s="302"/>
      <c r="F461" s="302"/>
      <c r="G461" s="302"/>
      <c r="H461" s="302"/>
      <c r="I461" s="302"/>
      <c r="K461"/>
      <c r="L461"/>
      <c r="M461"/>
      <c r="N461"/>
      <c r="O461"/>
      <c r="P461"/>
      <c r="Q461" s="4"/>
    </row>
    <row r="462" spans="1:17" ht="12.75" customHeight="1" x14ac:dyDescent="0.25">
      <c r="A462"/>
      <c r="B462"/>
      <c r="C462" s="302"/>
      <c r="D462" s="302"/>
      <c r="E462" s="302"/>
      <c r="F462" s="302"/>
      <c r="G462" s="302"/>
      <c r="H462" s="302"/>
      <c r="I462" s="302"/>
      <c r="K462"/>
      <c r="L462"/>
      <c r="M462"/>
      <c r="N462"/>
      <c r="O462"/>
      <c r="P462"/>
      <c r="Q462" s="4"/>
    </row>
    <row r="463" spans="1:17" s="125" customFormat="1" ht="12.75" customHeight="1" x14ac:dyDescent="0.25">
      <c r="A463"/>
      <c r="B463"/>
      <c r="C463" s="302"/>
      <c r="D463" s="302"/>
      <c r="E463" s="302"/>
      <c r="F463" s="302"/>
      <c r="G463" s="302"/>
      <c r="H463" s="302"/>
      <c r="I463" s="302"/>
      <c r="J463"/>
      <c r="K463"/>
      <c r="L463"/>
      <c r="M463"/>
      <c r="N463"/>
      <c r="O463"/>
      <c r="P463"/>
    </row>
    <row r="464" spans="1:17" ht="12.75" customHeight="1" x14ac:dyDescent="0.25">
      <c r="A464"/>
      <c r="B464"/>
      <c r="C464" s="302"/>
      <c r="D464" s="302"/>
      <c r="E464" s="302"/>
      <c r="F464" s="302"/>
      <c r="G464" s="302"/>
      <c r="H464" s="302"/>
      <c r="I464" s="302"/>
      <c r="K464"/>
      <c r="L464"/>
      <c r="M464"/>
      <c r="N464"/>
      <c r="O464"/>
      <c r="P464"/>
      <c r="Q464" s="4"/>
    </row>
    <row r="465" spans="1:17" ht="12.75" customHeight="1" x14ac:dyDescent="0.25">
      <c r="A465"/>
      <c r="B465"/>
      <c r="C465" s="302"/>
      <c r="D465" s="302"/>
      <c r="E465" s="302"/>
      <c r="F465" s="302"/>
      <c r="G465" s="302"/>
      <c r="H465" s="302"/>
      <c r="I465" s="302"/>
      <c r="K465"/>
      <c r="L465"/>
      <c r="M465"/>
      <c r="N465"/>
      <c r="O465"/>
      <c r="P465"/>
      <c r="Q465" s="4"/>
    </row>
    <row r="466" spans="1:17" ht="12.75" customHeight="1" x14ac:dyDescent="0.25">
      <c r="A466"/>
      <c r="B466"/>
      <c r="C466" s="302"/>
      <c r="D466" s="302"/>
      <c r="E466" s="302"/>
      <c r="F466" s="302"/>
      <c r="G466" s="302"/>
      <c r="H466" s="302"/>
      <c r="I466" s="302"/>
      <c r="K466"/>
      <c r="L466"/>
      <c r="M466"/>
      <c r="N466"/>
      <c r="O466"/>
      <c r="P466"/>
      <c r="Q466" s="4"/>
    </row>
    <row r="467" spans="1:17" ht="12.75" customHeight="1" x14ac:dyDescent="0.25">
      <c r="A467"/>
      <c r="B467"/>
      <c r="C467" s="302"/>
      <c r="D467" s="302"/>
      <c r="E467" s="302"/>
      <c r="F467" s="302"/>
      <c r="G467" s="302"/>
      <c r="H467" s="302"/>
      <c r="I467" s="302"/>
      <c r="K467"/>
      <c r="L467"/>
      <c r="M467"/>
      <c r="N467"/>
      <c r="O467"/>
      <c r="P467"/>
      <c r="Q467" s="4"/>
    </row>
    <row r="468" spans="1:17" ht="12.75" customHeight="1" x14ac:dyDescent="0.25">
      <c r="A468"/>
      <c r="B468"/>
      <c r="C468" s="302"/>
      <c r="D468" s="302"/>
      <c r="E468" s="302"/>
      <c r="F468" s="302"/>
      <c r="G468" s="302"/>
      <c r="H468" s="302"/>
      <c r="I468" s="302"/>
      <c r="K468"/>
      <c r="L468"/>
      <c r="M468"/>
      <c r="N468"/>
      <c r="O468"/>
      <c r="P468"/>
      <c r="Q468" s="4"/>
    </row>
    <row r="469" spans="1:17" ht="12.75" customHeight="1" x14ac:dyDescent="0.25">
      <c r="A469"/>
      <c r="B469"/>
      <c r="C469" s="302"/>
      <c r="D469" s="302"/>
      <c r="E469" s="302"/>
      <c r="F469" s="302"/>
      <c r="G469" s="302"/>
      <c r="H469" s="302"/>
      <c r="I469" s="302"/>
      <c r="K469"/>
      <c r="L469"/>
      <c r="M469"/>
      <c r="N469"/>
      <c r="O469"/>
      <c r="P469"/>
      <c r="Q469" s="4"/>
    </row>
    <row r="470" spans="1:17" ht="12.75" customHeight="1" x14ac:dyDescent="0.25">
      <c r="A470"/>
      <c r="B470"/>
      <c r="C470" s="302"/>
      <c r="D470" s="302"/>
      <c r="E470" s="302"/>
      <c r="F470" s="302"/>
      <c r="G470" s="302"/>
      <c r="H470" s="302"/>
      <c r="I470" s="302"/>
      <c r="K470"/>
      <c r="L470"/>
      <c r="M470"/>
      <c r="N470"/>
      <c r="O470"/>
      <c r="P470"/>
      <c r="Q470" s="4"/>
    </row>
    <row r="471" spans="1:17" ht="12.75" customHeight="1" x14ac:dyDescent="0.25">
      <c r="A471"/>
      <c r="B471"/>
      <c r="C471" s="302"/>
      <c r="D471" s="302"/>
      <c r="E471" s="302"/>
      <c r="F471" s="302"/>
      <c r="G471" s="302"/>
      <c r="H471" s="302"/>
      <c r="I471" s="302"/>
      <c r="K471"/>
      <c r="L471"/>
      <c r="M471"/>
      <c r="N471"/>
      <c r="O471"/>
      <c r="P471"/>
      <c r="Q471" s="4"/>
    </row>
    <row r="472" spans="1:17" ht="12.75" customHeight="1" x14ac:dyDescent="0.25">
      <c r="A472"/>
      <c r="B472"/>
      <c r="C472" s="302"/>
      <c r="D472" s="302"/>
      <c r="E472" s="302"/>
      <c r="F472" s="302"/>
      <c r="G472" s="302"/>
      <c r="H472" s="302"/>
      <c r="I472" s="302"/>
      <c r="K472"/>
      <c r="L472"/>
      <c r="M472"/>
      <c r="N472"/>
      <c r="O472"/>
      <c r="P472" s="2"/>
      <c r="Q472" s="4"/>
    </row>
    <row r="473" spans="1:17" ht="12.75" customHeight="1" x14ac:dyDescent="0.25">
      <c r="A473"/>
      <c r="B473"/>
      <c r="C473" s="302"/>
      <c r="D473" s="302"/>
      <c r="E473" s="302"/>
      <c r="F473" s="302"/>
      <c r="G473" s="302"/>
      <c r="H473" s="302"/>
      <c r="I473" s="302"/>
      <c r="K473"/>
      <c r="L473"/>
      <c r="M473"/>
      <c r="N473"/>
      <c r="O473"/>
      <c r="P473" s="2"/>
      <c r="Q473" s="4"/>
    </row>
    <row r="474" spans="1:17" ht="12.75" customHeight="1" x14ac:dyDescent="0.25">
      <c r="A474"/>
      <c r="B474"/>
      <c r="C474" s="302"/>
      <c r="D474" s="302"/>
      <c r="E474" s="302"/>
      <c r="F474" s="302"/>
      <c r="G474" s="302"/>
      <c r="H474" s="302"/>
      <c r="I474" s="302"/>
      <c r="K474"/>
      <c r="L474"/>
      <c r="M474"/>
      <c r="N474"/>
      <c r="O474"/>
      <c r="P474" s="2"/>
      <c r="Q474" s="4"/>
    </row>
    <row r="475" spans="1:17" ht="12.75" customHeight="1" x14ac:dyDescent="0.25">
      <c r="A475" s="326"/>
      <c r="B475"/>
      <c r="C475" s="302"/>
      <c r="D475" s="302"/>
      <c r="E475" s="302"/>
      <c r="F475" s="302"/>
      <c r="G475" s="302"/>
      <c r="H475" s="302"/>
      <c r="I475" s="302"/>
      <c r="K475"/>
      <c r="L475"/>
      <c r="M475"/>
      <c r="N475"/>
      <c r="O475"/>
      <c r="P475" s="2"/>
      <c r="Q475" s="4"/>
    </row>
    <row r="476" spans="1:17" ht="12.75" customHeight="1" x14ac:dyDescent="0.25">
      <c r="A476" s="326"/>
      <c r="B476"/>
      <c r="C476" s="302"/>
      <c r="D476" s="302"/>
      <c r="E476" s="302"/>
      <c r="F476" s="302"/>
      <c r="G476" s="302"/>
      <c r="H476" s="302"/>
      <c r="I476" s="302"/>
      <c r="K476"/>
      <c r="L476"/>
      <c r="M476"/>
      <c r="N476"/>
      <c r="O476"/>
      <c r="P476" s="2"/>
      <c r="Q476" s="4"/>
    </row>
    <row r="477" spans="1:17" ht="12.75" customHeight="1" x14ac:dyDescent="0.25">
      <c r="A477" s="326"/>
      <c r="B477"/>
      <c r="C477" s="302"/>
      <c r="D477" s="302"/>
      <c r="E477" s="302"/>
      <c r="F477" s="302"/>
      <c r="G477" s="302"/>
      <c r="H477" s="302"/>
      <c r="I477" s="302"/>
      <c r="K477"/>
      <c r="L477"/>
      <c r="M477"/>
      <c r="N477"/>
      <c r="O477"/>
      <c r="P477" s="2"/>
      <c r="Q477" s="4"/>
    </row>
    <row r="478" spans="1:17" ht="12.75" customHeight="1" x14ac:dyDescent="0.25">
      <c r="A478" s="326"/>
      <c r="B478"/>
      <c r="C478" s="302"/>
      <c r="D478" s="302"/>
      <c r="E478" s="302"/>
      <c r="F478" s="302"/>
      <c r="G478" s="302"/>
      <c r="H478" s="302"/>
      <c r="I478" s="302"/>
      <c r="K478"/>
      <c r="L478"/>
      <c r="M478"/>
      <c r="N478"/>
      <c r="O478"/>
      <c r="P478" s="2"/>
      <c r="Q478" s="4"/>
    </row>
    <row r="479" spans="1:17" ht="12.75" customHeight="1" x14ac:dyDescent="0.25">
      <c r="A479" s="326"/>
      <c r="B479"/>
      <c r="C479" s="302"/>
      <c r="D479" s="302"/>
      <c r="E479" s="302"/>
      <c r="F479" s="302"/>
      <c r="G479" s="302"/>
      <c r="H479" s="302"/>
      <c r="I479" s="302"/>
      <c r="K479"/>
      <c r="L479"/>
      <c r="M479"/>
      <c r="N479"/>
      <c r="O479"/>
      <c r="P479" s="2"/>
      <c r="Q479" s="4"/>
    </row>
    <row r="480" spans="1:17" ht="12.75" customHeight="1" x14ac:dyDescent="0.25">
      <c r="A480" s="326"/>
      <c r="B480"/>
      <c r="C480" s="302"/>
      <c r="D480" s="302"/>
      <c r="E480" s="302"/>
      <c r="F480" s="302"/>
      <c r="G480" s="302"/>
      <c r="H480" s="302"/>
      <c r="I480" s="302"/>
      <c r="K480"/>
      <c r="L480"/>
      <c r="M480"/>
      <c r="N480"/>
      <c r="O480"/>
      <c r="P480" s="2"/>
      <c r="Q480" s="4"/>
    </row>
    <row r="481" spans="1:17" ht="12.75" customHeight="1" x14ac:dyDescent="0.25">
      <c r="A481" s="326"/>
      <c r="B481"/>
      <c r="C481" s="302"/>
      <c r="D481" s="302"/>
      <c r="E481" s="302"/>
      <c r="F481" s="302"/>
      <c r="G481" s="302"/>
      <c r="H481" s="302"/>
      <c r="I481" s="302"/>
      <c r="K481"/>
      <c r="L481"/>
      <c r="M481"/>
      <c r="N481"/>
      <c r="O481"/>
      <c r="P481" s="2"/>
      <c r="Q481" s="4"/>
    </row>
    <row r="482" spans="1:17" ht="12.75" customHeight="1" x14ac:dyDescent="0.25">
      <c r="A482" s="326"/>
      <c r="B482"/>
      <c r="C482" s="302"/>
      <c r="D482" s="302"/>
      <c r="E482" s="302"/>
      <c r="F482" s="302"/>
      <c r="G482" s="302"/>
      <c r="H482" s="302"/>
      <c r="I482" s="302"/>
      <c r="K482"/>
      <c r="L482"/>
      <c r="M482"/>
      <c r="N482"/>
      <c r="O482"/>
      <c r="P482" s="2"/>
      <c r="Q482" s="4"/>
    </row>
    <row r="483" spans="1:17" ht="12.75" customHeight="1" x14ac:dyDescent="0.25">
      <c r="A483" s="326"/>
      <c r="B483"/>
      <c r="C483" s="302"/>
      <c r="D483" s="302"/>
      <c r="E483" s="302"/>
      <c r="F483" s="302"/>
      <c r="G483" s="302"/>
      <c r="H483" s="302"/>
      <c r="I483" s="302"/>
      <c r="K483"/>
      <c r="L483"/>
      <c r="M483"/>
      <c r="N483"/>
      <c r="O483"/>
      <c r="P483" s="2"/>
      <c r="Q483" s="4"/>
    </row>
    <row r="484" spans="1:17" ht="12.75" customHeight="1" x14ac:dyDescent="0.25">
      <c r="A484" s="326"/>
      <c r="B484"/>
      <c r="C484" s="302"/>
      <c r="D484" s="302"/>
      <c r="E484" s="302"/>
      <c r="F484" s="302"/>
      <c r="G484" s="302"/>
      <c r="H484" s="302"/>
      <c r="I484" s="302"/>
      <c r="K484"/>
      <c r="L484"/>
      <c r="M484"/>
      <c r="N484"/>
      <c r="O484"/>
      <c r="P484" s="2"/>
      <c r="Q484" s="4"/>
    </row>
    <row r="485" spans="1:17" ht="12.75" customHeight="1" x14ac:dyDescent="0.25">
      <c r="A485" s="326"/>
      <c r="B485"/>
      <c r="C485" s="302"/>
      <c r="D485" s="302"/>
      <c r="E485" s="302"/>
      <c r="F485" s="302"/>
      <c r="G485" s="302"/>
      <c r="H485" s="302"/>
      <c r="I485" s="302"/>
      <c r="K485"/>
      <c r="L485"/>
      <c r="M485"/>
      <c r="N485"/>
      <c r="O485"/>
      <c r="P485" s="2"/>
      <c r="Q485" s="4"/>
    </row>
    <row r="486" spans="1:17" ht="12.75" customHeight="1" x14ac:dyDescent="0.25">
      <c r="A486" s="326"/>
      <c r="B486"/>
      <c r="C486" s="302"/>
      <c r="D486" s="302"/>
      <c r="E486" s="302"/>
      <c r="F486" s="302"/>
      <c r="G486" s="302"/>
      <c r="H486" s="302"/>
      <c r="I486" s="302"/>
      <c r="K486"/>
      <c r="L486"/>
      <c r="M486"/>
      <c r="N486"/>
      <c r="O486"/>
      <c r="P486" s="2"/>
      <c r="Q486" s="4"/>
    </row>
    <row r="487" spans="1:17" ht="12.75" customHeight="1" x14ac:dyDescent="0.25">
      <c r="A487" s="326"/>
      <c r="B487"/>
      <c r="C487" s="302"/>
      <c r="D487" s="302"/>
      <c r="E487" s="302"/>
      <c r="F487" s="302"/>
      <c r="G487" s="302"/>
      <c r="H487" s="302"/>
      <c r="I487" s="302"/>
      <c r="K487"/>
      <c r="L487"/>
      <c r="M487"/>
      <c r="N487"/>
      <c r="O487"/>
      <c r="P487" s="2"/>
      <c r="Q487" s="4"/>
    </row>
    <row r="488" spans="1:17" ht="12.75" customHeight="1" x14ac:dyDescent="0.25">
      <c r="A488" s="326"/>
      <c r="B488"/>
      <c r="C488" s="302"/>
      <c r="D488" s="302"/>
      <c r="E488" s="302"/>
      <c r="F488" s="302"/>
      <c r="G488" s="302"/>
      <c r="H488" s="302"/>
      <c r="I488" s="302"/>
      <c r="K488"/>
      <c r="L488"/>
      <c r="M488"/>
      <c r="N488"/>
      <c r="O488"/>
      <c r="P488" s="2"/>
      <c r="Q488" s="4"/>
    </row>
    <row r="489" spans="1:17" ht="12.75" customHeight="1" x14ac:dyDescent="0.25">
      <c r="A489" s="326"/>
      <c r="B489"/>
      <c r="C489" s="302"/>
      <c r="D489" s="302"/>
      <c r="E489" s="302"/>
      <c r="F489" s="302"/>
      <c r="G489" s="302"/>
      <c r="H489" s="302"/>
      <c r="I489" s="302"/>
      <c r="K489"/>
      <c r="L489"/>
      <c r="M489"/>
      <c r="N489"/>
      <c r="O489"/>
      <c r="P489" s="2"/>
      <c r="Q489" s="4"/>
    </row>
    <row r="490" spans="1:17" ht="12.75" customHeight="1" x14ac:dyDescent="0.25">
      <c r="A490" s="326"/>
      <c r="B490"/>
      <c r="C490" s="302"/>
      <c r="D490" s="302"/>
      <c r="E490" s="302"/>
      <c r="F490" s="302"/>
      <c r="G490" s="302"/>
      <c r="H490" s="302"/>
      <c r="I490" s="302"/>
      <c r="K490"/>
      <c r="L490"/>
      <c r="M490"/>
      <c r="N490"/>
      <c r="O490"/>
      <c r="P490" s="2"/>
      <c r="Q490" s="4"/>
    </row>
    <row r="491" spans="1:17" ht="12.75" customHeight="1" x14ac:dyDescent="0.25">
      <c r="A491" s="326"/>
      <c r="B491"/>
      <c r="C491" s="302"/>
      <c r="D491" s="302"/>
      <c r="E491" s="302"/>
      <c r="F491" s="302"/>
      <c r="G491" s="302"/>
      <c r="H491" s="302"/>
      <c r="I491" s="302"/>
      <c r="K491"/>
      <c r="L491"/>
      <c r="M491"/>
      <c r="N491"/>
      <c r="O491"/>
      <c r="P491" s="2"/>
      <c r="Q491" s="4"/>
    </row>
    <row r="492" spans="1:17" ht="12.75" customHeight="1" x14ac:dyDescent="0.25">
      <c r="A492" s="326"/>
      <c r="B492"/>
      <c r="C492" s="302"/>
      <c r="D492" s="302"/>
      <c r="E492" s="302"/>
      <c r="F492" s="302"/>
      <c r="G492" s="302"/>
      <c r="H492" s="302"/>
      <c r="I492" s="302"/>
      <c r="K492"/>
      <c r="L492"/>
      <c r="M492"/>
      <c r="N492"/>
      <c r="O492"/>
      <c r="P492" s="2"/>
      <c r="Q492" s="4"/>
    </row>
    <row r="493" spans="1:17" ht="12.75" customHeight="1" x14ac:dyDescent="0.25">
      <c r="A493" s="326"/>
      <c r="B493"/>
      <c r="C493" s="302"/>
      <c r="D493" s="302"/>
      <c r="E493" s="302"/>
      <c r="F493" s="302"/>
      <c r="G493" s="302"/>
      <c r="H493" s="302"/>
      <c r="I493" s="302"/>
      <c r="K493"/>
      <c r="L493"/>
      <c r="M493"/>
      <c r="N493"/>
      <c r="O493"/>
      <c r="P493" s="2"/>
      <c r="Q493" s="4"/>
    </row>
    <row r="494" spans="1:17" ht="12.75" customHeight="1" x14ac:dyDescent="0.25">
      <c r="A494" s="326"/>
      <c r="B494"/>
      <c r="C494" s="302"/>
      <c r="D494" s="302"/>
      <c r="E494" s="302"/>
      <c r="F494" s="302"/>
      <c r="G494" s="302"/>
      <c r="H494" s="302"/>
      <c r="I494" s="302"/>
      <c r="K494"/>
      <c r="L494"/>
      <c r="M494"/>
      <c r="N494"/>
      <c r="O494"/>
      <c r="P494" s="2"/>
      <c r="Q494" s="4"/>
    </row>
    <row r="495" spans="1:17" ht="12.75" customHeight="1" x14ac:dyDescent="0.25">
      <c r="A495" s="326"/>
      <c r="B495"/>
      <c r="C495" s="302"/>
      <c r="D495" s="302"/>
      <c r="E495" s="302"/>
      <c r="F495" s="302"/>
      <c r="G495" s="302"/>
      <c r="H495" s="302"/>
      <c r="I495" s="302"/>
      <c r="K495"/>
      <c r="L495"/>
      <c r="M495"/>
      <c r="N495"/>
      <c r="O495"/>
      <c r="P495" s="2"/>
      <c r="Q495" s="4"/>
    </row>
    <row r="496" spans="1:17" ht="12.75" customHeight="1" x14ac:dyDescent="0.25">
      <c r="A496" s="326"/>
      <c r="B496"/>
      <c r="C496" s="302"/>
      <c r="D496" s="302"/>
      <c r="E496" s="302"/>
      <c r="F496" s="302"/>
      <c r="G496" s="302"/>
      <c r="H496" s="302"/>
      <c r="I496" s="302"/>
      <c r="K496"/>
      <c r="L496"/>
      <c r="M496"/>
      <c r="N496"/>
      <c r="O496"/>
      <c r="P496" s="2"/>
      <c r="Q496" s="4"/>
    </row>
    <row r="497" spans="1:17" ht="12.75" customHeight="1" x14ac:dyDescent="0.25">
      <c r="A497" s="326"/>
      <c r="B497"/>
      <c r="C497" s="302"/>
      <c r="D497" s="302"/>
      <c r="E497" s="302"/>
      <c r="F497" s="302"/>
      <c r="G497" s="302"/>
      <c r="H497" s="302"/>
      <c r="I497" s="302"/>
      <c r="K497"/>
      <c r="L497"/>
      <c r="M497"/>
      <c r="N497"/>
      <c r="O497"/>
      <c r="P497" s="2"/>
      <c r="Q497" s="4"/>
    </row>
    <row r="498" spans="1:17" ht="12.75" customHeight="1" x14ac:dyDescent="0.25">
      <c r="A498" s="326"/>
      <c r="B498"/>
      <c r="C498" s="302"/>
      <c r="D498" s="302"/>
      <c r="E498" s="302"/>
      <c r="F498" s="302"/>
      <c r="G498" s="302"/>
      <c r="H498" s="302"/>
      <c r="I498" s="302"/>
      <c r="K498"/>
      <c r="L498"/>
      <c r="M498"/>
      <c r="N498"/>
      <c r="O498"/>
      <c r="P498" s="2"/>
      <c r="Q498" s="4"/>
    </row>
    <row r="499" spans="1:17" ht="12.75" customHeight="1" x14ac:dyDescent="0.25">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ref="A24:O451">
      <sortCondition descending="1" ref="E23:E451"/>
    </sortState>
  </autoFilter>
  <sortState ref="A24:O431">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508000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D4" sqref="D4"/>
    </sheetView>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2025-07-31</v>
      </c>
      <c r="C5" s="93"/>
      <c r="D5" s="93"/>
      <c r="E5" s="93"/>
      <c r="F5" s="93"/>
      <c r="G5" s="93"/>
      <c r="H5" s="93"/>
      <c r="I5" s="93"/>
      <c r="J5" s="93"/>
    </row>
    <row r="6" spans="1:16" x14ac:dyDescent="0.25">
      <c r="B6" s="236" t="str">
        <f>'Fondval &amp; marknadsvärde'!A7</f>
        <v>Nästa uppdatering: 2025-09-15</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09" t="s">
        <v>83</v>
      </c>
      <c r="D10" s="410"/>
      <c r="E10" s="411"/>
      <c r="F10" s="409" t="s">
        <v>49</v>
      </c>
      <c r="G10" s="410"/>
      <c r="H10" s="411"/>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3">
      <c r="A12" s="98"/>
      <c r="B12" t="str">
        <f>B24</f>
        <v>AP7 Såfa - Statens årskullsförvaltningsalternativ</v>
      </c>
      <c r="C12" s="302">
        <f t="shared" ref="C12:H12" si="0">C24</f>
        <v>2696490</v>
      </c>
      <c r="D12" s="302">
        <f t="shared" si="0"/>
        <v>2976957</v>
      </c>
      <c r="E12" s="302">
        <f t="shared" si="0"/>
        <v>5673447</v>
      </c>
      <c r="F12" s="302">
        <f t="shared" si="0"/>
        <v>609220564311.09399</v>
      </c>
      <c r="G12" s="302">
        <f t="shared" si="0"/>
        <v>746698793210.422</v>
      </c>
      <c r="H12" s="302">
        <f t="shared" si="0"/>
        <v>1355919357521.52</v>
      </c>
      <c r="I12" s="336"/>
      <c r="J12" s="93"/>
      <c r="L12" s="301"/>
      <c r="M12" s="292"/>
      <c r="N12" s="292"/>
      <c r="O12" s="292"/>
      <c r="P12" s="292"/>
    </row>
    <row r="13" spans="1:16" ht="12.75" customHeight="1" x14ac:dyDescent="0.25">
      <c r="A13" s="98"/>
      <c r="B13" t="str">
        <f t="shared" ref="B13:H13" si="1">B25</f>
        <v>Swedbank Robur Technology A</v>
      </c>
      <c r="C13" s="302">
        <f t="shared" si="1"/>
        <v>149696</v>
      </c>
      <c r="D13" s="302">
        <f t="shared" si="1"/>
        <v>185495</v>
      </c>
      <c r="E13" s="302">
        <f t="shared" si="1"/>
        <v>335191</v>
      </c>
      <c r="F13" s="302">
        <f t="shared" si="1"/>
        <v>48474256822.503502</v>
      </c>
      <c r="G13" s="302">
        <f t="shared" si="1"/>
        <v>69937344561.050201</v>
      </c>
      <c r="H13" s="302">
        <f t="shared" si="1"/>
        <v>118411601383.554</v>
      </c>
      <c r="I13" s="337">
        <f>VLOOKUP($B$12:$B$21,Fondstatistik!$B$22:$Q$500,2,FALSE)</f>
        <v>0</v>
      </c>
      <c r="J13" s="93"/>
      <c r="L13" s="97"/>
      <c r="M13" s="292"/>
      <c r="N13" s="292"/>
      <c r="O13" s="292"/>
      <c r="P13" s="292"/>
    </row>
    <row r="14" spans="1:16" ht="12.75" customHeight="1" x14ac:dyDescent="0.25">
      <c r="A14" s="98"/>
      <c r="B14" t="str">
        <f t="shared" ref="B14:H14" si="2">B26</f>
        <v>AMF Aktiefond Sverige</v>
      </c>
      <c r="C14" s="302">
        <f t="shared" si="2"/>
        <v>85897</v>
      </c>
      <c r="D14" s="302">
        <f t="shared" si="2"/>
        <v>88382</v>
      </c>
      <c r="E14" s="302">
        <f t="shared" si="2"/>
        <v>174279</v>
      </c>
      <c r="F14" s="302">
        <f t="shared" si="2"/>
        <v>12053110457.6262</v>
      </c>
      <c r="G14" s="302">
        <f t="shared" si="2"/>
        <v>15455326341.405001</v>
      </c>
      <c r="H14" s="302">
        <f t="shared" si="2"/>
        <v>27508436799.0312</v>
      </c>
      <c r="I14" s="337">
        <f>VLOOKUP($B$12:$B$21,Fondstatistik!$B$22:$Q$500,2,FALSE)</f>
        <v>0</v>
      </c>
      <c r="J14" s="93"/>
      <c r="L14" s="294"/>
      <c r="M14" s="293"/>
      <c r="N14" s="293"/>
      <c r="O14" s="293"/>
      <c r="P14" s="293"/>
    </row>
    <row r="15" spans="1:16" ht="12.75" customHeight="1" x14ac:dyDescent="0.25">
      <c r="A15" s="98"/>
      <c r="B15" t="str">
        <f t="shared" ref="B15:H15" si="3">B27</f>
        <v>AP7 Aktiefond</v>
      </c>
      <c r="C15" s="302">
        <f t="shared" si="3"/>
        <v>65310</v>
      </c>
      <c r="D15" s="302">
        <f t="shared" si="3"/>
        <v>99749</v>
      </c>
      <c r="E15" s="302">
        <f t="shared" si="3"/>
        <v>165059</v>
      </c>
      <c r="F15" s="302">
        <f t="shared" si="3"/>
        <v>20780095753.8298</v>
      </c>
      <c r="G15" s="302">
        <f t="shared" si="3"/>
        <v>34696550901.855301</v>
      </c>
      <c r="H15" s="302">
        <f t="shared" si="3"/>
        <v>55476646655.685097</v>
      </c>
      <c r="I15" s="337">
        <f>VLOOKUP($B$12:$B$21,Fondstatistik!$B$22:$Q$500,2,FALSE)</f>
        <v>-1</v>
      </c>
      <c r="J15" s="93"/>
      <c r="M15" s="293"/>
      <c r="N15" s="293"/>
      <c r="O15" s="293"/>
      <c r="P15" s="293"/>
    </row>
    <row r="16" spans="1:16" ht="12.75" customHeight="1" x14ac:dyDescent="0.25">
      <c r="A16" s="98"/>
      <c r="B16" t="str">
        <f t="shared" ref="B16:H16" si="4">B28</f>
        <v>AMF Aktiefond Världen</v>
      </c>
      <c r="C16" s="302">
        <f t="shared" si="4"/>
        <v>80931</v>
      </c>
      <c r="D16" s="302">
        <f t="shared" si="4"/>
        <v>81178</v>
      </c>
      <c r="E16" s="302">
        <f t="shared" si="4"/>
        <v>162109</v>
      </c>
      <c r="F16" s="302">
        <f t="shared" si="4"/>
        <v>12584492271.804899</v>
      </c>
      <c r="G16" s="302">
        <f t="shared" si="4"/>
        <v>15835979741.613501</v>
      </c>
      <c r="H16" s="302">
        <f t="shared" si="4"/>
        <v>28420472013.4184</v>
      </c>
      <c r="I16" s="337">
        <f>VLOOKUP($B$12:$B$21,Fondstatistik!$B$22:$Q$500,2,FALSE)</f>
        <v>1</v>
      </c>
      <c r="J16" s="93"/>
    </row>
    <row r="17" spans="1:13" ht="12.75" customHeight="1" x14ac:dyDescent="0.25">
      <c r="A17" s="98"/>
      <c r="B17" t="str">
        <f t="shared" ref="B17:H17" si="5">B29</f>
        <v>Swedbank Robur Aktiefond Pension</v>
      </c>
      <c r="C17" s="302">
        <f t="shared" si="5"/>
        <v>86668</v>
      </c>
      <c r="D17" s="302">
        <f t="shared" si="5"/>
        <v>69880</v>
      </c>
      <c r="E17" s="302">
        <f t="shared" si="5"/>
        <v>156548</v>
      </c>
      <c r="F17" s="302">
        <f t="shared" si="5"/>
        <v>20504358916.2444</v>
      </c>
      <c r="G17" s="302">
        <f t="shared" si="5"/>
        <v>20084151458.2701</v>
      </c>
      <c r="H17" s="302">
        <f t="shared" si="5"/>
        <v>40588510374.514603</v>
      </c>
      <c r="I17" s="337">
        <f>VLOOKUP($B$12:$B$21,Fondstatistik!$B$22:$Q$500,2,FALSE)</f>
        <v>4</v>
      </c>
      <c r="J17" s="93"/>
    </row>
    <row r="18" spans="1:13" ht="12.75" customHeight="1" x14ac:dyDescent="0.25">
      <c r="A18" s="98"/>
      <c r="B18" t="str">
        <f t="shared" ref="B18:H18" si="6">B30</f>
        <v>D&amp;G Aktiefond</v>
      </c>
      <c r="C18" s="302">
        <f t="shared" si="6"/>
        <v>76817</v>
      </c>
      <c r="D18" s="302">
        <f t="shared" si="6"/>
        <v>78113</v>
      </c>
      <c r="E18" s="302">
        <f t="shared" si="6"/>
        <v>154930</v>
      </c>
      <c r="F18" s="302">
        <f t="shared" si="6"/>
        <v>12361905426.248501</v>
      </c>
      <c r="G18" s="302">
        <f t="shared" si="6"/>
        <v>15177650221.214899</v>
      </c>
      <c r="H18" s="302">
        <f t="shared" si="6"/>
        <v>27539555647.463402</v>
      </c>
      <c r="I18" s="337">
        <f>VLOOKUP($B$12:$B$21,Fondstatistik!$B$22:$Q$500,2,FALSE)</f>
        <v>4</v>
      </c>
      <c r="J18" s="93"/>
    </row>
    <row r="19" spans="1:13" ht="12.75" customHeight="1" x14ac:dyDescent="0.25">
      <c r="A19" s="98"/>
      <c r="B19" t="str">
        <f t="shared" ref="B19:H19" si="7">B31</f>
        <v>Swedbank Robur Access Global A</v>
      </c>
      <c r="C19" s="302">
        <f t="shared" si="7"/>
        <v>73837</v>
      </c>
      <c r="D19" s="302">
        <f t="shared" si="7"/>
        <v>73852</v>
      </c>
      <c r="E19" s="302">
        <f t="shared" si="7"/>
        <v>147689</v>
      </c>
      <c r="F19" s="302">
        <f t="shared" si="7"/>
        <v>14524657421.737</v>
      </c>
      <c r="G19" s="302">
        <f t="shared" si="7"/>
        <v>17414796715.4757</v>
      </c>
      <c r="H19" s="302">
        <f t="shared" si="7"/>
        <v>31939454137.2127</v>
      </c>
      <c r="I19" s="337">
        <f>VLOOKUP($B$12:$B$21,Fondstatistik!$B$22:$Q$500,2,FALSE)</f>
        <v>-1</v>
      </c>
      <c r="J19" s="93"/>
    </row>
    <row r="20" spans="1:13" ht="12.75" customHeight="1" x14ac:dyDescent="0.25">
      <c r="A20" s="98"/>
      <c r="B20" t="str">
        <f t="shared" ref="B20:H20" si="8">B32</f>
        <v>Swedbank Robur Access Sverige A</v>
      </c>
      <c r="C20" s="302">
        <f t="shared" si="8"/>
        <v>72230</v>
      </c>
      <c r="D20" s="302">
        <f t="shared" si="8"/>
        <v>63540</v>
      </c>
      <c r="E20" s="302">
        <f t="shared" si="8"/>
        <v>135770</v>
      </c>
      <c r="F20" s="302">
        <f t="shared" si="8"/>
        <v>8865775733.1063709</v>
      </c>
      <c r="G20" s="302">
        <f t="shared" si="8"/>
        <v>9481746890.0547199</v>
      </c>
      <c r="H20" s="302">
        <f t="shared" si="8"/>
        <v>18347522623.161098</v>
      </c>
      <c r="I20" s="337">
        <f>VLOOKUP($B$12:$B$21,Fondstatistik!$B$22:$Q$500,2,FALSE)</f>
        <v>4</v>
      </c>
      <c r="J20" s="93"/>
    </row>
    <row r="21" spans="1:13" ht="12.75" customHeight="1" x14ac:dyDescent="0.25">
      <c r="A21" s="98"/>
      <c r="B21" t="str">
        <f t="shared" ref="B21:H21" si="9">B33</f>
        <v>Avanza Zero</v>
      </c>
      <c r="C21" s="302">
        <f t="shared" si="9"/>
        <v>47421</v>
      </c>
      <c r="D21" s="302">
        <f t="shared" si="9"/>
        <v>83264</v>
      </c>
      <c r="E21" s="302">
        <f t="shared" si="9"/>
        <v>130685</v>
      </c>
      <c r="F21" s="302">
        <f t="shared" si="9"/>
        <v>7072752062.2794704</v>
      </c>
      <c r="G21" s="302">
        <f t="shared" si="9"/>
        <v>13954009266.127701</v>
      </c>
      <c r="H21" s="302">
        <f t="shared" si="9"/>
        <v>21026761328.4072</v>
      </c>
      <c r="I21" s="337">
        <f>VLOOKUP($B$12:$B$21,Fondstatistik!$B$22:$Q$500,2,FALSE)</f>
        <v>7</v>
      </c>
      <c r="J21" s="93"/>
    </row>
    <row r="22" spans="1:13" x14ac:dyDescent="0.25">
      <c r="A22" s="98"/>
    </row>
    <row r="23" spans="1:13" ht="13" hidden="1" x14ac:dyDescent="0.3">
      <c r="A23" s="98"/>
      <c r="B23" s="388" t="s">
        <v>46</v>
      </c>
      <c r="C23" s="388" t="s">
        <v>51</v>
      </c>
      <c r="D23" s="388" t="s">
        <v>52</v>
      </c>
      <c r="E23" s="388" t="s">
        <v>53</v>
      </c>
      <c r="F23" s="388" t="s">
        <v>51</v>
      </c>
      <c r="G23" s="388" t="s">
        <v>52</v>
      </c>
      <c r="H23" s="388" t="s">
        <v>53</v>
      </c>
      <c r="I23" s="388"/>
      <c r="J23" s="388"/>
      <c r="K23" s="389" t="s">
        <v>1083</v>
      </c>
      <c r="L23" s="388" t="s">
        <v>1082</v>
      </c>
      <c r="M23" s="389" t="s">
        <v>1084</v>
      </c>
    </row>
    <row r="24" spans="1:13" hidden="1" x14ac:dyDescent="0.25">
      <c r="A24" s="98"/>
      <c r="B24" s="87" t="str">
        <f>INDEX('Fondval &amp; marknadsvärde'!B:B,$M24)</f>
        <v>AP7 Såfa - Statens årskullsförvaltningsalternativ</v>
      </c>
      <c r="C24" s="87">
        <f>INDEX('Fondval &amp; marknadsvärde'!C:C,$M24)</f>
        <v>2696490</v>
      </c>
      <c r="D24" s="87">
        <f>INDEX('Fondval &amp; marknadsvärde'!D:D,$M24)</f>
        <v>2976957</v>
      </c>
      <c r="E24" s="87">
        <f>INDEX('Fondval &amp; marknadsvärde'!E:E,$M24)</f>
        <v>5673447</v>
      </c>
      <c r="F24" s="87">
        <f>INDEX('Fondval &amp; marknadsvärde'!F:F,$M24)</f>
        <v>609220564311.09399</v>
      </c>
      <c r="G24" s="87">
        <f>INDEX('Fondval &amp; marknadsvärde'!G:G,$M24)</f>
        <v>746698793210.422</v>
      </c>
      <c r="H24" s="87">
        <f>INDEX('Fondval &amp; marknadsvärde'!H:H,$M24)</f>
        <v>1355919357521.52</v>
      </c>
      <c r="K24" s="87">
        <v>1</v>
      </c>
      <c r="L24" s="87">
        <f>_xlfn.AGGREGATE(14,6,'Fondval &amp; marknadsvärde'!E$24:E$470,K24)</f>
        <v>5673447</v>
      </c>
      <c r="M24" s="87">
        <f>MATCH(L24,'Fondval &amp; marknadsvärde'!E:E,0)</f>
        <v>24</v>
      </c>
    </row>
    <row r="25" spans="1:13" hidden="1" x14ac:dyDescent="0.25">
      <c r="A25" s="98"/>
      <c r="B25" s="87" t="str">
        <f>INDEX('Fondval &amp; marknadsvärde'!B:B,$M25)</f>
        <v>Swedbank Robur Technology A</v>
      </c>
      <c r="C25" s="87">
        <f>INDEX('Fondval &amp; marknadsvärde'!C:C,$M25)</f>
        <v>149696</v>
      </c>
      <c r="D25" s="87">
        <f>INDEX('Fondval &amp; marknadsvärde'!D:D,$M25)</f>
        <v>185495</v>
      </c>
      <c r="E25" s="87">
        <f>INDEX('Fondval &amp; marknadsvärde'!E:E,$M25)</f>
        <v>335191</v>
      </c>
      <c r="F25" s="87">
        <f>INDEX('Fondval &amp; marknadsvärde'!F:F,$M25)</f>
        <v>48474256822.503502</v>
      </c>
      <c r="G25" s="87">
        <f>INDEX('Fondval &amp; marknadsvärde'!G:G,$M25)</f>
        <v>69937344561.050201</v>
      </c>
      <c r="H25" s="87">
        <f>INDEX('Fondval &amp; marknadsvärde'!H:H,$M25)</f>
        <v>118411601383.554</v>
      </c>
      <c r="K25" s="87">
        <v>2</v>
      </c>
      <c r="L25" s="87">
        <f>_xlfn.AGGREGATE(14,6,'Fondval &amp; marknadsvärde'!E$24:E$470,K25)</f>
        <v>335191</v>
      </c>
      <c r="M25" s="87">
        <f>MATCH(L25,'Fondval &amp; marknadsvärde'!E:E,0)</f>
        <v>110</v>
      </c>
    </row>
    <row r="26" spans="1:13" hidden="1" x14ac:dyDescent="0.25">
      <c r="A26" s="98"/>
      <c r="B26" s="87" t="str">
        <f>INDEX('Fondval &amp; marknadsvärde'!B:B,$M26)</f>
        <v>AMF Aktiefond Sverige</v>
      </c>
      <c r="C26" s="87">
        <f>INDEX('Fondval &amp; marknadsvärde'!C:C,$M26)</f>
        <v>85897</v>
      </c>
      <c r="D26" s="87">
        <f>INDEX('Fondval &amp; marknadsvärde'!D:D,$M26)</f>
        <v>88382</v>
      </c>
      <c r="E26" s="87">
        <f>INDEX('Fondval &amp; marknadsvärde'!E:E,$M26)</f>
        <v>174279</v>
      </c>
      <c r="F26" s="87">
        <f>INDEX('Fondval &amp; marknadsvärde'!F:F,$M26)</f>
        <v>12053110457.6262</v>
      </c>
      <c r="G26" s="87">
        <f>INDEX('Fondval &amp; marknadsvärde'!G:G,$M26)</f>
        <v>15455326341.405001</v>
      </c>
      <c r="H26" s="87">
        <f>INDEX('Fondval &amp; marknadsvärde'!H:H,$M26)</f>
        <v>27508436799.0312</v>
      </c>
      <c r="K26" s="87">
        <v>3</v>
      </c>
      <c r="L26" s="87">
        <f>_xlfn.AGGREGATE(14,6,'Fondval &amp; marknadsvärde'!E$24:E$470,K26)</f>
        <v>174279</v>
      </c>
      <c r="M26" s="87">
        <f>MATCH(L26,'Fondval &amp; marknadsvärde'!E:E,0)</f>
        <v>309</v>
      </c>
    </row>
    <row r="27" spans="1:13" hidden="1" x14ac:dyDescent="0.25">
      <c r="A27" s="98"/>
      <c r="B27" s="87" t="str">
        <f>INDEX('Fondval &amp; marknadsvärde'!B:B,$M27)</f>
        <v>AP7 Aktiefond</v>
      </c>
      <c r="C27" s="87">
        <f>INDEX('Fondval &amp; marknadsvärde'!C:C,$M27)</f>
        <v>65310</v>
      </c>
      <c r="D27" s="87">
        <f>INDEX('Fondval &amp; marknadsvärde'!D:D,$M27)</f>
        <v>99749</v>
      </c>
      <c r="E27" s="87">
        <f>INDEX('Fondval &amp; marknadsvärde'!E:E,$M27)</f>
        <v>165059</v>
      </c>
      <c r="F27" s="87">
        <f>INDEX('Fondval &amp; marknadsvärde'!F:F,$M27)</f>
        <v>20780095753.8298</v>
      </c>
      <c r="G27" s="87">
        <f>INDEX('Fondval &amp; marknadsvärde'!G:G,$M27)</f>
        <v>34696550901.855301</v>
      </c>
      <c r="H27" s="87">
        <f>INDEX('Fondval &amp; marknadsvärde'!H:H,$M27)</f>
        <v>55476646655.685097</v>
      </c>
      <c r="K27" s="87">
        <v>4</v>
      </c>
      <c r="L27" s="87">
        <f>_xlfn.AGGREGATE(14,6,'Fondval &amp; marknadsvärde'!E$24:E$470,K27)</f>
        <v>165059</v>
      </c>
      <c r="M27" s="87">
        <f>MATCH(L27,'Fondval &amp; marknadsvärde'!E:E,0)</f>
        <v>269</v>
      </c>
    </row>
    <row r="28" spans="1:13" hidden="1" x14ac:dyDescent="0.25">
      <c r="A28" s="98"/>
      <c r="B28" s="87" t="str">
        <f>INDEX('Fondval &amp; marknadsvärde'!B:B,$M28)</f>
        <v>AMF Aktiefond Världen</v>
      </c>
      <c r="C28" s="87">
        <f>INDEX('Fondval &amp; marknadsvärde'!C:C,$M28)</f>
        <v>80931</v>
      </c>
      <c r="D28" s="87">
        <f>INDEX('Fondval &amp; marknadsvärde'!D:D,$M28)</f>
        <v>81178</v>
      </c>
      <c r="E28" s="87">
        <f>INDEX('Fondval &amp; marknadsvärde'!E:E,$M28)</f>
        <v>162109</v>
      </c>
      <c r="F28" s="87">
        <f>INDEX('Fondval &amp; marknadsvärde'!F:F,$M28)</f>
        <v>12584492271.804899</v>
      </c>
      <c r="G28" s="87">
        <f>INDEX('Fondval &amp; marknadsvärde'!G:G,$M28)</f>
        <v>15835979741.613501</v>
      </c>
      <c r="H28" s="87">
        <f>INDEX('Fondval &amp; marknadsvärde'!H:H,$M28)</f>
        <v>28420472013.4184</v>
      </c>
      <c r="K28" s="87">
        <v>5</v>
      </c>
      <c r="L28" s="87">
        <f>_xlfn.AGGREGATE(14,6,'Fondval &amp; marknadsvärde'!E$24:E$470,K28)</f>
        <v>162109</v>
      </c>
      <c r="M28" s="87">
        <f>MATCH(L28,'Fondval &amp; marknadsvärde'!E:E,0)</f>
        <v>292</v>
      </c>
    </row>
    <row r="29" spans="1:13" hidden="1" x14ac:dyDescent="0.25">
      <c r="A29" s="98"/>
      <c r="B29" s="87" t="str">
        <f>INDEX('Fondval &amp; marknadsvärde'!B:B,$M29)</f>
        <v>Swedbank Robur Aktiefond Pension</v>
      </c>
      <c r="C29" s="87">
        <f>INDEX('Fondval &amp; marknadsvärde'!C:C,$M29)</f>
        <v>86668</v>
      </c>
      <c r="D29" s="87">
        <f>INDEX('Fondval &amp; marknadsvärde'!D:D,$M29)</f>
        <v>69880</v>
      </c>
      <c r="E29" s="87">
        <f>INDEX('Fondval &amp; marknadsvärde'!E:E,$M29)</f>
        <v>156548</v>
      </c>
      <c r="F29" s="87">
        <f>INDEX('Fondval &amp; marknadsvärde'!F:F,$M29)</f>
        <v>20504358916.2444</v>
      </c>
      <c r="G29" s="87">
        <f>INDEX('Fondval &amp; marknadsvärde'!G:G,$M29)</f>
        <v>20084151458.2701</v>
      </c>
      <c r="H29" s="87">
        <f>INDEX('Fondval &amp; marknadsvärde'!H:H,$M29)</f>
        <v>40588510374.514603</v>
      </c>
      <c r="K29" s="87">
        <v>6</v>
      </c>
      <c r="L29" s="87">
        <f>_xlfn.AGGREGATE(14,6,'Fondval &amp; marknadsvärde'!E$24:E$470,K29)</f>
        <v>156548</v>
      </c>
      <c r="M29" s="87">
        <f>MATCH(L29,'Fondval &amp; marknadsvärde'!E:E,0)</f>
        <v>347</v>
      </c>
    </row>
    <row r="30" spans="1:13" hidden="1" x14ac:dyDescent="0.25">
      <c r="A30" s="98"/>
      <c r="B30" s="87" t="str">
        <f>INDEX('Fondval &amp; marknadsvärde'!B:B,$M30)</f>
        <v>D&amp;G Aktiefond</v>
      </c>
      <c r="C30" s="87">
        <f>INDEX('Fondval &amp; marknadsvärde'!C:C,$M30)</f>
        <v>76817</v>
      </c>
      <c r="D30" s="87">
        <f>INDEX('Fondval &amp; marknadsvärde'!D:D,$M30)</f>
        <v>78113</v>
      </c>
      <c r="E30" s="87">
        <f>INDEX('Fondval &amp; marknadsvärde'!E:E,$M30)</f>
        <v>154930</v>
      </c>
      <c r="F30" s="87">
        <f>INDEX('Fondval &amp; marknadsvärde'!F:F,$M30)</f>
        <v>12361905426.248501</v>
      </c>
      <c r="G30" s="87">
        <f>INDEX('Fondval &amp; marknadsvärde'!G:G,$M30)</f>
        <v>15177650221.214899</v>
      </c>
      <c r="H30" s="87">
        <f>INDEX('Fondval &amp; marknadsvärde'!H:H,$M30)</f>
        <v>27539555647.463402</v>
      </c>
      <c r="K30" s="87">
        <v>7</v>
      </c>
      <c r="L30" s="87">
        <f>_xlfn.AGGREGATE(14,6,'Fondval &amp; marknadsvärde'!E$24:E$470,K30)</f>
        <v>154930</v>
      </c>
      <c r="M30" s="87">
        <f>MATCH(L30,'Fondval &amp; marknadsvärde'!E:E,0)</f>
        <v>116</v>
      </c>
    </row>
    <row r="31" spans="1:13" hidden="1" x14ac:dyDescent="0.25">
      <c r="A31" s="98"/>
      <c r="B31" s="87" t="str">
        <f>INDEX('Fondval &amp; marknadsvärde'!B:B,$M31)</f>
        <v>Swedbank Robur Access Global A</v>
      </c>
      <c r="C31" s="87">
        <f>INDEX('Fondval &amp; marknadsvärde'!C:C,$M31)</f>
        <v>73837</v>
      </c>
      <c r="D31" s="87">
        <f>INDEX('Fondval &amp; marknadsvärde'!D:D,$M31)</f>
        <v>73852</v>
      </c>
      <c r="E31" s="87">
        <f>INDEX('Fondval &amp; marknadsvärde'!E:E,$M31)</f>
        <v>147689</v>
      </c>
      <c r="F31" s="87">
        <f>INDEX('Fondval &amp; marknadsvärde'!F:F,$M31)</f>
        <v>14524657421.737</v>
      </c>
      <c r="G31" s="87">
        <f>INDEX('Fondval &amp; marknadsvärde'!G:G,$M31)</f>
        <v>17414796715.4757</v>
      </c>
      <c r="H31" s="87">
        <f>INDEX('Fondval &amp; marknadsvärde'!H:H,$M31)</f>
        <v>31939454137.2127</v>
      </c>
      <c r="K31" s="87">
        <v>8</v>
      </c>
      <c r="L31" s="87">
        <f>_xlfn.AGGREGATE(14,6,'Fondval &amp; marknadsvärde'!E$24:E$470,K31)</f>
        <v>147689</v>
      </c>
      <c r="M31" s="87">
        <f>MATCH(L31,'Fondval &amp; marknadsvärde'!E:E,0)</f>
        <v>31</v>
      </c>
    </row>
    <row r="32" spans="1:13" hidden="1" x14ac:dyDescent="0.25">
      <c r="A32" s="98"/>
      <c r="B32" s="87" t="str">
        <f>INDEX('Fondval &amp; marknadsvärde'!B:B,$M32)</f>
        <v>Swedbank Robur Access Sverige A</v>
      </c>
      <c r="C32" s="87">
        <f>INDEX('Fondval &amp; marknadsvärde'!C:C,$M32)</f>
        <v>72230</v>
      </c>
      <c r="D32" s="87">
        <f>INDEX('Fondval &amp; marknadsvärde'!D:D,$M32)</f>
        <v>63540</v>
      </c>
      <c r="E32" s="87">
        <f>INDEX('Fondval &amp; marknadsvärde'!E:E,$M32)</f>
        <v>135770</v>
      </c>
      <c r="F32" s="87">
        <f>INDEX('Fondval &amp; marknadsvärde'!F:F,$M32)</f>
        <v>8865775733.1063709</v>
      </c>
      <c r="G32" s="87">
        <f>INDEX('Fondval &amp; marknadsvärde'!G:G,$M32)</f>
        <v>9481746890.0547199</v>
      </c>
      <c r="H32" s="87">
        <f>INDEX('Fondval &amp; marknadsvärde'!H:H,$M32)</f>
        <v>18347522623.161098</v>
      </c>
      <c r="K32" s="87">
        <v>9</v>
      </c>
      <c r="L32" s="87">
        <f>_xlfn.AGGREGATE(14,6,'Fondval &amp; marknadsvärde'!E$24:E$470,K32)</f>
        <v>135770</v>
      </c>
      <c r="M32" s="87">
        <f>MATCH(L32,'Fondval &amp; marknadsvärde'!E:E,0)</f>
        <v>324</v>
      </c>
    </row>
    <row r="33" spans="1:13" hidden="1" x14ac:dyDescent="0.25">
      <c r="A33" s="98"/>
      <c r="B33" s="87" t="str">
        <f>INDEX('Fondval &amp; marknadsvärde'!B:B,$M33)</f>
        <v>Avanza Zero</v>
      </c>
      <c r="C33" s="87">
        <f>INDEX('Fondval &amp; marknadsvärde'!C:C,$M33)</f>
        <v>47421</v>
      </c>
      <c r="D33" s="87">
        <f>INDEX('Fondval &amp; marknadsvärde'!D:D,$M33)</f>
        <v>83264</v>
      </c>
      <c r="E33" s="87">
        <f>INDEX('Fondval &amp; marknadsvärde'!E:E,$M33)</f>
        <v>130685</v>
      </c>
      <c r="F33" s="87">
        <f>INDEX('Fondval &amp; marknadsvärde'!F:F,$M33)</f>
        <v>7072752062.2794704</v>
      </c>
      <c r="G33" s="87">
        <f>INDEX('Fondval &amp; marknadsvärde'!G:G,$M33)</f>
        <v>13954009266.127701</v>
      </c>
      <c r="H33" s="87">
        <f>INDEX('Fondval &amp; marknadsvärde'!H:H,$M33)</f>
        <v>21026761328.4072</v>
      </c>
      <c r="K33" s="87">
        <v>10</v>
      </c>
      <c r="L33" s="87">
        <f>_xlfn.AGGREGATE(14,6,'Fondval &amp; marknadsvärde'!E$24:E$470,K33)</f>
        <v>130685</v>
      </c>
      <c r="M33" s="87">
        <f>MATCH(L33,'Fondval &amp; marknadsvärde'!E:E,0)</f>
        <v>330</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09" t="s">
        <v>83</v>
      </c>
      <c r="D36" s="410"/>
      <c r="E36" s="411"/>
      <c r="F36" s="409" t="s">
        <v>49</v>
      </c>
      <c r="G36" s="410"/>
      <c r="H36" s="411"/>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2">
        <f t="shared" ref="C38:H38" si="10">C50</f>
        <v>2696490</v>
      </c>
      <c r="D38" s="302">
        <f t="shared" si="10"/>
        <v>2976957</v>
      </c>
      <c r="E38" s="302">
        <f t="shared" si="10"/>
        <v>5673447</v>
      </c>
      <c r="F38" s="302">
        <f t="shared" si="10"/>
        <v>609220564311.09399</v>
      </c>
      <c r="G38" s="302">
        <f t="shared" si="10"/>
        <v>746698793210.422</v>
      </c>
      <c r="H38" s="302">
        <f t="shared" si="10"/>
        <v>1355919357521.52</v>
      </c>
      <c r="I38" s="338"/>
      <c r="J38" s="93"/>
    </row>
    <row r="39" spans="1:13" ht="12.75" customHeight="1" x14ac:dyDescent="0.25">
      <c r="A39" s="98"/>
      <c r="B39" t="str">
        <f t="shared" ref="B39:H39" si="11">B51</f>
        <v>Swedbank Robur Technology A</v>
      </c>
      <c r="C39" s="302">
        <f t="shared" si="11"/>
        <v>149696</v>
      </c>
      <c r="D39" s="302">
        <f t="shared" si="11"/>
        <v>185495</v>
      </c>
      <c r="E39" s="302">
        <f t="shared" si="11"/>
        <v>335191</v>
      </c>
      <c r="F39" s="302">
        <f t="shared" si="11"/>
        <v>48474256822.503502</v>
      </c>
      <c r="G39" s="302">
        <f t="shared" si="11"/>
        <v>69937344561.050201</v>
      </c>
      <c r="H39" s="302">
        <f t="shared" si="11"/>
        <v>118411601383.554</v>
      </c>
      <c r="I39" s="338">
        <f>VLOOKUP($B$39:$B$47,Fondstatistik!$B$22:$Q$500,2,FALSE)</f>
        <v>0</v>
      </c>
      <c r="J39" s="93"/>
    </row>
    <row r="40" spans="1:13" ht="12.75" customHeight="1" x14ac:dyDescent="0.25">
      <c r="A40" s="98"/>
      <c r="B40" t="str">
        <f t="shared" ref="B40:H40" si="12">B52</f>
        <v>Swedbank Robur Transfer 80</v>
      </c>
      <c r="C40" s="302">
        <f t="shared" si="12"/>
        <v>60855</v>
      </c>
      <c r="D40" s="302">
        <f t="shared" si="12"/>
        <v>58527</v>
      </c>
      <c r="E40" s="302">
        <f t="shared" si="12"/>
        <v>119382</v>
      </c>
      <c r="F40" s="302">
        <f t="shared" si="12"/>
        <v>25921761952.153702</v>
      </c>
      <c r="G40" s="302">
        <f t="shared" si="12"/>
        <v>30094583340.761002</v>
      </c>
      <c r="H40" s="302">
        <f t="shared" si="12"/>
        <v>56016345292.914703</v>
      </c>
      <c r="I40" s="338">
        <f>VLOOKUP($B$39:$B$47,Fondstatistik!$B$22:$Q$500,2,FALSE)</f>
        <v>2</v>
      </c>
      <c r="J40" s="93"/>
    </row>
    <row r="41" spans="1:13" ht="12.75" customHeight="1" x14ac:dyDescent="0.25">
      <c r="A41" s="98"/>
      <c r="B41" t="str">
        <f t="shared" ref="B41:H41" si="13">B53</f>
        <v>AP7 Aktiefond</v>
      </c>
      <c r="C41" s="302">
        <f t="shared" si="13"/>
        <v>65310</v>
      </c>
      <c r="D41" s="302">
        <f t="shared" si="13"/>
        <v>99749</v>
      </c>
      <c r="E41" s="302">
        <f t="shared" si="13"/>
        <v>165059</v>
      </c>
      <c r="F41" s="302">
        <f t="shared" si="13"/>
        <v>20780095753.8298</v>
      </c>
      <c r="G41" s="302">
        <f t="shared" si="13"/>
        <v>34696550901.855301</v>
      </c>
      <c r="H41" s="302">
        <f t="shared" si="13"/>
        <v>55476646655.685097</v>
      </c>
      <c r="I41" s="338">
        <f>VLOOKUP($B$39:$B$47,Fondstatistik!$B$22:$Q$500,2,FALSE)</f>
        <v>-1</v>
      </c>
      <c r="J41" s="93"/>
    </row>
    <row r="42" spans="1:13" ht="12.75" customHeight="1" x14ac:dyDescent="0.25">
      <c r="A42" s="98"/>
      <c r="B42" t="str">
        <f t="shared" ref="B42:H42" si="14">B54</f>
        <v>Swedbank Robur Transfer 70</v>
      </c>
      <c r="C42" s="302">
        <f t="shared" si="14"/>
        <v>62634</v>
      </c>
      <c r="D42" s="302">
        <f t="shared" si="14"/>
        <v>48436</v>
      </c>
      <c r="E42" s="302">
        <f t="shared" si="14"/>
        <v>111070</v>
      </c>
      <c r="F42" s="302">
        <f t="shared" si="14"/>
        <v>27095918196.7547</v>
      </c>
      <c r="G42" s="302">
        <f t="shared" si="14"/>
        <v>24187580105.4818</v>
      </c>
      <c r="H42" s="302">
        <f t="shared" si="14"/>
        <v>51283498302.236504</v>
      </c>
      <c r="I42" s="338">
        <f>VLOOKUP($B$39:$B$47,Fondstatistik!$B$22:$Q$500,2,FALSE)</f>
        <v>2</v>
      </c>
      <c r="J42" s="93"/>
    </row>
    <row r="43" spans="1:13" ht="12.75" customHeight="1" x14ac:dyDescent="0.25">
      <c r="A43" s="98"/>
      <c r="B43" t="str">
        <f t="shared" ref="B43:H43" si="15">B55</f>
        <v>Nordea Generationsfond 60-tal</v>
      </c>
      <c r="C43" s="302">
        <f t="shared" si="15"/>
        <v>45052</v>
      </c>
      <c r="D43" s="302">
        <f t="shared" si="15"/>
        <v>35947</v>
      </c>
      <c r="E43" s="302">
        <f t="shared" si="15"/>
        <v>80999</v>
      </c>
      <c r="F43" s="302">
        <f t="shared" si="15"/>
        <v>22772665316.0261</v>
      </c>
      <c r="G43" s="302">
        <f t="shared" si="15"/>
        <v>21188274746.6772</v>
      </c>
      <c r="H43" s="302">
        <f t="shared" si="15"/>
        <v>43960940062.7033</v>
      </c>
      <c r="I43" s="338">
        <f>VLOOKUP($B$39:$B$47,Fondstatistik!$B$22:$Q$500,2,FALSE)</f>
        <v>5</v>
      </c>
      <c r="J43" s="93"/>
    </row>
    <row r="44" spans="1:13" ht="12.75" customHeight="1" x14ac:dyDescent="0.25">
      <c r="A44" s="98"/>
      <c r="B44" t="str">
        <f t="shared" ref="B44:H44" si="16">B56</f>
        <v>Nordea Generationsfond 70-tal</v>
      </c>
      <c r="C44" s="302">
        <f t="shared" si="16"/>
        <v>44054</v>
      </c>
      <c r="D44" s="302">
        <f t="shared" si="16"/>
        <v>36113</v>
      </c>
      <c r="E44" s="302">
        <f t="shared" si="16"/>
        <v>80167</v>
      </c>
      <c r="F44" s="302">
        <f t="shared" si="16"/>
        <v>21197359015.439201</v>
      </c>
      <c r="G44" s="302">
        <f t="shared" si="16"/>
        <v>20178328776.356499</v>
      </c>
      <c r="H44" s="302">
        <f t="shared" si="16"/>
        <v>41375687791.7957</v>
      </c>
      <c r="I44" s="338">
        <f>VLOOKUP($B$39:$B$47,Fondstatistik!$B$22:$Q$500,2,FALSE)</f>
        <v>3</v>
      </c>
      <c r="J44" s="93"/>
    </row>
    <row r="45" spans="1:13" ht="12.75" customHeight="1" x14ac:dyDescent="0.25">
      <c r="A45" s="98"/>
      <c r="B45" t="str">
        <f t="shared" ref="B45:H45" si="17">B57</f>
        <v>Swedbank Robur Aktiefond Pension</v>
      </c>
      <c r="C45" s="302">
        <f t="shared" si="17"/>
        <v>86668</v>
      </c>
      <c r="D45" s="302">
        <f t="shared" si="17"/>
        <v>69880</v>
      </c>
      <c r="E45" s="302">
        <f t="shared" si="17"/>
        <v>156548</v>
      </c>
      <c r="F45" s="302">
        <f t="shared" si="17"/>
        <v>20504358916.2444</v>
      </c>
      <c r="G45" s="302">
        <f t="shared" si="17"/>
        <v>20084151458.2701</v>
      </c>
      <c r="H45" s="302">
        <f t="shared" si="17"/>
        <v>40588510374.514603</v>
      </c>
      <c r="I45" s="338">
        <f>VLOOKUP($B$39:$B$47,Fondstatistik!$B$22:$Q$500,2,FALSE)</f>
        <v>4</v>
      </c>
      <c r="J45" s="93"/>
    </row>
    <row r="46" spans="1:13" ht="12.75" customHeight="1" x14ac:dyDescent="0.25">
      <c r="A46" s="98"/>
      <c r="B46" t="str">
        <f t="shared" ref="B46:H46" si="18">B58</f>
        <v>Swedbank Robur Access Global A</v>
      </c>
      <c r="C46" s="302">
        <f t="shared" si="18"/>
        <v>73837</v>
      </c>
      <c r="D46" s="302">
        <f t="shared" si="18"/>
        <v>73852</v>
      </c>
      <c r="E46" s="302">
        <f t="shared" si="18"/>
        <v>147689</v>
      </c>
      <c r="F46" s="302">
        <f t="shared" si="18"/>
        <v>14524657421.737</v>
      </c>
      <c r="G46" s="302">
        <f t="shared" si="18"/>
        <v>17414796715.4757</v>
      </c>
      <c r="H46" s="302">
        <f t="shared" si="18"/>
        <v>31939454137.2127</v>
      </c>
      <c r="I46" s="338">
        <f>VLOOKUP($B$39:$B$47,Fondstatistik!$B$22:$Q$500,2,FALSE)</f>
        <v>-1</v>
      </c>
      <c r="J46" s="93"/>
    </row>
    <row r="47" spans="1:13" ht="12.75" customHeight="1" x14ac:dyDescent="0.25">
      <c r="A47" s="98"/>
      <c r="B47" t="str">
        <f t="shared" ref="B47:H47" si="19">B59</f>
        <v>Indecap Guide 2 C</v>
      </c>
      <c r="C47" s="302">
        <f t="shared" si="19"/>
        <v>43779</v>
      </c>
      <c r="D47" s="302">
        <f t="shared" si="19"/>
        <v>40107</v>
      </c>
      <c r="E47" s="302">
        <f t="shared" si="19"/>
        <v>83886</v>
      </c>
      <c r="F47" s="302">
        <f t="shared" si="19"/>
        <v>14381187512.415001</v>
      </c>
      <c r="G47" s="302">
        <f t="shared" si="19"/>
        <v>16592374458.277599</v>
      </c>
      <c r="H47" s="302">
        <f t="shared" si="19"/>
        <v>30973561970.6926</v>
      </c>
      <c r="I47" s="338">
        <f>VLOOKUP($B$39:$B$47,Fondstatistik!$B$22:$Q$500,2,FALSE)</f>
        <v>-1</v>
      </c>
      <c r="J47" s="96"/>
    </row>
    <row r="48" spans="1:13" x14ac:dyDescent="0.25">
      <c r="A48" s="98"/>
    </row>
    <row r="49" spans="1:13" ht="13" hidden="1" x14ac:dyDescent="0.3">
      <c r="A49" s="98"/>
      <c r="B49" s="388" t="s">
        <v>46</v>
      </c>
      <c r="C49" s="388" t="s">
        <v>51</v>
      </c>
      <c r="D49" s="388" t="s">
        <v>52</v>
      </c>
      <c r="E49" s="388" t="s">
        <v>53</v>
      </c>
      <c r="F49" s="388" t="s">
        <v>51</v>
      </c>
      <c r="G49" s="388" t="s">
        <v>52</v>
      </c>
      <c r="H49" s="388" t="s">
        <v>53</v>
      </c>
      <c r="I49" s="388"/>
      <c r="J49" s="388"/>
      <c r="K49" s="389" t="s">
        <v>1083</v>
      </c>
      <c r="L49" s="388" t="s">
        <v>1085</v>
      </c>
      <c r="M49" s="389" t="s">
        <v>1084</v>
      </c>
    </row>
    <row r="50" spans="1:13" hidden="1" x14ac:dyDescent="0.25">
      <c r="A50" s="98"/>
      <c r="B50" s="87" t="str">
        <f>INDEX('Fondval &amp; marknadsvärde'!B:B,$M50)</f>
        <v>AP7 Såfa - Statens årskullsförvaltningsalternativ</v>
      </c>
      <c r="C50" s="87">
        <f>INDEX('Fondval &amp; marknadsvärde'!C:C,$M50)</f>
        <v>2696490</v>
      </c>
      <c r="D50" s="87">
        <f>INDEX('Fondval &amp; marknadsvärde'!D:D,$M50)</f>
        <v>2976957</v>
      </c>
      <c r="E50" s="87">
        <f>INDEX('Fondval &amp; marknadsvärde'!E:E,$M50)</f>
        <v>5673447</v>
      </c>
      <c r="F50" s="87">
        <f>INDEX('Fondval &amp; marknadsvärde'!F:F,$M50)</f>
        <v>609220564311.09399</v>
      </c>
      <c r="G50" s="87">
        <f>INDEX('Fondval &amp; marknadsvärde'!G:G,$M50)</f>
        <v>746698793210.422</v>
      </c>
      <c r="H50" s="87">
        <f>INDEX('Fondval &amp; marknadsvärde'!H:H,$M50)</f>
        <v>1355919357521.52</v>
      </c>
      <c r="K50" s="87">
        <v>1</v>
      </c>
      <c r="L50" s="390">
        <f>_xlfn.AGGREGATE(14,6,'Fondval &amp; marknadsvärde'!H$24:H$470,K50)</f>
        <v>1355919357521.52</v>
      </c>
      <c r="M50" s="87">
        <f>MATCH(L50,'Fondval &amp; marknadsvärde'!H:H,0)</f>
        <v>24</v>
      </c>
    </row>
    <row r="51" spans="1:13" hidden="1" x14ac:dyDescent="0.25">
      <c r="A51" s="98"/>
      <c r="B51" s="87" t="str">
        <f>INDEX('Fondval &amp; marknadsvärde'!B:B,$M51)</f>
        <v>Swedbank Robur Technology A</v>
      </c>
      <c r="C51" s="87">
        <f>INDEX('Fondval &amp; marknadsvärde'!C:C,$M51)</f>
        <v>149696</v>
      </c>
      <c r="D51" s="87">
        <f>INDEX('Fondval &amp; marknadsvärde'!D:D,$M51)</f>
        <v>185495</v>
      </c>
      <c r="E51" s="87">
        <f>INDEX('Fondval &amp; marknadsvärde'!E:E,$M51)</f>
        <v>335191</v>
      </c>
      <c r="F51" s="87">
        <f>INDEX('Fondval &amp; marknadsvärde'!F:F,$M51)</f>
        <v>48474256822.503502</v>
      </c>
      <c r="G51" s="87">
        <f>INDEX('Fondval &amp; marknadsvärde'!G:G,$M51)</f>
        <v>69937344561.050201</v>
      </c>
      <c r="H51" s="87">
        <f>INDEX('Fondval &amp; marknadsvärde'!H:H,$M51)</f>
        <v>118411601383.554</v>
      </c>
      <c r="K51" s="87">
        <v>2</v>
      </c>
      <c r="L51" s="390">
        <f>_xlfn.AGGREGATE(14,6,'Fondval &amp; marknadsvärde'!H$24:H$470,K51)</f>
        <v>118411601383.554</v>
      </c>
      <c r="M51" s="87">
        <f>MATCH(L51,'Fondval &amp; marknadsvärde'!H:H,0)</f>
        <v>110</v>
      </c>
    </row>
    <row r="52" spans="1:13" hidden="1" x14ac:dyDescent="0.25">
      <c r="A52" s="98"/>
      <c r="B52" s="87" t="str">
        <f>INDEX('Fondval &amp; marknadsvärde'!B:B,$M52)</f>
        <v>Swedbank Robur Transfer 80</v>
      </c>
      <c r="C52" s="87">
        <f>INDEX('Fondval &amp; marknadsvärde'!C:C,$M52)</f>
        <v>60855</v>
      </c>
      <c r="D52" s="87">
        <f>INDEX('Fondval &amp; marknadsvärde'!D:D,$M52)</f>
        <v>58527</v>
      </c>
      <c r="E52" s="87">
        <f>INDEX('Fondval &amp; marknadsvärde'!E:E,$M52)</f>
        <v>119382</v>
      </c>
      <c r="F52" s="87">
        <f>INDEX('Fondval &amp; marknadsvärde'!F:F,$M52)</f>
        <v>25921761952.153702</v>
      </c>
      <c r="G52" s="87">
        <f>INDEX('Fondval &amp; marknadsvärde'!G:G,$M52)</f>
        <v>30094583340.761002</v>
      </c>
      <c r="H52" s="87">
        <f>INDEX('Fondval &amp; marknadsvärde'!H:H,$M52)</f>
        <v>56016345292.914703</v>
      </c>
      <c r="K52" s="87">
        <v>3</v>
      </c>
      <c r="L52" s="390">
        <f>_xlfn.AGGREGATE(14,6,'Fondval &amp; marknadsvärde'!H$24:H$470,K52)</f>
        <v>56016345292.914703</v>
      </c>
      <c r="M52" s="87">
        <f>MATCH(L52,'Fondval &amp; marknadsvärde'!H:H,0)</f>
        <v>332</v>
      </c>
    </row>
    <row r="53" spans="1:13" hidden="1" x14ac:dyDescent="0.25">
      <c r="A53" s="98"/>
      <c r="B53" s="87" t="str">
        <f>INDEX('Fondval &amp; marknadsvärde'!B:B,$M53)</f>
        <v>AP7 Aktiefond</v>
      </c>
      <c r="C53" s="87">
        <f>INDEX('Fondval &amp; marknadsvärde'!C:C,$M53)</f>
        <v>65310</v>
      </c>
      <c r="D53" s="87">
        <f>INDEX('Fondval &amp; marknadsvärde'!D:D,$M53)</f>
        <v>99749</v>
      </c>
      <c r="E53" s="87">
        <f>INDEX('Fondval &amp; marknadsvärde'!E:E,$M53)</f>
        <v>165059</v>
      </c>
      <c r="F53" s="87">
        <f>INDEX('Fondval &amp; marknadsvärde'!F:F,$M53)</f>
        <v>20780095753.8298</v>
      </c>
      <c r="G53" s="87">
        <f>INDEX('Fondval &amp; marknadsvärde'!G:G,$M53)</f>
        <v>34696550901.855301</v>
      </c>
      <c r="H53" s="87">
        <f>INDEX('Fondval &amp; marknadsvärde'!H:H,$M53)</f>
        <v>55476646655.685097</v>
      </c>
      <c r="K53" s="87">
        <v>4</v>
      </c>
      <c r="L53" s="390">
        <f>_xlfn.AGGREGATE(14,6,'Fondval &amp; marknadsvärde'!H$24:H$470,K53)</f>
        <v>55476646655.685097</v>
      </c>
      <c r="M53" s="87">
        <f>MATCH(L53,'Fondval &amp; marknadsvärde'!H:H,0)</f>
        <v>269</v>
      </c>
    </row>
    <row r="54" spans="1:13" hidden="1" x14ac:dyDescent="0.25">
      <c r="A54" s="98"/>
      <c r="B54" s="87" t="str">
        <f>INDEX('Fondval &amp; marknadsvärde'!B:B,$M54)</f>
        <v>Swedbank Robur Transfer 70</v>
      </c>
      <c r="C54" s="87">
        <f>INDEX('Fondval &amp; marknadsvärde'!C:C,$M54)</f>
        <v>62634</v>
      </c>
      <c r="D54" s="87">
        <f>INDEX('Fondval &amp; marknadsvärde'!D:D,$M54)</f>
        <v>48436</v>
      </c>
      <c r="E54" s="87">
        <f>INDEX('Fondval &amp; marknadsvärde'!E:E,$M54)</f>
        <v>111070</v>
      </c>
      <c r="F54" s="87">
        <f>INDEX('Fondval &amp; marknadsvärde'!F:F,$M54)</f>
        <v>27095918196.7547</v>
      </c>
      <c r="G54" s="87">
        <f>INDEX('Fondval &amp; marknadsvärde'!G:G,$M54)</f>
        <v>24187580105.4818</v>
      </c>
      <c r="H54" s="87">
        <f>INDEX('Fondval &amp; marknadsvärde'!H:H,$M54)</f>
        <v>51283498302.236504</v>
      </c>
      <c r="K54" s="87">
        <v>5</v>
      </c>
      <c r="L54" s="390">
        <f>_xlfn.AGGREGATE(14,6,'Fondval &amp; marknadsvärde'!H$24:H$470,K54)</f>
        <v>51283498302.236504</v>
      </c>
      <c r="M54" s="87">
        <f>MATCH(L54,'Fondval &amp; marknadsvärde'!H:H,0)</f>
        <v>346</v>
      </c>
    </row>
    <row r="55" spans="1:13" hidden="1" x14ac:dyDescent="0.25">
      <c r="A55" s="98"/>
      <c r="B55" s="87" t="str">
        <f>INDEX('Fondval &amp; marknadsvärde'!B:B,$M55)</f>
        <v>Nordea Generationsfond 60-tal</v>
      </c>
      <c r="C55" s="87">
        <f>INDEX('Fondval &amp; marknadsvärde'!C:C,$M55)</f>
        <v>45052</v>
      </c>
      <c r="D55" s="87">
        <f>INDEX('Fondval &amp; marknadsvärde'!D:D,$M55)</f>
        <v>35947</v>
      </c>
      <c r="E55" s="87">
        <f>INDEX('Fondval &amp; marknadsvärde'!E:E,$M55)</f>
        <v>80999</v>
      </c>
      <c r="F55" s="87">
        <f>INDEX('Fondval &amp; marknadsvärde'!F:F,$M55)</f>
        <v>22772665316.0261</v>
      </c>
      <c r="G55" s="87">
        <f>INDEX('Fondval &amp; marknadsvärde'!G:G,$M55)</f>
        <v>21188274746.6772</v>
      </c>
      <c r="H55" s="87">
        <f>INDEX('Fondval &amp; marknadsvärde'!H:H,$M55)</f>
        <v>43960940062.7033</v>
      </c>
      <c r="K55" s="87">
        <v>6</v>
      </c>
      <c r="L55" s="390">
        <f>_xlfn.AGGREGATE(14,6,'Fondval &amp; marknadsvärde'!H$24:H$470,K55)</f>
        <v>43960940062.7033</v>
      </c>
      <c r="M55" s="87">
        <f>MATCH(L55,'Fondval &amp; marknadsvärde'!H:H,0)</f>
        <v>159</v>
      </c>
    </row>
    <row r="56" spans="1:13" hidden="1" x14ac:dyDescent="0.25">
      <c r="A56" s="98"/>
      <c r="B56" s="87" t="str">
        <f>INDEX('Fondval &amp; marknadsvärde'!B:B,$M56)</f>
        <v>Nordea Generationsfond 70-tal</v>
      </c>
      <c r="C56" s="87">
        <f>INDEX('Fondval &amp; marknadsvärde'!C:C,$M56)</f>
        <v>44054</v>
      </c>
      <c r="D56" s="87">
        <f>INDEX('Fondval &amp; marknadsvärde'!D:D,$M56)</f>
        <v>36113</v>
      </c>
      <c r="E56" s="87">
        <f>INDEX('Fondval &amp; marknadsvärde'!E:E,$M56)</f>
        <v>80167</v>
      </c>
      <c r="F56" s="87">
        <f>INDEX('Fondval &amp; marknadsvärde'!F:F,$M56)</f>
        <v>21197359015.439201</v>
      </c>
      <c r="G56" s="87">
        <f>INDEX('Fondval &amp; marknadsvärde'!G:G,$M56)</f>
        <v>20178328776.356499</v>
      </c>
      <c r="H56" s="87">
        <f>INDEX('Fondval &amp; marknadsvärde'!H:H,$M56)</f>
        <v>41375687791.7957</v>
      </c>
      <c r="K56" s="87">
        <v>7</v>
      </c>
      <c r="L56" s="390">
        <f>_xlfn.AGGREGATE(14,6,'Fondval &amp; marknadsvärde'!H$24:H$470,K56)</f>
        <v>41375687791.7957</v>
      </c>
      <c r="M56" s="87">
        <f>MATCH(L56,'Fondval &amp; marknadsvärde'!H:H,0)</f>
        <v>113</v>
      </c>
    </row>
    <row r="57" spans="1:13" hidden="1" x14ac:dyDescent="0.25">
      <c r="A57" s="98"/>
      <c r="B57" s="87" t="str">
        <f>INDEX('Fondval &amp; marknadsvärde'!B:B,$M57)</f>
        <v>Swedbank Robur Aktiefond Pension</v>
      </c>
      <c r="C57" s="87">
        <f>INDEX('Fondval &amp; marknadsvärde'!C:C,$M57)</f>
        <v>86668</v>
      </c>
      <c r="D57" s="87">
        <f>INDEX('Fondval &amp; marknadsvärde'!D:D,$M57)</f>
        <v>69880</v>
      </c>
      <c r="E57" s="87">
        <f>INDEX('Fondval &amp; marknadsvärde'!E:E,$M57)</f>
        <v>156548</v>
      </c>
      <c r="F57" s="87">
        <f>INDEX('Fondval &amp; marknadsvärde'!F:F,$M57)</f>
        <v>20504358916.2444</v>
      </c>
      <c r="G57" s="87">
        <f>INDEX('Fondval &amp; marknadsvärde'!G:G,$M57)</f>
        <v>20084151458.2701</v>
      </c>
      <c r="H57" s="87">
        <f>INDEX('Fondval &amp; marknadsvärde'!H:H,$M57)</f>
        <v>40588510374.514603</v>
      </c>
      <c r="K57" s="87">
        <v>8</v>
      </c>
      <c r="L57" s="390">
        <f>_xlfn.AGGREGATE(14,6,'Fondval &amp; marknadsvärde'!H$24:H$470,K57)</f>
        <v>40588510374.514603</v>
      </c>
      <c r="M57" s="87">
        <f>MATCH(L57,'Fondval &amp; marknadsvärde'!H:H,0)</f>
        <v>347</v>
      </c>
    </row>
    <row r="58" spans="1:13" hidden="1" x14ac:dyDescent="0.25">
      <c r="A58" s="98"/>
      <c r="B58" s="87" t="str">
        <f>INDEX('Fondval &amp; marknadsvärde'!B:B,$M58)</f>
        <v>Swedbank Robur Access Global A</v>
      </c>
      <c r="C58" s="87">
        <f>INDEX('Fondval &amp; marknadsvärde'!C:C,$M58)</f>
        <v>73837</v>
      </c>
      <c r="D58" s="87">
        <f>INDEX('Fondval &amp; marknadsvärde'!D:D,$M58)</f>
        <v>73852</v>
      </c>
      <c r="E58" s="87">
        <f>INDEX('Fondval &amp; marknadsvärde'!E:E,$M58)</f>
        <v>147689</v>
      </c>
      <c r="F58" s="87">
        <f>INDEX('Fondval &amp; marknadsvärde'!F:F,$M58)</f>
        <v>14524657421.737</v>
      </c>
      <c r="G58" s="87">
        <f>INDEX('Fondval &amp; marknadsvärde'!G:G,$M58)</f>
        <v>17414796715.4757</v>
      </c>
      <c r="H58" s="87">
        <f>INDEX('Fondval &amp; marknadsvärde'!H:H,$M58)</f>
        <v>31939454137.2127</v>
      </c>
      <c r="K58" s="87">
        <v>9</v>
      </c>
      <c r="L58" s="390">
        <f>_xlfn.AGGREGATE(14,6,'Fondval &amp; marknadsvärde'!H$24:H$470,K58)</f>
        <v>31939454137.2127</v>
      </c>
      <c r="M58" s="87">
        <f>MATCH(L58,'Fondval &amp; marknadsvärde'!H:H,0)</f>
        <v>31</v>
      </c>
    </row>
    <row r="59" spans="1:13" hidden="1" x14ac:dyDescent="0.25">
      <c r="A59" s="98"/>
      <c r="B59" s="87" t="str">
        <f>INDEX('Fondval &amp; marknadsvärde'!B:B,$M59)</f>
        <v>Indecap Guide 2 C</v>
      </c>
      <c r="C59" s="87">
        <f>INDEX('Fondval &amp; marknadsvärde'!C:C,$M59)</f>
        <v>43779</v>
      </c>
      <c r="D59" s="87">
        <f>INDEX('Fondval &amp; marknadsvärde'!D:D,$M59)</f>
        <v>40107</v>
      </c>
      <c r="E59" s="87">
        <f>INDEX('Fondval &amp; marknadsvärde'!E:E,$M59)</f>
        <v>83886</v>
      </c>
      <c r="F59" s="87">
        <f>INDEX('Fondval &amp; marknadsvärde'!F:F,$M59)</f>
        <v>14381187512.415001</v>
      </c>
      <c r="G59" s="87">
        <f>INDEX('Fondval &amp; marknadsvärde'!G:G,$M59)</f>
        <v>16592374458.277599</v>
      </c>
      <c r="H59" s="87">
        <f>INDEX('Fondval &amp; marknadsvärde'!H:H,$M59)</f>
        <v>30973561970.6926</v>
      </c>
      <c r="K59" s="87">
        <v>10</v>
      </c>
      <c r="L59" s="390">
        <f>_xlfn.AGGREGATE(14,6,'Fondval &amp; marknadsvärde'!H$24:H$470,K59)</f>
        <v>30973561970.6926</v>
      </c>
      <c r="M59" s="87">
        <f>MATCH(L59,'Fondval &amp; marknadsvärde'!H:H,0)</f>
        <v>102</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BlackRock - World Financials A2</v>
      </c>
      <c r="C64">
        <f t="shared" ref="C64:J64" si="20">C76</f>
        <v>15</v>
      </c>
      <c r="D64">
        <f t="shared" si="20"/>
        <v>7</v>
      </c>
      <c r="E64">
        <f t="shared" si="20"/>
        <v>30</v>
      </c>
      <c r="F64">
        <f t="shared" si="20"/>
        <v>4</v>
      </c>
      <c r="G64">
        <f t="shared" si="20"/>
        <v>28</v>
      </c>
      <c r="H64">
        <f t="shared" si="20"/>
        <v>122</v>
      </c>
      <c r="I64">
        <f t="shared" si="20"/>
        <v>204</v>
      </c>
      <c r="J64">
        <f t="shared" si="20"/>
        <v>24.9</v>
      </c>
    </row>
    <row r="65" spans="1:15" ht="12.75" customHeight="1" x14ac:dyDescent="0.25">
      <c r="A65" s="98"/>
      <c r="B65" t="str">
        <f t="shared" ref="B65:J65" si="21">B77</f>
        <v>Swedbank Robur Technology A</v>
      </c>
      <c r="C65">
        <f t="shared" si="21"/>
        <v>0</v>
      </c>
      <c r="D65">
        <f t="shared" si="21"/>
        <v>9</v>
      </c>
      <c r="E65">
        <f t="shared" si="21"/>
        <v>33</v>
      </c>
      <c r="F65">
        <f t="shared" si="21"/>
        <v>-3</v>
      </c>
      <c r="G65">
        <f t="shared" si="21"/>
        <v>13</v>
      </c>
      <c r="H65">
        <f t="shared" si="21"/>
        <v>103</v>
      </c>
      <c r="I65">
        <f t="shared" si="21"/>
        <v>185</v>
      </c>
      <c r="J65">
        <f t="shared" si="21"/>
        <v>23.3</v>
      </c>
    </row>
    <row r="66" spans="1:15" ht="12.75" customHeight="1" x14ac:dyDescent="0.25">
      <c r="A66" s="98"/>
      <c r="B66" t="str">
        <f t="shared" ref="B66:J66" si="22">B78</f>
        <v>BlackRock - World Energy A2</v>
      </c>
      <c r="C66">
        <f t="shared" si="22"/>
        <v>-6</v>
      </c>
      <c r="D66">
        <f t="shared" si="22"/>
        <v>4</v>
      </c>
      <c r="E66">
        <f t="shared" si="22"/>
        <v>11</v>
      </c>
      <c r="F66">
        <f t="shared" si="22"/>
        <v>-10</v>
      </c>
      <c r="G66">
        <f t="shared" si="22"/>
        <v>-12</v>
      </c>
      <c r="H66">
        <f t="shared" si="22"/>
        <v>15</v>
      </c>
      <c r="I66">
        <f t="shared" si="22"/>
        <v>171</v>
      </c>
      <c r="J66">
        <f t="shared" si="22"/>
        <v>22.1</v>
      </c>
    </row>
    <row r="67" spans="1:15" ht="12.75" customHeight="1" x14ac:dyDescent="0.25">
      <c r="A67" s="98"/>
      <c r="B67" t="str">
        <f t="shared" ref="B67:J67" si="23">B79</f>
        <v>Skandia Time Global</v>
      </c>
      <c r="C67">
        <f t="shared" si="23"/>
        <v>5</v>
      </c>
      <c r="D67">
        <f t="shared" si="23"/>
        <v>5</v>
      </c>
      <c r="E67">
        <f t="shared" si="23"/>
        <v>26</v>
      </c>
      <c r="F67">
        <f t="shared" si="23"/>
        <v>0</v>
      </c>
      <c r="G67">
        <f t="shared" si="23"/>
        <v>16</v>
      </c>
      <c r="H67">
        <f t="shared" si="23"/>
        <v>83</v>
      </c>
      <c r="I67">
        <f t="shared" si="23"/>
        <v>167</v>
      </c>
      <c r="J67">
        <f t="shared" si="23"/>
        <v>21.7</v>
      </c>
    </row>
    <row r="68" spans="1:15" ht="12.75" customHeight="1" x14ac:dyDescent="0.25">
      <c r="A68" s="98"/>
      <c r="B68" t="str">
        <f t="shared" ref="B68:J68" si="24">B80</f>
        <v>DNB Teknologi S</v>
      </c>
      <c r="C68">
        <f t="shared" si="24"/>
        <v>6</v>
      </c>
      <c r="D68">
        <f t="shared" si="24"/>
        <v>3</v>
      </c>
      <c r="E68">
        <f t="shared" si="24"/>
        <v>21</v>
      </c>
      <c r="F68">
        <f t="shared" si="24"/>
        <v>1</v>
      </c>
      <c r="G68">
        <f t="shared" si="24"/>
        <v>14</v>
      </c>
      <c r="H68">
        <f t="shared" si="24"/>
        <v>86</v>
      </c>
      <c r="I68">
        <f t="shared" si="24"/>
        <v>166</v>
      </c>
      <c r="J68">
        <f t="shared" si="24"/>
        <v>21.6</v>
      </c>
      <c r="M68" s="99"/>
    </row>
    <row r="69" spans="1:15" ht="12.75" customHeight="1" x14ac:dyDescent="0.25">
      <c r="A69" s="98"/>
      <c r="B69" t="str">
        <f t="shared" ref="B69:J69" si="25">B81</f>
        <v>Kotak Funds - India Midcap A</v>
      </c>
      <c r="C69">
        <f t="shared" si="25"/>
        <v>-15</v>
      </c>
      <c r="D69">
        <f t="shared" si="25"/>
        <v>0</v>
      </c>
      <c r="E69">
        <f t="shared" si="25"/>
        <v>5</v>
      </c>
      <c r="F69">
        <f t="shared" si="25"/>
        <v>-8</v>
      </c>
      <c r="G69">
        <f t="shared" si="25"/>
        <v>-14</v>
      </c>
      <c r="H69">
        <f t="shared" si="25"/>
        <v>35</v>
      </c>
      <c r="I69">
        <f t="shared" si="25"/>
        <v>155</v>
      </c>
      <c r="J69">
        <f t="shared" si="25"/>
        <v>20.6</v>
      </c>
      <c r="L69" s="99"/>
      <c r="M69" s="99"/>
    </row>
    <row r="70" spans="1:15" ht="12.75" customHeight="1" x14ac:dyDescent="0.25">
      <c r="A70" s="98"/>
      <c r="B70" t="str">
        <f t="shared" ref="B70:J70" si="26">B82</f>
        <v>DNB SMB S</v>
      </c>
      <c r="C70">
        <f t="shared" si="26"/>
        <v>21</v>
      </c>
      <c r="D70">
        <f t="shared" si="26"/>
        <v>6</v>
      </c>
      <c r="E70">
        <f t="shared" si="26"/>
        <v>24</v>
      </c>
      <c r="F70">
        <f t="shared" si="26"/>
        <v>18</v>
      </c>
      <c r="G70">
        <f t="shared" si="26"/>
        <v>15</v>
      </c>
      <c r="H70">
        <f t="shared" si="26"/>
        <v>44</v>
      </c>
      <c r="I70">
        <f t="shared" si="26"/>
        <v>150</v>
      </c>
      <c r="J70">
        <f t="shared" si="26"/>
        <v>20.100000000000001</v>
      </c>
      <c r="L70" s="99"/>
      <c r="M70" s="99"/>
    </row>
    <row r="71" spans="1:15" ht="12.75" customHeight="1" x14ac:dyDescent="0.25">
      <c r="A71" s="98"/>
      <c r="B71" t="str">
        <f t="shared" ref="B71:J71" si="27">B83</f>
        <v>Franklin Natural Resources Fund A</v>
      </c>
      <c r="C71">
        <f t="shared" si="27"/>
        <v>-4</v>
      </c>
      <c r="D71">
        <f t="shared" si="27"/>
        <v>4</v>
      </c>
      <c r="E71">
        <f t="shared" si="27"/>
        <v>11</v>
      </c>
      <c r="F71">
        <f t="shared" si="27"/>
        <v>-8</v>
      </c>
      <c r="G71">
        <f t="shared" si="27"/>
        <v>-10</v>
      </c>
      <c r="H71">
        <f t="shared" si="27"/>
        <v>17</v>
      </c>
      <c r="I71">
        <f t="shared" si="27"/>
        <v>150</v>
      </c>
      <c r="J71">
        <f t="shared" si="27"/>
        <v>20.100000000000001</v>
      </c>
      <c r="L71" s="99"/>
      <c r="M71" s="99"/>
    </row>
    <row r="72" spans="1:15" ht="12.75" customHeight="1" x14ac:dyDescent="0.25">
      <c r="A72" s="98"/>
      <c r="B72" t="str">
        <f t="shared" ref="B72:J72" si="28">B84</f>
        <v>Spiltan Globalfond Investmentbolag</v>
      </c>
      <c r="C72">
        <f t="shared" si="28"/>
        <v>-2</v>
      </c>
      <c r="D72">
        <f t="shared" si="28"/>
        <v>3</v>
      </c>
      <c r="E72">
        <f t="shared" si="28"/>
        <v>7</v>
      </c>
      <c r="F72">
        <f t="shared" si="28"/>
        <v>-5</v>
      </c>
      <c r="G72">
        <f t="shared" si="28"/>
        <v>5</v>
      </c>
      <c r="H72">
        <f t="shared" si="28"/>
        <v>54</v>
      </c>
      <c r="I72">
        <f t="shared" si="28"/>
        <v>146</v>
      </c>
      <c r="J72">
        <f t="shared" si="28"/>
        <v>19.7</v>
      </c>
      <c r="L72" s="99"/>
      <c r="M72" s="99"/>
    </row>
    <row r="73" spans="1:15" ht="12.75" customHeight="1" x14ac:dyDescent="0.25">
      <c r="A73" s="98"/>
      <c r="B73" t="str">
        <f t="shared" ref="B73:J73" si="29">B85</f>
        <v>AMF Aktiefond Nordamerika</v>
      </c>
      <c r="C73">
        <f t="shared" si="29"/>
        <v>-2</v>
      </c>
      <c r="D73">
        <f t="shared" si="29"/>
        <v>8</v>
      </c>
      <c r="E73">
        <f t="shared" si="29"/>
        <v>21</v>
      </c>
      <c r="F73">
        <f t="shared" si="29"/>
        <v>-6</v>
      </c>
      <c r="G73">
        <f t="shared" si="29"/>
        <v>5</v>
      </c>
      <c r="H73">
        <f t="shared" si="29"/>
        <v>57</v>
      </c>
      <c r="I73">
        <f t="shared" si="29"/>
        <v>144</v>
      </c>
      <c r="J73">
        <f t="shared" si="29"/>
        <v>19.5</v>
      </c>
      <c r="L73" s="99"/>
      <c r="M73" s="99"/>
    </row>
    <row r="74" spans="1:15" x14ac:dyDescent="0.25">
      <c r="L74" s="101"/>
      <c r="M74" s="99"/>
      <c r="N74" s="99"/>
    </row>
    <row r="75" spans="1:15" ht="13" hidden="1" x14ac:dyDescent="0.3">
      <c r="B75" s="388" t="s">
        <v>46</v>
      </c>
      <c r="C75" s="388" t="s">
        <v>19</v>
      </c>
      <c r="D75" s="388" t="s">
        <v>123</v>
      </c>
      <c r="E75" s="388" t="s">
        <v>20</v>
      </c>
      <c r="F75" s="388" t="s">
        <v>21</v>
      </c>
      <c r="G75" s="388" t="s">
        <v>22</v>
      </c>
      <c r="H75" s="388" t="s">
        <v>23</v>
      </c>
      <c r="I75" s="388" t="s">
        <v>24</v>
      </c>
      <c r="J75" s="388" t="s">
        <v>78</v>
      </c>
      <c r="K75" s="389" t="s">
        <v>1083</v>
      </c>
      <c r="L75" s="388" t="s">
        <v>78</v>
      </c>
      <c r="M75" s="388" t="s">
        <v>1116</v>
      </c>
      <c r="N75" s="389" t="s">
        <v>1084</v>
      </c>
      <c r="O75" s="99"/>
    </row>
    <row r="76" spans="1:15" hidden="1" x14ac:dyDescent="0.25">
      <c r="B76" s="87" t="str">
        <f>INDEX(Fondstatistik!B:B,$N76)</f>
        <v>BlackRock - World Financials A2</v>
      </c>
      <c r="C76" s="87">
        <f>INDEX(Fondstatistik!C:C,$N76)</f>
        <v>15</v>
      </c>
      <c r="D76" s="87">
        <f>INDEX(Fondstatistik!D:D,$N76)</f>
        <v>7</v>
      </c>
      <c r="E76" s="87">
        <f>INDEX(Fondstatistik!E:E,$N76)</f>
        <v>30</v>
      </c>
      <c r="F76" s="87">
        <f>INDEX(Fondstatistik!F:F,$N76)</f>
        <v>4</v>
      </c>
      <c r="G76" s="87">
        <f>INDEX(Fondstatistik!G:G,$N76)</f>
        <v>28</v>
      </c>
      <c r="H76" s="87">
        <f>INDEX(Fondstatistik!H:H,$N76)</f>
        <v>122</v>
      </c>
      <c r="I76" s="87">
        <f>INDEX(Fondstatistik!I:I,$N76)</f>
        <v>204</v>
      </c>
      <c r="J76" s="87">
        <f>INDEX(Fondstatistik!J:J,$N76)</f>
        <v>24.9</v>
      </c>
      <c r="K76" s="87">
        <v>1</v>
      </c>
      <c r="L76" s="398">
        <f>_xlfn.AGGREGATE(14,6,Fondstatistik!J$22:J$470,K76)</f>
        <v>24.9</v>
      </c>
      <c r="M76" s="390">
        <f>COUNTIFS($L$76:L76,L76)</f>
        <v>1</v>
      </c>
      <c r="N76" s="97">
        <f t="array" ref="N76">IF(M76=1, MATCH(L76,Fondstatistik!J:J,0), SMALL(IF(Fondstatistik!J:J=L76,ROW(Fondstatistik!J:J),""),M76))</f>
        <v>175</v>
      </c>
    </row>
    <row r="77" spans="1:15" ht="12.75" hidden="1" customHeight="1" x14ac:dyDescent="0.25">
      <c r="B77" s="87" t="str">
        <f>INDEX(Fondstatistik!B:B,$N77)</f>
        <v>Swedbank Robur Technology A</v>
      </c>
      <c r="C77" s="87">
        <f>INDEX(Fondstatistik!C:C,$N77)</f>
        <v>0</v>
      </c>
      <c r="D77" s="87">
        <f>INDEX(Fondstatistik!D:D,$N77)</f>
        <v>9</v>
      </c>
      <c r="E77" s="87">
        <f>INDEX(Fondstatistik!E:E,$N77)</f>
        <v>33</v>
      </c>
      <c r="F77" s="87">
        <f>INDEX(Fondstatistik!F:F,$N77)</f>
        <v>-3</v>
      </c>
      <c r="G77" s="87">
        <f>INDEX(Fondstatistik!G:G,$N77)</f>
        <v>13</v>
      </c>
      <c r="H77" s="87">
        <f>INDEX(Fondstatistik!H:H,$N77)</f>
        <v>103</v>
      </c>
      <c r="I77" s="87">
        <f>INDEX(Fondstatistik!I:I,$N77)</f>
        <v>185</v>
      </c>
      <c r="J77" s="87">
        <f>INDEX(Fondstatistik!J:J,$N77)</f>
        <v>23.3</v>
      </c>
      <c r="K77" s="87">
        <v>2</v>
      </c>
      <c r="L77" s="398">
        <f>_xlfn.AGGREGATE(14,6,Fondstatistik!J$22:J$470,K77)</f>
        <v>23.3</v>
      </c>
      <c r="M77" s="390">
        <f>COUNTIFS($L$76:L77,L77)</f>
        <v>1</v>
      </c>
      <c r="N77" s="97">
        <f t="array" ref="N77">IF(M77=1, MATCH(L77,Fondstatistik!J:J,0), SMALL(IF(Fondstatistik!J:J=L77,ROW(Fondstatistik!J:J),""),M77))</f>
        <v>104</v>
      </c>
    </row>
    <row r="78" spans="1:15" ht="12.75" hidden="1" customHeight="1" x14ac:dyDescent="0.25">
      <c r="B78" s="87" t="str">
        <f>INDEX(Fondstatistik!B:B,$N78)</f>
        <v>BlackRock - World Energy A2</v>
      </c>
      <c r="C78" s="87">
        <f>INDEX(Fondstatistik!C:C,$N78)</f>
        <v>-6</v>
      </c>
      <c r="D78" s="87">
        <f>INDEX(Fondstatistik!D:D,$N78)</f>
        <v>4</v>
      </c>
      <c r="E78" s="87">
        <f>INDEX(Fondstatistik!E:E,$N78)</f>
        <v>11</v>
      </c>
      <c r="F78" s="87">
        <f>INDEX(Fondstatistik!F:F,$N78)</f>
        <v>-10</v>
      </c>
      <c r="G78" s="87">
        <f>INDEX(Fondstatistik!G:G,$N78)</f>
        <v>-12</v>
      </c>
      <c r="H78" s="87">
        <f>INDEX(Fondstatistik!H:H,$N78)</f>
        <v>15</v>
      </c>
      <c r="I78" s="87">
        <f>INDEX(Fondstatistik!I:I,$N78)</f>
        <v>171</v>
      </c>
      <c r="J78" s="87">
        <f>INDEX(Fondstatistik!J:J,$N78)</f>
        <v>22.1</v>
      </c>
      <c r="K78" s="87">
        <v>3</v>
      </c>
      <c r="L78" s="398">
        <f>_xlfn.AGGREGATE(14,6,Fondstatistik!J$22:J$470,K78)</f>
        <v>22.1</v>
      </c>
      <c r="M78" s="390">
        <f>COUNTIFS($L$76:L78,L78)</f>
        <v>1</v>
      </c>
      <c r="N78" s="97">
        <f t="array" ref="N78">IF(M78=1, MATCH(L78,Fondstatistik!J:J,0), SMALL(IF(Fondstatistik!J:J=L78,ROW(Fondstatistik!J:J),""),M78))</f>
        <v>230</v>
      </c>
    </row>
    <row r="79" spans="1:15" ht="12.75" hidden="1" customHeight="1" x14ac:dyDescent="0.25">
      <c r="B79" s="87" t="str">
        <f>INDEX(Fondstatistik!B:B,$N79)</f>
        <v>Skandia Time Global</v>
      </c>
      <c r="C79" s="87">
        <f>INDEX(Fondstatistik!C:C,$N79)</f>
        <v>5</v>
      </c>
      <c r="D79" s="87">
        <f>INDEX(Fondstatistik!D:D,$N79)</f>
        <v>5</v>
      </c>
      <c r="E79" s="87">
        <f>INDEX(Fondstatistik!E:E,$N79)</f>
        <v>26</v>
      </c>
      <c r="F79" s="87">
        <f>INDEX(Fondstatistik!F:F,$N79)</f>
        <v>0</v>
      </c>
      <c r="G79" s="87">
        <f>INDEX(Fondstatistik!G:G,$N79)</f>
        <v>16</v>
      </c>
      <c r="H79" s="87">
        <f>INDEX(Fondstatistik!H:H,$N79)</f>
        <v>83</v>
      </c>
      <c r="I79" s="87">
        <f>INDEX(Fondstatistik!I:I,$N79)</f>
        <v>167</v>
      </c>
      <c r="J79" s="87">
        <f>INDEX(Fondstatistik!J:J,$N79)</f>
        <v>21.7</v>
      </c>
      <c r="K79" s="87">
        <v>4</v>
      </c>
      <c r="L79" s="398">
        <f>_xlfn.AGGREGATE(14,6,Fondstatistik!J$22:J$470,K79)</f>
        <v>21.7</v>
      </c>
      <c r="M79" s="390">
        <f>COUNTIFS($L$76:L79,L79)</f>
        <v>1</v>
      </c>
      <c r="N79" s="97">
        <f t="array" ref="N79">IF(M79=1, MATCH(L79,Fondstatistik!J:J,0), SMALL(IF(Fondstatistik!J:J=L79,ROW(Fondstatistik!J:J),""),M79))</f>
        <v>188</v>
      </c>
    </row>
    <row r="80" spans="1:15" ht="12.75" hidden="1" customHeight="1" x14ac:dyDescent="0.25">
      <c r="B80" s="87" t="str">
        <f>INDEX(Fondstatistik!B:B,$N80)</f>
        <v>DNB Teknologi S</v>
      </c>
      <c r="C80" s="87">
        <f>INDEX(Fondstatistik!C:C,$N80)</f>
        <v>6</v>
      </c>
      <c r="D80" s="87">
        <f>INDEX(Fondstatistik!D:D,$N80)</f>
        <v>3</v>
      </c>
      <c r="E80" s="87">
        <f>INDEX(Fondstatistik!E:E,$N80)</f>
        <v>21</v>
      </c>
      <c r="F80" s="87">
        <f>INDEX(Fondstatistik!F:F,$N80)</f>
        <v>1</v>
      </c>
      <c r="G80" s="87">
        <f>INDEX(Fondstatistik!G:G,$N80)</f>
        <v>14</v>
      </c>
      <c r="H80" s="87">
        <f>INDEX(Fondstatistik!H:H,$N80)</f>
        <v>86</v>
      </c>
      <c r="I80" s="87">
        <f>INDEX(Fondstatistik!I:I,$N80)</f>
        <v>166</v>
      </c>
      <c r="J80" s="87">
        <f>INDEX(Fondstatistik!J:J,$N80)</f>
        <v>21.6</v>
      </c>
      <c r="K80" s="87">
        <v>5</v>
      </c>
      <c r="L80" s="398">
        <f>_xlfn.AGGREGATE(14,6,Fondstatistik!J$22:J$470,K80)</f>
        <v>21.6</v>
      </c>
      <c r="M80" s="390">
        <f>COUNTIFS($L$76:L80,L80)</f>
        <v>1</v>
      </c>
      <c r="N80" s="97">
        <f t="array" ref="N80">IF(M80=1, MATCH(L80,Fondstatistik!J:J,0), SMALL(IF(Fondstatistik!J:J=L80,ROW(Fondstatistik!J:J),""),M80))</f>
        <v>61</v>
      </c>
    </row>
    <row r="81" spans="2:14" ht="12.75" hidden="1" customHeight="1" x14ac:dyDescent="0.25">
      <c r="B81" s="87" t="str">
        <f>INDEX(Fondstatistik!B:B,$N81)</f>
        <v>Kotak Funds - India Midcap A</v>
      </c>
      <c r="C81" s="87">
        <f>INDEX(Fondstatistik!C:C,$N81)</f>
        <v>-15</v>
      </c>
      <c r="D81" s="87">
        <f>INDEX(Fondstatistik!D:D,$N81)</f>
        <v>0</v>
      </c>
      <c r="E81" s="87">
        <f>INDEX(Fondstatistik!E:E,$N81)</f>
        <v>5</v>
      </c>
      <c r="F81" s="87">
        <f>INDEX(Fondstatistik!F:F,$N81)</f>
        <v>-8</v>
      </c>
      <c r="G81" s="87">
        <f>INDEX(Fondstatistik!G:G,$N81)</f>
        <v>-14</v>
      </c>
      <c r="H81" s="87">
        <f>INDEX(Fondstatistik!H:H,$N81)</f>
        <v>35</v>
      </c>
      <c r="I81" s="87">
        <f>INDEX(Fondstatistik!I:I,$N81)</f>
        <v>155</v>
      </c>
      <c r="J81" s="87">
        <f>INDEX(Fondstatistik!J:J,$N81)</f>
        <v>20.6</v>
      </c>
      <c r="K81" s="87">
        <v>6</v>
      </c>
      <c r="L81" s="398">
        <f>_xlfn.AGGREGATE(14,6,Fondstatistik!J$22:J$470,K81)</f>
        <v>20.6</v>
      </c>
      <c r="M81" s="390">
        <f>COUNTIFS($L$76:L81,L81)</f>
        <v>1</v>
      </c>
      <c r="N81" s="97">
        <f t="array" ref="N81">IF(M81=1, MATCH(L81,Fondstatistik!J:J,0), SMALL(IF(Fondstatistik!J:J=L81,ROW(Fondstatistik!J:J),""),M81))</f>
        <v>380</v>
      </c>
    </row>
    <row r="82" spans="2:14" ht="12.75" hidden="1" customHeight="1" x14ac:dyDescent="0.25">
      <c r="B82" s="87" t="str">
        <f>INDEX(Fondstatistik!B:B,$N82)</f>
        <v>DNB SMB S</v>
      </c>
      <c r="C82" s="87">
        <f>INDEX(Fondstatistik!C:C,$N82)</f>
        <v>21</v>
      </c>
      <c r="D82" s="87">
        <f>INDEX(Fondstatistik!D:D,$N82)</f>
        <v>6</v>
      </c>
      <c r="E82" s="87">
        <f>INDEX(Fondstatistik!E:E,$N82)</f>
        <v>24</v>
      </c>
      <c r="F82" s="87">
        <f>INDEX(Fondstatistik!F:F,$N82)</f>
        <v>18</v>
      </c>
      <c r="G82" s="87">
        <f>INDEX(Fondstatistik!G:G,$N82)</f>
        <v>15</v>
      </c>
      <c r="H82" s="87">
        <f>INDEX(Fondstatistik!H:H,$N82)</f>
        <v>44</v>
      </c>
      <c r="I82" s="87">
        <f>INDEX(Fondstatistik!I:I,$N82)</f>
        <v>150</v>
      </c>
      <c r="J82" s="87">
        <f>INDEX(Fondstatistik!J:J,$N82)</f>
        <v>20.100000000000001</v>
      </c>
      <c r="K82" s="87">
        <v>7</v>
      </c>
      <c r="L82" s="398">
        <f>_xlfn.AGGREGATE(14,6,Fondstatistik!J$22:J$470,K82)</f>
        <v>20.100000000000001</v>
      </c>
      <c r="M82" s="390">
        <f>COUNTIFS($L$76:L82,L82)</f>
        <v>1</v>
      </c>
      <c r="N82" s="97">
        <f t="array" ref="N82">IF(M82=1, MATCH(L82,Fondstatistik!J:J,0), SMALL(IF(Fondstatistik!J:J=L82,ROW(Fondstatistik!J:J),""),M82))</f>
        <v>109</v>
      </c>
    </row>
    <row r="83" spans="2:14" ht="12.75" hidden="1" customHeight="1" x14ac:dyDescent="0.25">
      <c r="B83" s="87" t="str">
        <f>INDEX(Fondstatistik!B:B,$N83)</f>
        <v>Franklin Natural Resources Fund A</v>
      </c>
      <c r="C83" s="87">
        <f>INDEX(Fondstatistik!C:C,$N83)</f>
        <v>-4</v>
      </c>
      <c r="D83" s="87">
        <f>INDEX(Fondstatistik!D:D,$N83)</f>
        <v>4</v>
      </c>
      <c r="E83" s="87">
        <f>INDEX(Fondstatistik!E:E,$N83)</f>
        <v>11</v>
      </c>
      <c r="F83" s="87">
        <f>INDEX(Fondstatistik!F:F,$N83)</f>
        <v>-8</v>
      </c>
      <c r="G83" s="87">
        <f>INDEX(Fondstatistik!G:G,$N83)</f>
        <v>-10</v>
      </c>
      <c r="H83" s="87">
        <f>INDEX(Fondstatistik!H:H,$N83)</f>
        <v>17</v>
      </c>
      <c r="I83" s="87">
        <f>INDEX(Fondstatistik!I:I,$N83)</f>
        <v>150</v>
      </c>
      <c r="J83" s="87">
        <f>INDEX(Fondstatistik!J:J,$N83)</f>
        <v>20.100000000000001</v>
      </c>
      <c r="K83" s="87">
        <v>8</v>
      </c>
      <c r="L83" s="398">
        <f>_xlfn.AGGREGATE(14,6,Fondstatistik!J$22:J$470,K83)</f>
        <v>20.100000000000001</v>
      </c>
      <c r="M83" s="390">
        <f>COUNTIFS($L$76:L83,L83)</f>
        <v>2</v>
      </c>
      <c r="N83" s="97">
        <f t="array" ref="N83">IF(M83=1, MATCH(L83,Fondstatistik!J:J,0), SMALL(IF(Fondstatistik!J:J=L83,ROW(Fondstatistik!J:J),""),M83))</f>
        <v>239</v>
      </c>
    </row>
    <row r="84" spans="2:14" ht="12.75" hidden="1" customHeight="1" x14ac:dyDescent="0.25">
      <c r="B84" s="87" t="str">
        <f>INDEX(Fondstatistik!B:B,$N84)</f>
        <v>Spiltan Globalfond Investmentbolag</v>
      </c>
      <c r="C84" s="87">
        <f>INDEX(Fondstatistik!C:C,$N84)</f>
        <v>-2</v>
      </c>
      <c r="D84" s="87">
        <f>INDEX(Fondstatistik!D:D,$N84)</f>
        <v>3</v>
      </c>
      <c r="E84" s="87">
        <f>INDEX(Fondstatistik!E:E,$N84)</f>
        <v>7</v>
      </c>
      <c r="F84" s="87">
        <f>INDEX(Fondstatistik!F:F,$N84)</f>
        <v>-5</v>
      </c>
      <c r="G84" s="87">
        <f>INDEX(Fondstatistik!G:G,$N84)</f>
        <v>5</v>
      </c>
      <c r="H84" s="87">
        <f>INDEX(Fondstatistik!H:H,$N84)</f>
        <v>54</v>
      </c>
      <c r="I84" s="87">
        <f>INDEX(Fondstatistik!I:I,$N84)</f>
        <v>146</v>
      </c>
      <c r="J84" s="87">
        <f>INDEX(Fondstatistik!J:J,$N84)</f>
        <v>19.7</v>
      </c>
      <c r="K84" s="87">
        <v>9</v>
      </c>
      <c r="L84" s="398">
        <f>_xlfn.AGGREGATE(14,6,Fondstatistik!J$22:J$470,K84)</f>
        <v>19.7</v>
      </c>
      <c r="M84" s="390">
        <f>COUNTIFS($L$76:L84,L84)</f>
        <v>1</v>
      </c>
      <c r="N84" s="97">
        <f t="array" ref="N84">IF(M84=1, MATCH(L84,Fondstatistik!J:J,0), SMALL(IF(Fondstatistik!J:J=L84,ROW(Fondstatistik!J:J),""),M84))</f>
        <v>200</v>
      </c>
    </row>
    <row r="85" spans="2:14" ht="12.75" hidden="1" customHeight="1" x14ac:dyDescent="0.25">
      <c r="B85" s="87" t="str">
        <f>INDEX(Fondstatistik!B:B,$N85)</f>
        <v>AMF Aktiefond Nordamerika</v>
      </c>
      <c r="C85" s="87">
        <f>INDEX(Fondstatistik!C:C,$N85)</f>
        <v>-2</v>
      </c>
      <c r="D85" s="87">
        <f>INDEX(Fondstatistik!D:D,$N85)</f>
        <v>8</v>
      </c>
      <c r="E85" s="87">
        <f>INDEX(Fondstatistik!E:E,$N85)</f>
        <v>21</v>
      </c>
      <c r="F85" s="87">
        <f>INDEX(Fondstatistik!F:F,$N85)</f>
        <v>-6</v>
      </c>
      <c r="G85" s="87">
        <f>INDEX(Fondstatistik!G:G,$N85)</f>
        <v>5</v>
      </c>
      <c r="H85" s="87">
        <f>INDEX(Fondstatistik!H:H,$N85)</f>
        <v>57</v>
      </c>
      <c r="I85" s="87">
        <f>INDEX(Fondstatistik!I:I,$N85)</f>
        <v>144</v>
      </c>
      <c r="J85" s="87">
        <f>INDEX(Fondstatistik!J:J,$N85)</f>
        <v>19.5</v>
      </c>
      <c r="K85" s="87">
        <v>10</v>
      </c>
      <c r="L85" s="398">
        <f>_xlfn.AGGREGATE(14,6,Fondstatistik!J$22:J$470,K85)</f>
        <v>19.5</v>
      </c>
      <c r="M85" s="390">
        <f>COUNTIFS($L$76:L85,L85)</f>
        <v>1</v>
      </c>
      <c r="N85" s="97">
        <f t="array" ref="N85">IF(M85=1, MATCH(L85,Fondstatistik!J:J,0), SMALL(IF(Fondstatistik!J:J=L85,ROW(Fondstatistik!J:J),""),M85))</f>
        <v>231</v>
      </c>
    </row>
    <row r="86" spans="2:14" ht="12.75" customHeight="1" x14ac:dyDescent="0.25">
      <c r="L86" s="398"/>
      <c r="M86" s="390"/>
      <c r="N86" s="97"/>
    </row>
    <row r="87" spans="2:14" x14ac:dyDescent="0.25">
      <c r="L87" s="398"/>
      <c r="M87" s="390"/>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2025-07-31</v>
      </c>
      <c r="C5" s="44"/>
      <c r="D5" s="44"/>
      <c r="E5" s="44"/>
      <c r="F5" s="44"/>
      <c r="G5" s="44"/>
      <c r="H5" s="44"/>
      <c r="I5" s="38"/>
      <c r="L5" s="39"/>
      <c r="M5" s="40"/>
      <c r="O5" s="38"/>
      <c r="Q5" s="43"/>
      <c r="R5" s="43"/>
      <c r="S5" s="45"/>
      <c r="V5" s="281"/>
    </row>
    <row r="6" spans="1:23" ht="15" customHeight="1" x14ac:dyDescent="0.3">
      <c r="A6" s="264" t="str">
        <f>'Fondval &amp; marknadsvärde'!A7</f>
        <v>Nästa uppdatering: 2025-09-15</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75" t="s">
        <v>1034</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12" t="s">
        <v>55</v>
      </c>
      <c r="D20" s="413"/>
      <c r="E20" s="413"/>
      <c r="F20" s="413"/>
      <c r="G20" s="413"/>
      <c r="H20" s="413"/>
      <c r="I20" s="413"/>
      <c r="J20" s="414"/>
      <c r="K20" s="412" t="s">
        <v>70</v>
      </c>
      <c r="L20" s="413"/>
      <c r="M20" s="73"/>
      <c r="N20" s="74" t="s">
        <v>56</v>
      </c>
      <c r="O20" s="75" t="s">
        <v>59</v>
      </c>
      <c r="P20" s="259"/>
      <c r="Q20" s="75" t="s">
        <v>69</v>
      </c>
      <c r="R20" s="75" t="s">
        <v>1305</v>
      </c>
      <c r="S20" s="75"/>
      <c r="T20" s="284"/>
      <c r="U20" s="75" t="s">
        <v>1318</v>
      </c>
      <c r="V20" s="328"/>
      <c r="W20" s="330"/>
    </row>
    <row r="21" spans="1:23" s="1" customFormat="1" ht="13" x14ac:dyDescent="0.3">
      <c r="A21" s="42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1306</v>
      </c>
      <c r="S21" s="402" t="s">
        <v>121</v>
      </c>
      <c r="T21" s="403" t="s">
        <v>50</v>
      </c>
      <c r="U21" s="402" t="s">
        <v>1319</v>
      </c>
      <c r="V21" s="403" t="s">
        <v>47</v>
      </c>
      <c r="W21" s="331"/>
    </row>
    <row r="22" spans="1:23" x14ac:dyDescent="0.25">
      <c r="A22">
        <v>103606</v>
      </c>
      <c r="B22" t="s">
        <v>200</v>
      </c>
      <c r="C22">
        <v>5</v>
      </c>
      <c r="D22">
        <v>1</v>
      </c>
      <c r="E22">
        <v>4</v>
      </c>
      <c r="F22">
        <v>0</v>
      </c>
      <c r="G22">
        <v>0</v>
      </c>
      <c r="H22">
        <v>17</v>
      </c>
      <c r="I22">
        <v>33</v>
      </c>
      <c r="J22">
        <v>5.9</v>
      </c>
      <c r="K22">
        <v>0.31</v>
      </c>
      <c r="L22">
        <v>1.4</v>
      </c>
      <c r="M22">
        <v>17.3</v>
      </c>
      <c r="N22">
        <v>0.2</v>
      </c>
      <c r="O22" t="s">
        <v>609</v>
      </c>
      <c r="P22" t="s">
        <v>1124</v>
      </c>
      <c r="Q22" t="s">
        <v>194</v>
      </c>
      <c r="R22"/>
      <c r="S22" t="s">
        <v>733</v>
      </c>
      <c r="T22" t="s">
        <v>203</v>
      </c>
      <c r="U22" t="s">
        <v>1320</v>
      </c>
      <c r="V22" t="s">
        <v>201</v>
      </c>
      <c r="W22" s="329"/>
    </row>
    <row r="23" spans="1:23" x14ac:dyDescent="0.25">
      <c r="A23">
        <v>104786</v>
      </c>
      <c r="B23" t="s">
        <v>204</v>
      </c>
      <c r="C23">
        <v>3</v>
      </c>
      <c r="D23">
        <v>0</v>
      </c>
      <c r="E23">
        <v>2</v>
      </c>
      <c r="F23">
        <v>2</v>
      </c>
      <c r="G23">
        <v>5</v>
      </c>
      <c r="H23">
        <v>13</v>
      </c>
      <c r="I23">
        <v>11</v>
      </c>
      <c r="J23">
        <v>2.1</v>
      </c>
      <c r="K23">
        <v>0.19</v>
      </c>
      <c r="L23">
        <v>1.02</v>
      </c>
      <c r="M23">
        <v>3</v>
      </c>
      <c r="N23">
        <v>0.4</v>
      </c>
      <c r="O23" t="s">
        <v>609</v>
      </c>
      <c r="P23" t="s">
        <v>1125</v>
      </c>
      <c r="Q23" t="s">
        <v>194</v>
      </c>
      <c r="R23"/>
      <c r="S23" t="s">
        <v>734</v>
      </c>
      <c r="T23" t="s">
        <v>1119</v>
      </c>
      <c r="U23" t="s">
        <v>1320</v>
      </c>
      <c r="V23" t="s">
        <v>205</v>
      </c>
      <c r="W23" s="329"/>
    </row>
    <row r="24" spans="1:23" x14ac:dyDescent="0.25">
      <c r="A24">
        <v>106849</v>
      </c>
      <c r="B24" t="s">
        <v>207</v>
      </c>
      <c r="C24">
        <v>-1</v>
      </c>
      <c r="D24">
        <v>1</v>
      </c>
      <c r="E24">
        <v>3</v>
      </c>
      <c r="F24">
        <v>-7</v>
      </c>
      <c r="G24">
        <v>-3</v>
      </c>
      <c r="H24">
        <v>30</v>
      </c>
      <c r="I24">
        <v>64</v>
      </c>
      <c r="J24">
        <v>10.4</v>
      </c>
      <c r="K24">
        <v>0.26</v>
      </c>
      <c r="L24">
        <v>1.3</v>
      </c>
      <c r="M24">
        <v>14</v>
      </c>
      <c r="N24">
        <v>0.5</v>
      </c>
      <c r="O24" t="s">
        <v>609</v>
      </c>
      <c r="P24" t="s">
        <v>1126</v>
      </c>
      <c r="Q24" t="s">
        <v>194</v>
      </c>
      <c r="R24"/>
      <c r="S24" t="s">
        <v>735</v>
      </c>
      <c r="T24" t="s">
        <v>209</v>
      </c>
      <c r="U24" t="s">
        <v>1320</v>
      </c>
      <c r="V24" t="s">
        <v>208</v>
      </c>
      <c r="W24" s="329"/>
    </row>
    <row r="25" spans="1:23" x14ac:dyDescent="0.25">
      <c r="A25">
        <v>114819</v>
      </c>
      <c r="B25" t="s">
        <v>144</v>
      </c>
      <c r="C25">
        <v>-1</v>
      </c>
      <c r="D25">
        <v>5</v>
      </c>
      <c r="E25">
        <v>16</v>
      </c>
      <c r="F25">
        <v>-5</v>
      </c>
      <c r="G25">
        <v>7</v>
      </c>
      <c r="H25">
        <v>52</v>
      </c>
      <c r="I25">
        <v>111</v>
      </c>
      <c r="J25">
        <v>16.100000000000001</v>
      </c>
      <c r="K25">
        <v>0.04</v>
      </c>
      <c r="L25">
        <v>0.2</v>
      </c>
      <c r="M25">
        <v>14.1</v>
      </c>
      <c r="N25">
        <v>0.8</v>
      </c>
      <c r="O25" t="s">
        <v>609</v>
      </c>
      <c r="P25" t="s">
        <v>1128</v>
      </c>
      <c r="Q25" t="s">
        <v>194</v>
      </c>
      <c r="R25" t="s">
        <v>1305</v>
      </c>
      <c r="S25" t="s">
        <v>736</v>
      </c>
      <c r="T25" t="s">
        <v>214</v>
      </c>
      <c r="U25" t="s">
        <v>1319</v>
      </c>
      <c r="V25" t="s">
        <v>212</v>
      </c>
      <c r="W25" s="329"/>
    </row>
    <row r="26" spans="1:23" x14ac:dyDescent="0.25">
      <c r="A26">
        <v>117002</v>
      </c>
      <c r="B26" t="s">
        <v>1024</v>
      </c>
      <c r="C26">
        <v>2</v>
      </c>
      <c r="D26">
        <v>2</v>
      </c>
      <c r="E26">
        <v>7</v>
      </c>
      <c r="F26">
        <v>-3</v>
      </c>
      <c r="G26">
        <v>1</v>
      </c>
      <c r="H26">
        <v>27</v>
      </c>
      <c r="I26">
        <v>53</v>
      </c>
      <c r="J26">
        <v>8.8000000000000007</v>
      </c>
      <c r="K26">
        <v>0.15</v>
      </c>
      <c r="L26">
        <v>0.57999999999999996</v>
      </c>
      <c r="M26">
        <v>10</v>
      </c>
      <c r="N26">
        <v>0.5</v>
      </c>
      <c r="O26" t="s">
        <v>609</v>
      </c>
      <c r="P26" t="s">
        <v>1129</v>
      </c>
      <c r="Q26" t="s">
        <v>194</v>
      </c>
      <c r="R26"/>
      <c r="S26" t="s">
        <v>737</v>
      </c>
      <c r="T26" t="s">
        <v>1119</v>
      </c>
      <c r="U26" t="s">
        <v>1320</v>
      </c>
      <c r="V26" t="s">
        <v>215</v>
      </c>
      <c r="W26" s="329"/>
    </row>
    <row r="27" spans="1:23" x14ac:dyDescent="0.25">
      <c r="A27">
        <v>118000</v>
      </c>
      <c r="B27" t="s">
        <v>218</v>
      </c>
      <c r="C27">
        <v>-7</v>
      </c>
      <c r="D27">
        <v>0</v>
      </c>
      <c r="E27">
        <v>0</v>
      </c>
      <c r="F27">
        <v>-10</v>
      </c>
      <c r="G27">
        <v>-9</v>
      </c>
      <c r="H27">
        <v>10</v>
      </c>
      <c r="I27">
        <v>37</v>
      </c>
      <c r="J27">
        <v>6.5</v>
      </c>
      <c r="K27">
        <v>0.49</v>
      </c>
      <c r="L27">
        <v>1.44</v>
      </c>
      <c r="M27">
        <v>10.9</v>
      </c>
      <c r="N27">
        <v>0.1</v>
      </c>
      <c r="O27" t="s">
        <v>616</v>
      </c>
      <c r="P27" t="s">
        <v>1130</v>
      </c>
      <c r="Q27" t="s">
        <v>45</v>
      </c>
      <c r="R27"/>
      <c r="S27" t="s">
        <v>738</v>
      </c>
      <c r="T27" t="s">
        <v>235</v>
      </c>
      <c r="U27" t="s">
        <v>1320</v>
      </c>
      <c r="V27" t="s">
        <v>212</v>
      </c>
      <c r="W27" s="329"/>
    </row>
    <row r="28" spans="1:23" x14ac:dyDescent="0.25">
      <c r="A28">
        <v>123679</v>
      </c>
      <c r="B28" t="s">
        <v>220</v>
      </c>
      <c r="C28">
        <v>-3</v>
      </c>
      <c r="D28">
        <v>5</v>
      </c>
      <c r="E28">
        <v>17</v>
      </c>
      <c r="F28">
        <v>-7</v>
      </c>
      <c r="G28">
        <v>0</v>
      </c>
      <c r="H28">
        <v>30</v>
      </c>
      <c r="I28">
        <v>77</v>
      </c>
      <c r="J28">
        <v>12.1</v>
      </c>
      <c r="K28">
        <v>0.26</v>
      </c>
      <c r="L28">
        <v>1.4</v>
      </c>
      <c r="M28">
        <v>14.9</v>
      </c>
      <c r="N28">
        <v>0.5</v>
      </c>
      <c r="O28" t="s">
        <v>609</v>
      </c>
      <c r="P28" t="s">
        <v>1129</v>
      </c>
      <c r="Q28" t="s">
        <v>194</v>
      </c>
      <c r="R28"/>
      <c r="S28" t="s">
        <v>739</v>
      </c>
      <c r="T28" t="s">
        <v>221</v>
      </c>
      <c r="U28" t="s">
        <v>1320</v>
      </c>
      <c r="V28" t="s">
        <v>212</v>
      </c>
      <c r="W28" s="329"/>
    </row>
    <row r="29" spans="1:23" x14ac:dyDescent="0.25">
      <c r="A29">
        <v>123901</v>
      </c>
      <c r="B29" t="s">
        <v>222</v>
      </c>
      <c r="C29">
        <v>1</v>
      </c>
      <c r="D29">
        <v>1</v>
      </c>
      <c r="E29">
        <v>4</v>
      </c>
      <c r="F29">
        <v>-2</v>
      </c>
      <c r="G29">
        <v>1</v>
      </c>
      <c r="H29">
        <v>21</v>
      </c>
      <c r="I29">
        <v>41</v>
      </c>
      <c r="J29">
        <v>7.1</v>
      </c>
      <c r="K29">
        <v>0.26</v>
      </c>
      <c r="L29">
        <v>1.25</v>
      </c>
      <c r="M29">
        <v>7.1</v>
      </c>
      <c r="N29">
        <v>0.5</v>
      </c>
      <c r="O29" t="s">
        <v>609</v>
      </c>
      <c r="P29" t="s">
        <v>1131</v>
      </c>
      <c r="Q29" t="s">
        <v>45</v>
      </c>
      <c r="R29"/>
      <c r="S29" t="s">
        <v>740</v>
      </c>
      <c r="T29" t="s">
        <v>223</v>
      </c>
      <c r="U29" t="s">
        <v>1320</v>
      </c>
      <c r="V29" t="s">
        <v>215</v>
      </c>
      <c r="W29" s="329"/>
    </row>
    <row r="30" spans="1:23" x14ac:dyDescent="0.25">
      <c r="A30">
        <v>124438</v>
      </c>
      <c r="B30" t="s">
        <v>1104</v>
      </c>
      <c r="C30">
        <v>9</v>
      </c>
      <c r="D30">
        <v>1</v>
      </c>
      <c r="E30">
        <v>7</v>
      </c>
      <c r="F30">
        <v>2</v>
      </c>
      <c r="G30">
        <v>4</v>
      </c>
      <c r="H30">
        <v>51</v>
      </c>
      <c r="I30">
        <v>98</v>
      </c>
      <c r="J30">
        <v>14.6</v>
      </c>
      <c r="K30">
        <v>0.38</v>
      </c>
      <c r="L30">
        <v>0.71</v>
      </c>
      <c r="M30">
        <v>11.8</v>
      </c>
      <c r="N30">
        <v>1</v>
      </c>
      <c r="O30" t="s">
        <v>616</v>
      </c>
      <c r="P30" t="s">
        <v>1132</v>
      </c>
      <c r="Q30" t="s">
        <v>45</v>
      </c>
      <c r="R30" t="s">
        <v>1305</v>
      </c>
      <c r="S30" t="s">
        <v>1110</v>
      </c>
      <c r="T30" t="s">
        <v>790</v>
      </c>
      <c r="U30" t="s">
        <v>1320</v>
      </c>
      <c r="V30" t="s">
        <v>219</v>
      </c>
      <c r="W30"/>
    </row>
    <row r="31" spans="1:23" x14ac:dyDescent="0.25">
      <c r="A31">
        <v>126268</v>
      </c>
      <c r="B31" t="s">
        <v>224</v>
      </c>
      <c r="C31">
        <v>2</v>
      </c>
      <c r="D31">
        <v>0</v>
      </c>
      <c r="E31">
        <v>1</v>
      </c>
      <c r="F31">
        <v>2</v>
      </c>
      <c r="G31">
        <v>4</v>
      </c>
      <c r="H31">
        <v>6</v>
      </c>
      <c r="I31">
        <v>-1</v>
      </c>
      <c r="J31">
        <v>-0.3</v>
      </c>
      <c r="K31">
        <v>0.12</v>
      </c>
      <c r="L31">
        <v>0.51</v>
      </c>
      <c r="M31">
        <v>4.9000000000000004</v>
      </c>
      <c r="N31">
        <v>-0.2</v>
      </c>
      <c r="O31" t="s">
        <v>609</v>
      </c>
      <c r="P31" t="s">
        <v>1133</v>
      </c>
      <c r="Q31" t="s">
        <v>194</v>
      </c>
      <c r="R31"/>
      <c r="S31" t="s">
        <v>741</v>
      </c>
      <c r="T31" t="s">
        <v>226</v>
      </c>
      <c r="U31" t="s">
        <v>1320</v>
      </c>
      <c r="V31" t="s">
        <v>225</v>
      </c>
      <c r="W31"/>
    </row>
    <row r="32" spans="1:23" x14ac:dyDescent="0.25">
      <c r="A32">
        <v>129924</v>
      </c>
      <c r="B32" t="s">
        <v>227</v>
      </c>
      <c r="C32">
        <v>3</v>
      </c>
      <c r="D32">
        <v>1</v>
      </c>
      <c r="E32">
        <v>2</v>
      </c>
      <c r="F32">
        <v>3</v>
      </c>
      <c r="G32">
        <v>6</v>
      </c>
      <c r="H32">
        <v>23</v>
      </c>
      <c r="I32">
        <v>30</v>
      </c>
      <c r="J32">
        <v>5.5</v>
      </c>
      <c r="K32">
        <v>0.35</v>
      </c>
      <c r="L32">
        <v>1.1000000000000001</v>
      </c>
      <c r="M32">
        <v>2.1</v>
      </c>
      <c r="N32">
        <v>1.9</v>
      </c>
      <c r="O32" t="s">
        <v>609</v>
      </c>
      <c r="P32" t="s">
        <v>1134</v>
      </c>
      <c r="Q32" t="s">
        <v>45</v>
      </c>
      <c r="R32"/>
      <c r="S32" t="s">
        <v>742</v>
      </c>
      <c r="T32" t="s">
        <v>709</v>
      </c>
      <c r="U32" t="s">
        <v>1320</v>
      </c>
      <c r="V32" t="s">
        <v>210</v>
      </c>
      <c r="W32"/>
    </row>
    <row r="33" spans="1:23" x14ac:dyDescent="0.25">
      <c r="A33">
        <v>131409</v>
      </c>
      <c r="B33" t="s">
        <v>228</v>
      </c>
      <c r="C33">
        <v>0</v>
      </c>
      <c r="D33">
        <v>-1</v>
      </c>
      <c r="E33">
        <v>0</v>
      </c>
      <c r="F33">
        <v>0</v>
      </c>
      <c r="G33">
        <v>0</v>
      </c>
      <c r="H33">
        <v>1</v>
      </c>
      <c r="I33">
        <v>6</v>
      </c>
      <c r="J33">
        <v>1.2</v>
      </c>
      <c r="K33">
        <v>0.12</v>
      </c>
      <c r="L33">
        <v>0.5</v>
      </c>
      <c r="M33">
        <v>4.4000000000000004</v>
      </c>
      <c r="N33">
        <v>-0.6</v>
      </c>
      <c r="O33" t="s">
        <v>609</v>
      </c>
      <c r="P33" t="s">
        <v>1135</v>
      </c>
      <c r="Q33" t="s">
        <v>45</v>
      </c>
      <c r="R33"/>
      <c r="S33" t="s">
        <v>743</v>
      </c>
      <c r="T33" t="s">
        <v>229</v>
      </c>
      <c r="U33" t="s">
        <v>1320</v>
      </c>
      <c r="V33" t="s">
        <v>205</v>
      </c>
      <c r="W33"/>
    </row>
    <row r="34" spans="1:23" x14ac:dyDescent="0.25">
      <c r="A34">
        <v>134593</v>
      </c>
      <c r="B34" t="s">
        <v>1339</v>
      </c>
      <c r="C34">
        <v>2</v>
      </c>
      <c r="D34">
        <v>0</v>
      </c>
      <c r="E34">
        <v>2</v>
      </c>
      <c r="F34">
        <v>2</v>
      </c>
      <c r="G34">
        <v>4</v>
      </c>
      <c r="H34">
        <v>18</v>
      </c>
      <c r="I34">
        <v>21</v>
      </c>
      <c r="J34">
        <v>3.9</v>
      </c>
      <c r="K34">
        <v>0.13</v>
      </c>
      <c r="L34">
        <v>0.26</v>
      </c>
      <c r="M34">
        <v>1.1000000000000001</v>
      </c>
      <c r="N34">
        <v>2.2999999999999998</v>
      </c>
      <c r="O34" t="s">
        <v>609</v>
      </c>
      <c r="P34" t="s">
        <v>1136</v>
      </c>
      <c r="Q34" t="s">
        <v>194</v>
      </c>
      <c r="R34"/>
      <c r="S34" t="s">
        <v>744</v>
      </c>
      <c r="T34" t="s">
        <v>1078</v>
      </c>
      <c r="U34" t="s">
        <v>1320</v>
      </c>
      <c r="V34" t="s">
        <v>205</v>
      </c>
      <c r="W34"/>
    </row>
    <row r="35" spans="1:23" x14ac:dyDescent="0.25">
      <c r="A35">
        <v>140491</v>
      </c>
      <c r="B35" t="s">
        <v>1120</v>
      </c>
      <c r="C35">
        <v>1</v>
      </c>
      <c r="D35">
        <v>2</v>
      </c>
      <c r="E35">
        <v>9</v>
      </c>
      <c r="F35">
        <v>-3</v>
      </c>
      <c r="G35">
        <v>-4</v>
      </c>
      <c r="H35">
        <v>14</v>
      </c>
      <c r="I35">
        <v>45</v>
      </c>
      <c r="J35">
        <v>7.7</v>
      </c>
      <c r="K35">
        <v>0.27</v>
      </c>
      <c r="L35">
        <v>1.41</v>
      </c>
      <c r="M35">
        <v>17.2</v>
      </c>
      <c r="N35">
        <v>0.2</v>
      </c>
      <c r="O35" t="s">
        <v>609</v>
      </c>
      <c r="P35" t="s">
        <v>1137</v>
      </c>
      <c r="Q35" t="s">
        <v>194</v>
      </c>
      <c r="R35"/>
      <c r="S35" t="s">
        <v>745</v>
      </c>
      <c r="T35" t="s">
        <v>289</v>
      </c>
      <c r="U35" t="s">
        <v>1320</v>
      </c>
      <c r="V35" t="s">
        <v>201</v>
      </c>
      <c r="W35"/>
    </row>
    <row r="36" spans="1:23" x14ac:dyDescent="0.25">
      <c r="A36">
        <v>140673</v>
      </c>
      <c r="B36" t="s">
        <v>231</v>
      </c>
      <c r="C36">
        <v>7</v>
      </c>
      <c r="D36">
        <v>0</v>
      </c>
      <c r="E36">
        <v>5</v>
      </c>
      <c r="F36">
        <v>0</v>
      </c>
      <c r="G36">
        <v>4</v>
      </c>
      <c r="H36">
        <v>48</v>
      </c>
      <c r="I36">
        <v>87</v>
      </c>
      <c r="J36">
        <v>13.3</v>
      </c>
      <c r="K36">
        <v>0.06</v>
      </c>
      <c r="L36">
        <v>0.21</v>
      </c>
      <c r="M36">
        <v>12.4</v>
      </c>
      <c r="N36">
        <v>0.9</v>
      </c>
      <c r="O36" t="s">
        <v>609</v>
      </c>
      <c r="P36" t="s">
        <v>1129</v>
      </c>
      <c r="Q36" t="s">
        <v>194</v>
      </c>
      <c r="R36" t="s">
        <v>1305</v>
      </c>
      <c r="S36" t="s">
        <v>746</v>
      </c>
      <c r="T36" t="s">
        <v>226</v>
      </c>
      <c r="U36" t="s">
        <v>1319</v>
      </c>
      <c r="V36" t="s">
        <v>219</v>
      </c>
      <c r="W36"/>
    </row>
    <row r="37" spans="1:23" x14ac:dyDescent="0.25">
      <c r="A37">
        <v>142679</v>
      </c>
      <c r="B37" t="s">
        <v>232</v>
      </c>
      <c r="C37">
        <v>-6</v>
      </c>
      <c r="D37">
        <v>0</v>
      </c>
      <c r="E37">
        <v>4</v>
      </c>
      <c r="F37">
        <v>-9</v>
      </c>
      <c r="G37">
        <v>-7</v>
      </c>
      <c r="H37">
        <v>9</v>
      </c>
      <c r="I37">
        <v>14</v>
      </c>
      <c r="J37">
        <v>2.7</v>
      </c>
      <c r="K37">
        <v>0.49</v>
      </c>
      <c r="L37">
        <v>1.45</v>
      </c>
      <c r="M37">
        <v>12.5</v>
      </c>
      <c r="N37">
        <v>0</v>
      </c>
      <c r="O37" t="s">
        <v>640</v>
      </c>
      <c r="P37" t="s">
        <v>1138</v>
      </c>
      <c r="Q37" t="s">
        <v>45</v>
      </c>
      <c r="R37"/>
      <c r="S37" t="s">
        <v>747</v>
      </c>
      <c r="T37" t="s">
        <v>235</v>
      </c>
      <c r="U37" t="s">
        <v>1320</v>
      </c>
      <c r="V37" t="s">
        <v>233</v>
      </c>
      <c r="W37"/>
    </row>
    <row r="38" spans="1:23" x14ac:dyDescent="0.25">
      <c r="A38">
        <v>144501</v>
      </c>
      <c r="B38" t="s">
        <v>236</v>
      </c>
      <c r="C38">
        <v>2</v>
      </c>
      <c r="D38">
        <v>0</v>
      </c>
      <c r="E38">
        <v>1</v>
      </c>
      <c r="F38">
        <v>2</v>
      </c>
      <c r="G38">
        <v>4</v>
      </c>
      <c r="H38">
        <v>12</v>
      </c>
      <c r="I38">
        <v>11</v>
      </c>
      <c r="J38">
        <v>2.1</v>
      </c>
      <c r="K38">
        <v>0.16</v>
      </c>
      <c r="L38">
        <v>0.69</v>
      </c>
      <c r="M38">
        <v>2.4</v>
      </c>
      <c r="N38">
        <v>0.4</v>
      </c>
      <c r="O38" t="s">
        <v>609</v>
      </c>
      <c r="P38" t="s">
        <v>1139</v>
      </c>
      <c r="Q38" t="s">
        <v>45</v>
      </c>
      <c r="R38"/>
      <c r="S38" t="s">
        <v>748</v>
      </c>
      <c r="T38" t="s">
        <v>223</v>
      </c>
      <c r="U38" t="s">
        <v>1320</v>
      </c>
      <c r="V38" t="s">
        <v>237</v>
      </c>
      <c r="W38"/>
    </row>
    <row r="39" spans="1:23" x14ac:dyDescent="0.25">
      <c r="A39">
        <v>146928</v>
      </c>
      <c r="B39" t="s">
        <v>238</v>
      </c>
      <c r="C39">
        <v>3</v>
      </c>
      <c r="D39">
        <v>1</v>
      </c>
      <c r="E39">
        <v>4</v>
      </c>
      <c r="F39">
        <v>-4</v>
      </c>
      <c r="G39">
        <v>-3</v>
      </c>
      <c r="H39">
        <v>1</v>
      </c>
      <c r="I39">
        <v>24</v>
      </c>
      <c r="J39">
        <v>4.5</v>
      </c>
      <c r="K39">
        <v>0.31</v>
      </c>
      <c r="L39">
        <v>1.64</v>
      </c>
      <c r="M39">
        <v>14.5</v>
      </c>
      <c r="N39">
        <v>-0.1</v>
      </c>
      <c r="O39" t="s">
        <v>609</v>
      </c>
      <c r="P39" t="s">
        <v>1140</v>
      </c>
      <c r="Q39" t="s">
        <v>194</v>
      </c>
      <c r="R39"/>
      <c r="S39" t="s">
        <v>749</v>
      </c>
      <c r="T39" t="s">
        <v>1119</v>
      </c>
      <c r="U39" t="s">
        <v>1320</v>
      </c>
      <c r="V39" t="s">
        <v>208</v>
      </c>
      <c r="W39"/>
    </row>
    <row r="40" spans="1:23" x14ac:dyDescent="0.25">
      <c r="A40">
        <v>147348</v>
      </c>
      <c r="B40" t="s">
        <v>1121</v>
      </c>
      <c r="C40">
        <v>12</v>
      </c>
      <c r="D40">
        <v>2</v>
      </c>
      <c r="E40">
        <v>13</v>
      </c>
      <c r="F40">
        <v>4</v>
      </c>
      <c r="G40">
        <v>9</v>
      </c>
      <c r="H40">
        <v>28</v>
      </c>
      <c r="I40">
        <v>111</v>
      </c>
      <c r="J40">
        <v>16.100000000000001</v>
      </c>
      <c r="K40">
        <v>0.53</v>
      </c>
      <c r="L40">
        <v>1.5</v>
      </c>
      <c r="M40">
        <v>15.9</v>
      </c>
      <c r="N40">
        <v>0.4</v>
      </c>
      <c r="O40" t="s">
        <v>625</v>
      </c>
      <c r="P40" t="s">
        <v>1127</v>
      </c>
      <c r="Q40" t="s">
        <v>45</v>
      </c>
      <c r="R40"/>
      <c r="S40" t="s">
        <v>750</v>
      </c>
      <c r="T40" t="s">
        <v>211</v>
      </c>
      <c r="U40" t="s">
        <v>1320</v>
      </c>
      <c r="V40" t="s">
        <v>239</v>
      </c>
      <c r="W40"/>
    </row>
    <row r="41" spans="1:23" x14ac:dyDescent="0.25">
      <c r="A41">
        <v>150649</v>
      </c>
      <c r="B41" t="s">
        <v>240</v>
      </c>
      <c r="C41">
        <v>-2</v>
      </c>
      <c r="D41">
        <v>7</v>
      </c>
      <c r="E41">
        <v>20</v>
      </c>
      <c r="F41">
        <v>-6</v>
      </c>
      <c r="G41">
        <v>9</v>
      </c>
      <c r="H41">
        <v>55</v>
      </c>
      <c r="I41">
        <v>125</v>
      </c>
      <c r="J41">
        <v>17.600000000000001</v>
      </c>
      <c r="K41">
        <v>0.12</v>
      </c>
      <c r="L41">
        <v>0.2</v>
      </c>
      <c r="M41">
        <v>16.399999999999999</v>
      </c>
      <c r="N41">
        <v>0.8</v>
      </c>
      <c r="O41" t="s">
        <v>609</v>
      </c>
      <c r="P41" t="s">
        <v>1142</v>
      </c>
      <c r="Q41" t="s">
        <v>194</v>
      </c>
      <c r="R41"/>
      <c r="S41" t="s">
        <v>751</v>
      </c>
      <c r="T41" t="s">
        <v>214</v>
      </c>
      <c r="U41" t="s">
        <v>1319</v>
      </c>
      <c r="V41" t="s">
        <v>241</v>
      </c>
      <c r="W41"/>
    </row>
    <row r="42" spans="1:23" x14ac:dyDescent="0.25">
      <c r="A42">
        <v>152181</v>
      </c>
      <c r="B42" t="s">
        <v>242</v>
      </c>
      <c r="C42">
        <v>1</v>
      </c>
      <c r="D42">
        <v>3</v>
      </c>
      <c r="E42">
        <v>7</v>
      </c>
      <c r="F42">
        <v>-4</v>
      </c>
      <c r="G42">
        <v>-2</v>
      </c>
      <c r="H42">
        <v>22</v>
      </c>
      <c r="I42">
        <v>61</v>
      </c>
      <c r="J42">
        <v>10.1</v>
      </c>
      <c r="K42">
        <v>0.36</v>
      </c>
      <c r="L42">
        <v>1.53</v>
      </c>
      <c r="M42">
        <v>21</v>
      </c>
      <c r="N42">
        <v>0.3</v>
      </c>
      <c r="O42" t="s">
        <v>609</v>
      </c>
      <c r="P42" t="s">
        <v>1143</v>
      </c>
      <c r="Q42" t="s">
        <v>194</v>
      </c>
      <c r="R42"/>
      <c r="S42" t="s">
        <v>752</v>
      </c>
      <c r="T42" t="s">
        <v>243</v>
      </c>
      <c r="U42" t="s">
        <v>1320</v>
      </c>
      <c r="V42" t="s">
        <v>201</v>
      </c>
      <c r="W42"/>
    </row>
    <row r="43" spans="1:23" x14ac:dyDescent="0.25">
      <c r="A43">
        <v>152835</v>
      </c>
      <c r="B43" t="s">
        <v>1025</v>
      </c>
      <c r="C43">
        <v>2</v>
      </c>
      <c r="D43">
        <v>3</v>
      </c>
      <c r="E43">
        <v>9</v>
      </c>
      <c r="F43">
        <v>-4</v>
      </c>
      <c r="G43">
        <v>1</v>
      </c>
      <c r="H43">
        <v>33</v>
      </c>
      <c r="I43">
        <v>74</v>
      </c>
      <c r="J43">
        <v>11.7</v>
      </c>
      <c r="K43">
        <v>0.17</v>
      </c>
      <c r="L43">
        <v>0.59</v>
      </c>
      <c r="M43">
        <v>13.3</v>
      </c>
      <c r="N43">
        <v>0.6</v>
      </c>
      <c r="O43" t="s">
        <v>609</v>
      </c>
      <c r="P43" t="s">
        <v>1129</v>
      </c>
      <c r="Q43" t="s">
        <v>194</v>
      </c>
      <c r="R43"/>
      <c r="S43" t="s">
        <v>753</v>
      </c>
      <c r="T43" t="s">
        <v>1119</v>
      </c>
      <c r="U43" t="s">
        <v>1320</v>
      </c>
      <c r="V43" t="s">
        <v>244</v>
      </c>
      <c r="W43"/>
    </row>
    <row r="44" spans="1:23" x14ac:dyDescent="0.25">
      <c r="A44">
        <v>153007</v>
      </c>
      <c r="B44" t="s">
        <v>245</v>
      </c>
      <c r="C44">
        <v>3</v>
      </c>
      <c r="D44">
        <v>3</v>
      </c>
      <c r="E44">
        <v>15</v>
      </c>
      <c r="F44">
        <v>0</v>
      </c>
      <c r="G44">
        <v>-1</v>
      </c>
      <c r="H44">
        <v>31</v>
      </c>
      <c r="I44">
        <v>101</v>
      </c>
      <c r="J44">
        <v>15</v>
      </c>
      <c r="K44">
        <v>0.28000000000000003</v>
      </c>
      <c r="L44">
        <v>1.6</v>
      </c>
      <c r="M44">
        <v>14.7</v>
      </c>
      <c r="N44">
        <v>0.5</v>
      </c>
      <c r="O44" t="s">
        <v>625</v>
      </c>
      <c r="P44" t="s">
        <v>1144</v>
      </c>
      <c r="Q44" t="s">
        <v>45</v>
      </c>
      <c r="R44"/>
      <c r="S44" t="s">
        <v>754</v>
      </c>
      <c r="T44" t="s">
        <v>272</v>
      </c>
      <c r="U44" t="s">
        <v>1320</v>
      </c>
      <c r="V44" t="s">
        <v>212</v>
      </c>
      <c r="W44"/>
    </row>
    <row r="45" spans="1:23" x14ac:dyDescent="0.25">
      <c r="A45">
        <v>153833</v>
      </c>
      <c r="B45" t="s">
        <v>246</v>
      </c>
      <c r="C45">
        <v>-2</v>
      </c>
      <c r="D45">
        <v>4</v>
      </c>
      <c r="E45">
        <v>8</v>
      </c>
      <c r="F45">
        <v>-2</v>
      </c>
      <c r="G45">
        <v>0</v>
      </c>
      <c r="H45">
        <v>14</v>
      </c>
      <c r="I45">
        <v>22</v>
      </c>
      <c r="J45">
        <v>4</v>
      </c>
      <c r="K45">
        <v>0.42</v>
      </c>
      <c r="L45">
        <v>1.52</v>
      </c>
      <c r="M45">
        <v>11.4</v>
      </c>
      <c r="N45">
        <v>0.2</v>
      </c>
      <c r="O45" t="s">
        <v>616</v>
      </c>
      <c r="P45" t="s">
        <v>1130</v>
      </c>
      <c r="Q45" t="s">
        <v>45</v>
      </c>
      <c r="R45"/>
      <c r="S45" t="s">
        <v>755</v>
      </c>
      <c r="T45" t="s">
        <v>235</v>
      </c>
      <c r="U45" t="s">
        <v>1320</v>
      </c>
      <c r="V45" t="s">
        <v>247</v>
      </c>
      <c r="W45"/>
    </row>
    <row r="46" spans="1:23" x14ac:dyDescent="0.25">
      <c r="A46">
        <v>158261</v>
      </c>
      <c r="B46" t="s">
        <v>248</v>
      </c>
      <c r="C46">
        <v>6</v>
      </c>
      <c r="D46">
        <v>3</v>
      </c>
      <c r="E46">
        <v>6</v>
      </c>
      <c r="F46">
        <v>-3</v>
      </c>
      <c r="G46">
        <v>-2</v>
      </c>
      <c r="H46">
        <v>29</v>
      </c>
      <c r="I46">
        <v>61</v>
      </c>
      <c r="J46">
        <v>10</v>
      </c>
      <c r="K46">
        <v>0.26</v>
      </c>
      <c r="L46">
        <v>1.25</v>
      </c>
      <c r="M46">
        <v>15.1</v>
      </c>
      <c r="N46">
        <v>0.4</v>
      </c>
      <c r="O46" t="s">
        <v>609</v>
      </c>
      <c r="P46" t="s">
        <v>1145</v>
      </c>
      <c r="Q46" t="s">
        <v>194</v>
      </c>
      <c r="R46"/>
      <c r="S46" t="s">
        <v>756</v>
      </c>
      <c r="T46" t="s">
        <v>1321</v>
      </c>
      <c r="U46" t="s">
        <v>1320</v>
      </c>
      <c r="V46" t="s">
        <v>208</v>
      </c>
      <c r="W46"/>
    </row>
    <row r="47" spans="1:23" x14ac:dyDescent="0.25">
      <c r="A47">
        <v>159442</v>
      </c>
      <c r="B47" t="s">
        <v>249</v>
      </c>
      <c r="C47">
        <v>3</v>
      </c>
      <c r="D47">
        <v>4</v>
      </c>
      <c r="E47">
        <v>11</v>
      </c>
      <c r="F47">
        <v>2</v>
      </c>
      <c r="G47">
        <v>3</v>
      </c>
      <c r="H47">
        <v>37</v>
      </c>
      <c r="I47">
        <v>51</v>
      </c>
      <c r="J47">
        <v>8.6</v>
      </c>
      <c r="K47">
        <v>0.38</v>
      </c>
      <c r="L47">
        <v>1.82</v>
      </c>
      <c r="M47">
        <v>12.5</v>
      </c>
      <c r="N47">
        <v>0.7</v>
      </c>
      <c r="O47" t="s">
        <v>612</v>
      </c>
      <c r="P47" t="s">
        <v>1146</v>
      </c>
      <c r="Q47" t="s">
        <v>45</v>
      </c>
      <c r="R47"/>
      <c r="S47" t="s">
        <v>757</v>
      </c>
      <c r="T47" t="s">
        <v>644</v>
      </c>
      <c r="U47" t="s">
        <v>1320</v>
      </c>
      <c r="V47" t="s">
        <v>233</v>
      </c>
      <c r="W47"/>
    </row>
    <row r="48" spans="1:23" x14ac:dyDescent="0.25">
      <c r="A48">
        <v>160267</v>
      </c>
      <c r="B48" t="s">
        <v>1105</v>
      </c>
      <c r="C48">
        <v>3</v>
      </c>
      <c r="D48">
        <v>1</v>
      </c>
      <c r="E48">
        <v>5</v>
      </c>
      <c r="F48">
        <v>-5</v>
      </c>
      <c r="G48">
        <v>-3</v>
      </c>
      <c r="H48">
        <v>29</v>
      </c>
      <c r="I48">
        <v>53</v>
      </c>
      <c r="J48">
        <v>8.9</v>
      </c>
      <c r="K48">
        <v>0.21</v>
      </c>
      <c r="L48">
        <v>1.25</v>
      </c>
      <c r="M48">
        <v>12.9</v>
      </c>
      <c r="N48">
        <v>0.5</v>
      </c>
      <c r="O48" t="s">
        <v>609</v>
      </c>
      <c r="P48" t="s">
        <v>1132</v>
      </c>
      <c r="Q48" t="s">
        <v>194</v>
      </c>
      <c r="R48" t="s">
        <v>1305</v>
      </c>
      <c r="S48" t="s">
        <v>1111</v>
      </c>
      <c r="T48" t="s">
        <v>214</v>
      </c>
      <c r="U48" t="s">
        <v>1320</v>
      </c>
      <c r="V48" t="s">
        <v>219</v>
      </c>
      <c r="W48"/>
    </row>
    <row r="49" spans="1:23" x14ac:dyDescent="0.25">
      <c r="A49">
        <v>162099</v>
      </c>
      <c r="B49" t="s">
        <v>250</v>
      </c>
      <c r="C49">
        <v>-4</v>
      </c>
      <c r="D49">
        <v>2</v>
      </c>
      <c r="E49">
        <v>10</v>
      </c>
      <c r="F49">
        <v>-8</v>
      </c>
      <c r="G49">
        <v>-1</v>
      </c>
      <c r="H49">
        <v>31</v>
      </c>
      <c r="I49">
        <v>100</v>
      </c>
      <c r="J49">
        <v>14.9</v>
      </c>
      <c r="K49">
        <v>0.18</v>
      </c>
      <c r="L49">
        <v>0.76</v>
      </c>
      <c r="M49">
        <v>13.8</v>
      </c>
      <c r="N49">
        <v>0.5</v>
      </c>
      <c r="O49" t="s">
        <v>609</v>
      </c>
      <c r="P49" t="s">
        <v>1133</v>
      </c>
      <c r="Q49" t="s">
        <v>194</v>
      </c>
      <c r="R49"/>
      <c r="S49" t="s">
        <v>758</v>
      </c>
      <c r="T49" t="s">
        <v>226</v>
      </c>
      <c r="U49" t="s">
        <v>1320</v>
      </c>
      <c r="V49" t="s">
        <v>212</v>
      </c>
      <c r="W49"/>
    </row>
    <row r="50" spans="1:23" x14ac:dyDescent="0.25">
      <c r="A50">
        <v>163923</v>
      </c>
      <c r="B50" t="s">
        <v>251</v>
      </c>
      <c r="C50">
        <v>2</v>
      </c>
      <c r="D50">
        <v>3</v>
      </c>
      <c r="E50">
        <v>15</v>
      </c>
      <c r="F50">
        <v>-2</v>
      </c>
      <c r="G50">
        <v>12</v>
      </c>
      <c r="H50">
        <v>37</v>
      </c>
      <c r="I50">
        <v>65</v>
      </c>
      <c r="J50">
        <v>10.5</v>
      </c>
      <c r="K50">
        <v>0.33</v>
      </c>
      <c r="L50">
        <v>1.84</v>
      </c>
      <c r="M50">
        <v>18.7</v>
      </c>
      <c r="N50">
        <v>0.5</v>
      </c>
      <c r="O50" t="s">
        <v>609</v>
      </c>
      <c r="P50" t="s">
        <v>1147</v>
      </c>
      <c r="Q50" t="s">
        <v>194</v>
      </c>
      <c r="R50"/>
      <c r="S50" t="s">
        <v>759</v>
      </c>
      <c r="T50" t="s">
        <v>1119</v>
      </c>
      <c r="U50" t="s">
        <v>1320</v>
      </c>
      <c r="V50" t="s">
        <v>212</v>
      </c>
      <c r="W50"/>
    </row>
    <row r="51" spans="1:23" x14ac:dyDescent="0.25">
      <c r="A51">
        <v>165755</v>
      </c>
      <c r="B51" t="s">
        <v>252</v>
      </c>
      <c r="C51">
        <v>9</v>
      </c>
      <c r="D51">
        <v>2</v>
      </c>
      <c r="E51">
        <v>13</v>
      </c>
      <c r="F51">
        <v>2</v>
      </c>
      <c r="G51">
        <v>7</v>
      </c>
      <c r="H51">
        <v>22</v>
      </c>
      <c r="I51">
        <v>110</v>
      </c>
      <c r="J51">
        <v>15.9</v>
      </c>
      <c r="K51">
        <v>0.62</v>
      </c>
      <c r="L51">
        <v>1.8</v>
      </c>
      <c r="M51">
        <v>16.2</v>
      </c>
      <c r="N51">
        <v>0.3</v>
      </c>
      <c r="O51" t="s">
        <v>625</v>
      </c>
      <c r="P51" t="s">
        <v>1148</v>
      </c>
      <c r="Q51" t="s">
        <v>45</v>
      </c>
      <c r="R51"/>
      <c r="S51" t="s">
        <v>760</v>
      </c>
      <c r="T51" t="s">
        <v>253</v>
      </c>
      <c r="U51" t="s">
        <v>1320</v>
      </c>
      <c r="V51" t="s">
        <v>239</v>
      </c>
      <c r="W51"/>
    </row>
    <row r="52" spans="1:23" x14ac:dyDescent="0.25">
      <c r="A52">
        <v>167114</v>
      </c>
      <c r="B52" t="s">
        <v>254</v>
      </c>
      <c r="C52">
        <v>1</v>
      </c>
      <c r="D52">
        <v>0</v>
      </c>
      <c r="E52">
        <v>3</v>
      </c>
      <c r="F52">
        <v>-1</v>
      </c>
      <c r="G52">
        <v>1</v>
      </c>
      <c r="H52">
        <v>15</v>
      </c>
      <c r="I52">
        <v>21</v>
      </c>
      <c r="J52">
        <v>3.9</v>
      </c>
      <c r="K52">
        <v>0</v>
      </c>
      <c r="L52">
        <v>0</v>
      </c>
      <c r="M52">
        <v>4.2</v>
      </c>
      <c r="N52">
        <v>0.4</v>
      </c>
      <c r="O52" t="s">
        <v>609</v>
      </c>
      <c r="P52" t="s">
        <v>1149</v>
      </c>
      <c r="Q52" t="s">
        <v>194</v>
      </c>
      <c r="R52"/>
      <c r="S52" t="s">
        <v>761</v>
      </c>
      <c r="T52" t="s">
        <v>221</v>
      </c>
      <c r="U52" t="s">
        <v>1320</v>
      </c>
      <c r="V52" t="s">
        <v>255</v>
      </c>
      <c r="W52"/>
    </row>
    <row r="53" spans="1:23" x14ac:dyDescent="0.25">
      <c r="A53">
        <v>170894</v>
      </c>
      <c r="B53" t="s">
        <v>257</v>
      </c>
      <c r="C53">
        <v>-14</v>
      </c>
      <c r="D53">
        <v>-3</v>
      </c>
      <c r="E53">
        <v>0</v>
      </c>
      <c r="F53">
        <v>-10</v>
      </c>
      <c r="G53">
        <v>-14</v>
      </c>
      <c r="H53">
        <v>33</v>
      </c>
      <c r="I53">
        <v>130</v>
      </c>
      <c r="J53">
        <v>18.100000000000001</v>
      </c>
      <c r="K53">
        <v>0.55000000000000004</v>
      </c>
      <c r="L53">
        <v>1.8</v>
      </c>
      <c r="M53">
        <v>13.4</v>
      </c>
      <c r="N53">
        <v>0.6</v>
      </c>
      <c r="O53" t="s">
        <v>612</v>
      </c>
      <c r="P53" t="s">
        <v>1150</v>
      </c>
      <c r="Q53" t="s">
        <v>45</v>
      </c>
      <c r="R53"/>
      <c r="S53" t="s">
        <v>763</v>
      </c>
      <c r="T53" t="s">
        <v>614</v>
      </c>
      <c r="U53" t="s">
        <v>1320</v>
      </c>
      <c r="V53" t="s">
        <v>258</v>
      </c>
      <c r="W53"/>
    </row>
    <row r="54" spans="1:23" x14ac:dyDescent="0.25">
      <c r="A54">
        <v>173435</v>
      </c>
      <c r="B54" t="s">
        <v>259</v>
      </c>
      <c r="C54">
        <v>-6</v>
      </c>
      <c r="D54">
        <v>3</v>
      </c>
      <c r="E54">
        <v>6</v>
      </c>
      <c r="F54">
        <v>-8</v>
      </c>
      <c r="G54">
        <v>0</v>
      </c>
      <c r="H54">
        <v>14</v>
      </c>
      <c r="I54">
        <v>14</v>
      </c>
      <c r="J54">
        <v>2.6</v>
      </c>
      <c r="K54">
        <v>0.33</v>
      </c>
      <c r="L54">
        <v>1.73</v>
      </c>
      <c r="M54">
        <v>10.199999999999999</v>
      </c>
      <c r="N54">
        <v>0.2</v>
      </c>
      <c r="O54" t="s">
        <v>612</v>
      </c>
      <c r="P54" t="s">
        <v>1151</v>
      </c>
      <c r="Q54" t="s">
        <v>45</v>
      </c>
      <c r="R54"/>
      <c r="S54" t="s">
        <v>764</v>
      </c>
      <c r="T54" t="s">
        <v>636</v>
      </c>
      <c r="U54" t="s">
        <v>1320</v>
      </c>
      <c r="V54" t="s">
        <v>260</v>
      </c>
      <c r="W54"/>
    </row>
    <row r="55" spans="1:23" x14ac:dyDescent="0.25">
      <c r="A55">
        <v>174490</v>
      </c>
      <c r="B55" t="s">
        <v>261</v>
      </c>
      <c r="C55">
        <v>1</v>
      </c>
      <c r="D55">
        <v>2</v>
      </c>
      <c r="E55">
        <v>7</v>
      </c>
      <c r="F55">
        <v>-2</v>
      </c>
      <c r="G55">
        <v>0</v>
      </c>
      <c r="H55">
        <v>23</v>
      </c>
      <c r="I55">
        <v>58</v>
      </c>
      <c r="J55">
        <v>9.5</v>
      </c>
      <c r="K55">
        <v>0.55000000000000004</v>
      </c>
      <c r="L55">
        <v>1.78</v>
      </c>
      <c r="M55">
        <v>10.8</v>
      </c>
      <c r="N55">
        <v>0.4</v>
      </c>
      <c r="O55" t="s">
        <v>640</v>
      </c>
      <c r="P55" t="s">
        <v>1152</v>
      </c>
      <c r="Q55" t="s">
        <v>45</v>
      </c>
      <c r="R55"/>
      <c r="S55" t="s">
        <v>765</v>
      </c>
      <c r="T55" t="s">
        <v>621</v>
      </c>
      <c r="U55" t="s">
        <v>1320</v>
      </c>
      <c r="V55" t="s">
        <v>233</v>
      </c>
      <c r="W55"/>
    </row>
    <row r="56" spans="1:23" x14ac:dyDescent="0.25">
      <c r="A56">
        <v>176503</v>
      </c>
      <c r="B56" t="s">
        <v>262</v>
      </c>
      <c r="C56">
        <v>-4</v>
      </c>
      <c r="D56">
        <v>1</v>
      </c>
      <c r="E56">
        <v>5</v>
      </c>
      <c r="F56">
        <v>-6</v>
      </c>
      <c r="G56">
        <v>-4</v>
      </c>
      <c r="H56">
        <v>31</v>
      </c>
      <c r="I56">
        <v>60</v>
      </c>
      <c r="J56">
        <v>9.8000000000000007</v>
      </c>
      <c r="K56">
        <v>0.12</v>
      </c>
      <c r="L56">
        <v>0.21</v>
      </c>
      <c r="M56">
        <v>13.1</v>
      </c>
      <c r="N56">
        <v>0.5</v>
      </c>
      <c r="O56" t="s">
        <v>609</v>
      </c>
      <c r="P56" t="s">
        <v>1129</v>
      </c>
      <c r="Q56" t="s">
        <v>194</v>
      </c>
      <c r="R56"/>
      <c r="S56" t="s">
        <v>766</v>
      </c>
      <c r="T56" t="s">
        <v>226</v>
      </c>
      <c r="U56" t="s">
        <v>1319</v>
      </c>
      <c r="V56" t="s">
        <v>233</v>
      </c>
      <c r="W56"/>
    </row>
    <row r="57" spans="1:23" x14ac:dyDescent="0.25">
      <c r="A57">
        <v>180927</v>
      </c>
      <c r="B57" t="s">
        <v>263</v>
      </c>
      <c r="C57">
        <v>2</v>
      </c>
      <c r="D57">
        <v>-2</v>
      </c>
      <c r="E57">
        <v>0</v>
      </c>
      <c r="F57">
        <v>0</v>
      </c>
      <c r="G57">
        <v>0</v>
      </c>
      <c r="H57">
        <v>5</v>
      </c>
      <c r="I57">
        <v>-15</v>
      </c>
      <c r="J57">
        <v>-3.1</v>
      </c>
      <c r="K57">
        <v>0.17</v>
      </c>
      <c r="L57">
        <v>0.4</v>
      </c>
      <c r="M57">
        <v>10.199999999999999</v>
      </c>
      <c r="N57">
        <v>-0.1</v>
      </c>
      <c r="O57" t="s">
        <v>609</v>
      </c>
      <c r="P57" t="s">
        <v>1153</v>
      </c>
      <c r="Q57" t="s">
        <v>194</v>
      </c>
      <c r="R57"/>
      <c r="S57" t="s">
        <v>767</v>
      </c>
      <c r="T57" t="s">
        <v>264</v>
      </c>
      <c r="U57" t="s">
        <v>1320</v>
      </c>
      <c r="V57" t="s">
        <v>205</v>
      </c>
      <c r="W57"/>
    </row>
    <row r="58" spans="1:23" x14ac:dyDescent="0.25">
      <c r="A58">
        <v>182584</v>
      </c>
      <c r="B58" t="s">
        <v>265</v>
      </c>
      <c r="C58">
        <v>13</v>
      </c>
      <c r="D58">
        <v>4</v>
      </c>
      <c r="E58">
        <v>11</v>
      </c>
      <c r="F58">
        <v>6</v>
      </c>
      <c r="G58">
        <v>6</v>
      </c>
      <c r="H58">
        <v>19</v>
      </c>
      <c r="I58">
        <v>51</v>
      </c>
      <c r="J58">
        <v>8.6</v>
      </c>
      <c r="K58">
        <v>0.63</v>
      </c>
      <c r="L58">
        <v>1.85</v>
      </c>
      <c r="M58">
        <v>12.4</v>
      </c>
      <c r="N58">
        <v>0.3</v>
      </c>
      <c r="O58" t="s">
        <v>616</v>
      </c>
      <c r="P58" t="s">
        <v>1129</v>
      </c>
      <c r="Q58" t="s">
        <v>45</v>
      </c>
      <c r="R58"/>
      <c r="S58" t="s">
        <v>768</v>
      </c>
      <c r="T58" t="s">
        <v>266</v>
      </c>
      <c r="U58" t="s">
        <v>1320</v>
      </c>
      <c r="V58" t="s">
        <v>239</v>
      </c>
      <c r="W58"/>
    </row>
    <row r="59" spans="1:23" x14ac:dyDescent="0.25">
      <c r="A59">
        <v>182759</v>
      </c>
      <c r="B59" t="s">
        <v>267</v>
      </c>
      <c r="C59">
        <v>6</v>
      </c>
      <c r="D59">
        <v>-1</v>
      </c>
      <c r="E59">
        <v>11</v>
      </c>
      <c r="F59">
        <v>2</v>
      </c>
      <c r="G59">
        <v>4</v>
      </c>
      <c r="H59">
        <v>19</v>
      </c>
      <c r="I59">
        <v>58</v>
      </c>
      <c r="J59">
        <v>9.5</v>
      </c>
      <c r="K59">
        <v>0.32</v>
      </c>
      <c r="L59">
        <v>1.72</v>
      </c>
      <c r="M59">
        <v>15.2</v>
      </c>
      <c r="N59">
        <v>0.3</v>
      </c>
      <c r="O59" t="s">
        <v>609</v>
      </c>
      <c r="P59" t="s">
        <v>1140</v>
      </c>
      <c r="Q59" t="s">
        <v>194</v>
      </c>
      <c r="R59"/>
      <c r="S59" t="s">
        <v>769</v>
      </c>
      <c r="T59" t="s">
        <v>1119</v>
      </c>
      <c r="U59" t="s">
        <v>1320</v>
      </c>
      <c r="V59" t="s">
        <v>268</v>
      </c>
      <c r="W59"/>
    </row>
    <row r="60" spans="1:23" x14ac:dyDescent="0.25">
      <c r="A60">
        <v>183178</v>
      </c>
      <c r="B60" t="s">
        <v>269</v>
      </c>
      <c r="C60">
        <v>11</v>
      </c>
      <c r="D60">
        <v>1</v>
      </c>
      <c r="E60">
        <v>12</v>
      </c>
      <c r="F60">
        <v>4</v>
      </c>
      <c r="G60">
        <v>8</v>
      </c>
      <c r="H60">
        <v>24</v>
      </c>
      <c r="I60">
        <v>99</v>
      </c>
      <c r="J60">
        <v>14.7</v>
      </c>
      <c r="K60">
        <v>0.44</v>
      </c>
      <c r="L60">
        <v>1.2</v>
      </c>
      <c r="M60">
        <v>15.5</v>
      </c>
      <c r="N60">
        <v>0.4</v>
      </c>
      <c r="O60" t="s">
        <v>625</v>
      </c>
      <c r="P60" t="s">
        <v>1127</v>
      </c>
      <c r="Q60" t="s">
        <v>45</v>
      </c>
      <c r="R60"/>
      <c r="S60" t="s">
        <v>770</v>
      </c>
      <c r="T60" t="s">
        <v>211</v>
      </c>
      <c r="U60" t="s">
        <v>1320</v>
      </c>
      <c r="V60" t="s">
        <v>239</v>
      </c>
      <c r="W60"/>
    </row>
    <row r="61" spans="1:23" x14ac:dyDescent="0.25">
      <c r="A61">
        <v>183343</v>
      </c>
      <c r="B61" t="s">
        <v>1015</v>
      </c>
      <c r="C61">
        <v>6</v>
      </c>
      <c r="D61">
        <v>3</v>
      </c>
      <c r="E61">
        <v>21</v>
      </c>
      <c r="F61">
        <v>1</v>
      </c>
      <c r="G61">
        <v>14</v>
      </c>
      <c r="H61">
        <v>86</v>
      </c>
      <c r="I61">
        <v>166</v>
      </c>
      <c r="J61">
        <v>21.6</v>
      </c>
      <c r="K61">
        <v>0.24</v>
      </c>
      <c r="L61">
        <v>1.2</v>
      </c>
      <c r="M61">
        <v>16.100000000000001</v>
      </c>
      <c r="N61">
        <v>1.2</v>
      </c>
      <c r="O61" t="s">
        <v>609</v>
      </c>
      <c r="P61" t="s">
        <v>1141</v>
      </c>
      <c r="Q61" t="s">
        <v>45</v>
      </c>
      <c r="R61"/>
      <c r="S61" t="s">
        <v>1019</v>
      </c>
      <c r="T61" t="s">
        <v>217</v>
      </c>
      <c r="U61" t="s">
        <v>1320</v>
      </c>
      <c r="V61" t="s">
        <v>278</v>
      </c>
      <c r="W61"/>
    </row>
    <row r="62" spans="1:23" x14ac:dyDescent="0.25">
      <c r="A62">
        <v>184119</v>
      </c>
      <c r="B62" t="s">
        <v>270</v>
      </c>
      <c r="C62">
        <v>1</v>
      </c>
      <c r="D62">
        <v>3</v>
      </c>
      <c r="E62">
        <v>13</v>
      </c>
      <c r="F62">
        <v>-2</v>
      </c>
      <c r="G62">
        <v>2</v>
      </c>
      <c r="H62">
        <v>22</v>
      </c>
      <c r="I62">
        <v>74</v>
      </c>
      <c r="J62">
        <v>11.7</v>
      </c>
      <c r="K62">
        <v>0.18</v>
      </c>
      <c r="L62">
        <v>0.76</v>
      </c>
      <c r="M62">
        <v>15.1</v>
      </c>
      <c r="N62">
        <v>0.3</v>
      </c>
      <c r="O62" t="s">
        <v>609</v>
      </c>
      <c r="P62" t="s">
        <v>1154</v>
      </c>
      <c r="Q62" t="s">
        <v>194</v>
      </c>
      <c r="R62"/>
      <c r="S62" t="s">
        <v>771</v>
      </c>
      <c r="T62" t="s">
        <v>226</v>
      </c>
      <c r="U62" t="s">
        <v>1320</v>
      </c>
      <c r="V62" t="s">
        <v>212</v>
      </c>
      <c r="W62"/>
    </row>
    <row r="63" spans="1:23" x14ac:dyDescent="0.25">
      <c r="A63">
        <v>184580</v>
      </c>
      <c r="B63" t="s">
        <v>271</v>
      </c>
      <c r="C63">
        <v>4</v>
      </c>
      <c r="D63">
        <v>2</v>
      </c>
      <c r="E63">
        <v>12</v>
      </c>
      <c r="F63">
        <v>-2</v>
      </c>
      <c r="G63">
        <v>13</v>
      </c>
      <c r="H63">
        <v>72</v>
      </c>
      <c r="I63">
        <v>113</v>
      </c>
      <c r="J63">
        <v>16.3</v>
      </c>
      <c r="K63">
        <v>0.27</v>
      </c>
      <c r="L63">
        <v>1.5</v>
      </c>
      <c r="M63">
        <v>15.3</v>
      </c>
      <c r="N63">
        <v>1.1000000000000001</v>
      </c>
      <c r="O63" t="s">
        <v>609</v>
      </c>
      <c r="P63" t="s">
        <v>1155</v>
      </c>
      <c r="Q63" t="s">
        <v>45</v>
      </c>
      <c r="R63"/>
      <c r="S63" t="s">
        <v>772</v>
      </c>
      <c r="T63" t="s">
        <v>272</v>
      </c>
      <c r="U63" t="s">
        <v>1320</v>
      </c>
      <c r="V63" t="s">
        <v>212</v>
      </c>
      <c r="W63"/>
    </row>
    <row r="64" spans="1:23" x14ac:dyDescent="0.25">
      <c r="A64">
        <v>189258</v>
      </c>
      <c r="B64" t="s">
        <v>273</v>
      </c>
      <c r="C64">
        <v>-3</v>
      </c>
      <c r="D64">
        <v>4</v>
      </c>
      <c r="E64">
        <v>10</v>
      </c>
      <c r="F64">
        <v>-8</v>
      </c>
      <c r="G64">
        <v>-7</v>
      </c>
      <c r="H64">
        <v>16</v>
      </c>
      <c r="I64">
        <v>56</v>
      </c>
      <c r="J64">
        <v>9.3000000000000007</v>
      </c>
      <c r="K64">
        <v>0.63</v>
      </c>
      <c r="L64">
        <v>2.7</v>
      </c>
      <c r="M64">
        <v>14.3</v>
      </c>
      <c r="N64">
        <v>0.2</v>
      </c>
      <c r="O64" t="s">
        <v>616</v>
      </c>
      <c r="P64" t="s">
        <v>1156</v>
      </c>
      <c r="Q64" t="s">
        <v>45</v>
      </c>
      <c r="R64"/>
      <c r="S64" t="s">
        <v>773</v>
      </c>
      <c r="T64" t="s">
        <v>636</v>
      </c>
      <c r="U64" t="s">
        <v>1320</v>
      </c>
      <c r="V64" t="s">
        <v>274</v>
      </c>
      <c r="W64"/>
    </row>
    <row r="65" spans="1:23" x14ac:dyDescent="0.25">
      <c r="A65">
        <v>191080</v>
      </c>
      <c r="B65" t="s">
        <v>276</v>
      </c>
      <c r="C65">
        <v>2</v>
      </c>
      <c r="D65">
        <v>5</v>
      </c>
      <c r="E65">
        <v>12</v>
      </c>
      <c r="F65">
        <v>0</v>
      </c>
      <c r="G65">
        <v>3</v>
      </c>
      <c r="H65">
        <v>23</v>
      </c>
      <c r="I65">
        <v>29</v>
      </c>
      <c r="J65">
        <v>5.2</v>
      </c>
      <c r="K65">
        <v>0.6</v>
      </c>
      <c r="L65">
        <v>1.95</v>
      </c>
      <c r="M65">
        <v>16.3</v>
      </c>
      <c r="N65">
        <v>0.3</v>
      </c>
      <c r="O65" t="s">
        <v>612</v>
      </c>
      <c r="P65" t="s">
        <v>1129</v>
      </c>
      <c r="Q65" t="s">
        <v>45</v>
      </c>
      <c r="R65"/>
      <c r="S65" t="s">
        <v>774</v>
      </c>
      <c r="T65" t="s">
        <v>277</v>
      </c>
      <c r="U65" t="s">
        <v>1320</v>
      </c>
      <c r="V65" t="s">
        <v>216</v>
      </c>
      <c r="W65"/>
    </row>
    <row r="66" spans="1:23" x14ac:dyDescent="0.25">
      <c r="A66">
        <v>192146</v>
      </c>
      <c r="B66" t="s">
        <v>1065</v>
      </c>
      <c r="C66">
        <v>7</v>
      </c>
      <c r="D66">
        <v>3</v>
      </c>
      <c r="E66">
        <v>11</v>
      </c>
      <c r="F66">
        <v>5</v>
      </c>
      <c r="G66">
        <v>4</v>
      </c>
      <c r="H66">
        <v>12</v>
      </c>
      <c r="I66">
        <v>20</v>
      </c>
      <c r="J66">
        <v>3.6</v>
      </c>
      <c r="K66">
        <v>0.57999999999999996</v>
      </c>
      <c r="L66">
        <v>1.68</v>
      </c>
      <c r="M66">
        <v>10.199999999999999</v>
      </c>
      <c r="N66">
        <v>0.1</v>
      </c>
      <c r="O66" t="s">
        <v>640</v>
      </c>
      <c r="P66" t="s">
        <v>1135</v>
      </c>
      <c r="Q66" t="s">
        <v>45</v>
      </c>
      <c r="R66"/>
      <c r="S66" t="s">
        <v>775</v>
      </c>
      <c r="T66" t="s">
        <v>642</v>
      </c>
      <c r="U66" t="s">
        <v>1320</v>
      </c>
      <c r="V66" t="s">
        <v>233</v>
      </c>
      <c r="W66"/>
    </row>
    <row r="67" spans="1:23" x14ac:dyDescent="0.25">
      <c r="A67">
        <v>194092</v>
      </c>
      <c r="B67" t="s">
        <v>279</v>
      </c>
      <c r="C67">
        <v>0</v>
      </c>
      <c r="D67">
        <v>5</v>
      </c>
      <c r="E67">
        <v>22</v>
      </c>
      <c r="F67">
        <v>-2</v>
      </c>
      <c r="G67">
        <v>13</v>
      </c>
      <c r="H67">
        <v>89</v>
      </c>
      <c r="I67">
        <v>109</v>
      </c>
      <c r="J67">
        <v>15.8</v>
      </c>
      <c r="K67">
        <v>0.28999999999999998</v>
      </c>
      <c r="L67">
        <v>1.5</v>
      </c>
      <c r="M67">
        <v>21.4</v>
      </c>
      <c r="N67">
        <v>1</v>
      </c>
      <c r="O67" t="s">
        <v>609</v>
      </c>
      <c r="P67" t="s">
        <v>1145</v>
      </c>
      <c r="Q67" t="s">
        <v>194</v>
      </c>
      <c r="R67"/>
      <c r="S67" t="s">
        <v>776</v>
      </c>
      <c r="T67" t="s">
        <v>1321</v>
      </c>
      <c r="U67" t="s">
        <v>1320</v>
      </c>
      <c r="V67" t="s">
        <v>278</v>
      </c>
      <c r="W67"/>
    </row>
    <row r="68" spans="1:23" x14ac:dyDescent="0.25">
      <c r="A68">
        <v>196097</v>
      </c>
      <c r="B68" t="s">
        <v>1330</v>
      </c>
      <c r="C68">
        <v>11</v>
      </c>
      <c r="D68">
        <v>2</v>
      </c>
      <c r="E68">
        <v>9</v>
      </c>
      <c r="F68">
        <v>4</v>
      </c>
      <c r="G68">
        <v>6</v>
      </c>
      <c r="H68"/>
      <c r="I68"/>
      <c r="J68"/>
      <c r="K68">
        <v>0.2</v>
      </c>
      <c r="L68">
        <v>0.2</v>
      </c>
      <c r="M68"/>
      <c r="N68"/>
      <c r="O68" t="s">
        <v>609</v>
      </c>
      <c r="P68" t="s">
        <v>1132</v>
      </c>
      <c r="Q68" t="s">
        <v>45</v>
      </c>
      <c r="R68" t="s">
        <v>1305</v>
      </c>
      <c r="S68" t="s">
        <v>1112</v>
      </c>
      <c r="T68" t="s">
        <v>1106</v>
      </c>
      <c r="U68" t="s">
        <v>1320</v>
      </c>
      <c r="V68" t="s">
        <v>219</v>
      </c>
      <c r="W68"/>
    </row>
    <row r="69" spans="1:23" x14ac:dyDescent="0.25">
      <c r="A69">
        <v>201111</v>
      </c>
      <c r="B69" t="s">
        <v>280</v>
      </c>
      <c r="C69">
        <v>0</v>
      </c>
      <c r="D69">
        <v>2</v>
      </c>
      <c r="E69">
        <v>8</v>
      </c>
      <c r="F69">
        <v>-5</v>
      </c>
      <c r="G69">
        <v>0</v>
      </c>
      <c r="H69">
        <v>32</v>
      </c>
      <c r="I69">
        <v>69</v>
      </c>
      <c r="J69">
        <v>11</v>
      </c>
      <c r="K69">
        <v>0.19</v>
      </c>
      <c r="L69">
        <v>0.86</v>
      </c>
      <c r="M69">
        <v>12.8</v>
      </c>
      <c r="N69">
        <v>0.6</v>
      </c>
      <c r="O69" t="s">
        <v>609</v>
      </c>
      <c r="P69" t="s">
        <v>1157</v>
      </c>
      <c r="Q69" t="s">
        <v>194</v>
      </c>
      <c r="R69"/>
      <c r="S69" t="s">
        <v>777</v>
      </c>
      <c r="T69" t="s">
        <v>226</v>
      </c>
      <c r="U69" t="s">
        <v>1319</v>
      </c>
      <c r="V69" t="s">
        <v>244</v>
      </c>
      <c r="W69"/>
    </row>
    <row r="70" spans="1:23" x14ac:dyDescent="0.25">
      <c r="A70">
        <v>202002</v>
      </c>
      <c r="B70" t="s">
        <v>281</v>
      </c>
      <c r="C70">
        <v>-4</v>
      </c>
      <c r="D70">
        <v>3</v>
      </c>
      <c r="E70">
        <v>11</v>
      </c>
      <c r="F70">
        <v>-7</v>
      </c>
      <c r="G70">
        <v>-8</v>
      </c>
      <c r="H70">
        <v>18</v>
      </c>
      <c r="I70">
        <v>41</v>
      </c>
      <c r="J70">
        <v>7.1</v>
      </c>
      <c r="K70">
        <v>0.68</v>
      </c>
      <c r="L70">
        <v>2</v>
      </c>
      <c r="M70">
        <v>15.9</v>
      </c>
      <c r="N70">
        <v>0.2</v>
      </c>
      <c r="O70" t="s">
        <v>616</v>
      </c>
      <c r="P70" t="s">
        <v>1158</v>
      </c>
      <c r="Q70" t="s">
        <v>45</v>
      </c>
      <c r="R70"/>
      <c r="S70" t="s">
        <v>778</v>
      </c>
      <c r="T70" t="s">
        <v>282</v>
      </c>
      <c r="U70" t="s">
        <v>1320</v>
      </c>
      <c r="V70" t="s">
        <v>212</v>
      </c>
      <c r="W70"/>
    </row>
    <row r="71" spans="1:23" x14ac:dyDescent="0.25">
      <c r="A71">
        <v>203067</v>
      </c>
      <c r="B71" t="s">
        <v>283</v>
      </c>
      <c r="C71">
        <v>4</v>
      </c>
      <c r="D71">
        <v>4</v>
      </c>
      <c r="E71">
        <v>7</v>
      </c>
      <c r="F71">
        <v>-4</v>
      </c>
      <c r="G71">
        <v>-1</v>
      </c>
      <c r="H71">
        <v>24</v>
      </c>
      <c r="I71">
        <v>56</v>
      </c>
      <c r="J71">
        <v>9.3000000000000007</v>
      </c>
      <c r="K71">
        <v>0.25</v>
      </c>
      <c r="L71">
        <v>1.4</v>
      </c>
      <c r="M71">
        <v>14.2</v>
      </c>
      <c r="N71">
        <v>0.4</v>
      </c>
      <c r="O71" t="s">
        <v>609</v>
      </c>
      <c r="P71" t="s">
        <v>1135</v>
      </c>
      <c r="Q71" t="s">
        <v>194</v>
      </c>
      <c r="R71"/>
      <c r="S71" t="s">
        <v>779</v>
      </c>
      <c r="T71" t="s">
        <v>229</v>
      </c>
      <c r="U71" t="s">
        <v>1320</v>
      </c>
      <c r="V71" t="s">
        <v>208</v>
      </c>
      <c r="W71"/>
    </row>
    <row r="72" spans="1:23" x14ac:dyDescent="0.25">
      <c r="A72">
        <v>206250</v>
      </c>
      <c r="B72" t="s">
        <v>284</v>
      </c>
      <c r="C72">
        <v>4</v>
      </c>
      <c r="D72">
        <v>3</v>
      </c>
      <c r="E72">
        <v>13</v>
      </c>
      <c r="F72">
        <v>3</v>
      </c>
      <c r="G72">
        <v>8</v>
      </c>
      <c r="H72">
        <v>18</v>
      </c>
      <c r="I72">
        <v>22</v>
      </c>
      <c r="J72">
        <v>4.0999999999999996</v>
      </c>
      <c r="K72">
        <v>0.33</v>
      </c>
      <c r="L72">
        <v>1.86</v>
      </c>
      <c r="M72">
        <v>15.7</v>
      </c>
      <c r="N72">
        <v>0.2</v>
      </c>
      <c r="O72" t="s">
        <v>609</v>
      </c>
      <c r="P72" t="s">
        <v>1159</v>
      </c>
      <c r="Q72" t="s">
        <v>194</v>
      </c>
      <c r="R72"/>
      <c r="S72" t="s">
        <v>780</v>
      </c>
      <c r="T72" t="s">
        <v>285</v>
      </c>
      <c r="U72" t="s">
        <v>1320</v>
      </c>
      <c r="V72" t="s">
        <v>216</v>
      </c>
      <c r="W72"/>
    </row>
    <row r="73" spans="1:23" x14ac:dyDescent="0.25">
      <c r="A73">
        <v>212332</v>
      </c>
      <c r="B73" t="s">
        <v>286</v>
      </c>
      <c r="C73">
        <v>2</v>
      </c>
      <c r="D73">
        <v>2</v>
      </c>
      <c r="E73">
        <v>4</v>
      </c>
      <c r="F73">
        <v>-5</v>
      </c>
      <c r="G73">
        <v>-2</v>
      </c>
      <c r="H73">
        <v>27</v>
      </c>
      <c r="I73">
        <v>54</v>
      </c>
      <c r="J73">
        <v>9</v>
      </c>
      <c r="K73">
        <v>0.12</v>
      </c>
      <c r="L73">
        <v>0.2</v>
      </c>
      <c r="M73">
        <v>14.8</v>
      </c>
      <c r="N73">
        <v>0.4</v>
      </c>
      <c r="O73" t="s">
        <v>609</v>
      </c>
      <c r="P73" t="s">
        <v>1129</v>
      </c>
      <c r="Q73" t="s">
        <v>194</v>
      </c>
      <c r="R73"/>
      <c r="S73" t="s">
        <v>781</v>
      </c>
      <c r="T73" t="s">
        <v>226</v>
      </c>
      <c r="U73" t="s">
        <v>1319</v>
      </c>
      <c r="V73" t="s">
        <v>208</v>
      </c>
      <c r="W73"/>
    </row>
    <row r="74" spans="1:23" x14ac:dyDescent="0.25">
      <c r="A74">
        <v>214163</v>
      </c>
      <c r="B74" t="s">
        <v>287</v>
      </c>
      <c r="C74">
        <v>2</v>
      </c>
      <c r="D74">
        <v>0</v>
      </c>
      <c r="E74">
        <v>1</v>
      </c>
      <c r="F74">
        <v>1</v>
      </c>
      <c r="G74">
        <v>3</v>
      </c>
      <c r="H74">
        <v>11</v>
      </c>
      <c r="I74">
        <v>11</v>
      </c>
      <c r="J74">
        <v>2</v>
      </c>
      <c r="K74">
        <v>0.1</v>
      </c>
      <c r="L74">
        <v>0.3</v>
      </c>
      <c r="M74">
        <v>0.4</v>
      </c>
      <c r="N74">
        <v>1.4</v>
      </c>
      <c r="O74" t="s">
        <v>609</v>
      </c>
      <c r="P74" t="s">
        <v>1129</v>
      </c>
      <c r="Q74" t="s">
        <v>194</v>
      </c>
      <c r="R74"/>
      <c r="S74" t="s">
        <v>782</v>
      </c>
      <c r="T74" t="s">
        <v>289</v>
      </c>
      <c r="U74" t="s">
        <v>1320</v>
      </c>
      <c r="V74" t="s">
        <v>288</v>
      </c>
      <c r="W74"/>
    </row>
    <row r="75" spans="1:23" x14ac:dyDescent="0.25">
      <c r="A75">
        <v>214338</v>
      </c>
      <c r="B75" t="s">
        <v>290</v>
      </c>
      <c r="C75">
        <v>-8</v>
      </c>
      <c r="D75">
        <v>3</v>
      </c>
      <c r="E75">
        <v>4</v>
      </c>
      <c r="F75">
        <v>-10</v>
      </c>
      <c r="G75">
        <v>-4</v>
      </c>
      <c r="H75">
        <v>11</v>
      </c>
      <c r="I75">
        <v>34</v>
      </c>
      <c r="J75">
        <v>6</v>
      </c>
      <c r="K75">
        <v>0.42</v>
      </c>
      <c r="L75">
        <v>1.57</v>
      </c>
      <c r="M75">
        <v>9.6999999999999993</v>
      </c>
      <c r="N75">
        <v>0.1</v>
      </c>
      <c r="O75" t="s">
        <v>612</v>
      </c>
      <c r="P75" t="s">
        <v>1138</v>
      </c>
      <c r="Q75" t="s">
        <v>45</v>
      </c>
      <c r="R75"/>
      <c r="S75" t="s">
        <v>783</v>
      </c>
      <c r="T75" t="s">
        <v>235</v>
      </c>
      <c r="U75" t="s">
        <v>1320</v>
      </c>
      <c r="V75" t="s">
        <v>215</v>
      </c>
      <c r="W75"/>
    </row>
    <row r="76" spans="1:23" x14ac:dyDescent="0.25">
      <c r="A76">
        <v>215996</v>
      </c>
      <c r="B76" t="s">
        <v>291</v>
      </c>
      <c r="C76">
        <v>3</v>
      </c>
      <c r="D76">
        <v>5</v>
      </c>
      <c r="E76">
        <v>13</v>
      </c>
      <c r="F76">
        <v>-2</v>
      </c>
      <c r="G76">
        <v>7</v>
      </c>
      <c r="H76">
        <v>46</v>
      </c>
      <c r="I76">
        <v>90</v>
      </c>
      <c r="J76">
        <v>13.8</v>
      </c>
      <c r="K76">
        <v>0.13</v>
      </c>
      <c r="L76">
        <v>0.5</v>
      </c>
      <c r="M76">
        <v>11.6</v>
      </c>
      <c r="N76">
        <v>0.9</v>
      </c>
      <c r="O76" t="s">
        <v>609</v>
      </c>
      <c r="P76" t="s">
        <v>1129</v>
      </c>
      <c r="Q76" t="s">
        <v>194</v>
      </c>
      <c r="R76"/>
      <c r="S76" t="s">
        <v>784</v>
      </c>
      <c r="T76" t="s">
        <v>229</v>
      </c>
      <c r="U76" t="s">
        <v>1320</v>
      </c>
      <c r="V76" t="s">
        <v>292</v>
      </c>
      <c r="W76"/>
    </row>
    <row r="77" spans="1:23" x14ac:dyDescent="0.25">
      <c r="A77">
        <v>224493</v>
      </c>
      <c r="B77" t="s">
        <v>1075</v>
      </c>
      <c r="C77">
        <v>2</v>
      </c>
      <c r="D77">
        <v>2</v>
      </c>
      <c r="E77">
        <v>7</v>
      </c>
      <c r="F77">
        <v>-3</v>
      </c>
      <c r="G77">
        <v>3</v>
      </c>
      <c r="H77">
        <v>27</v>
      </c>
      <c r="I77">
        <v>47</v>
      </c>
      <c r="J77">
        <v>8.1</v>
      </c>
      <c r="K77">
        <v>0.12</v>
      </c>
      <c r="L77">
        <v>0.41</v>
      </c>
      <c r="M77">
        <v>9.1999999999999993</v>
      </c>
      <c r="N77">
        <v>0.6</v>
      </c>
      <c r="O77" t="s">
        <v>609</v>
      </c>
      <c r="P77" t="s">
        <v>1129</v>
      </c>
      <c r="Q77" t="s">
        <v>194</v>
      </c>
      <c r="R77"/>
      <c r="S77" t="s">
        <v>785</v>
      </c>
      <c r="T77" t="s">
        <v>214</v>
      </c>
      <c r="U77" t="s">
        <v>1319</v>
      </c>
      <c r="V77" t="s">
        <v>215</v>
      </c>
      <c r="W77"/>
    </row>
    <row r="78" spans="1:23" x14ac:dyDescent="0.25">
      <c r="A78">
        <v>229625</v>
      </c>
      <c r="B78" t="s">
        <v>294</v>
      </c>
      <c r="C78">
        <v>1</v>
      </c>
      <c r="D78">
        <v>1</v>
      </c>
      <c r="E78">
        <v>5</v>
      </c>
      <c r="F78">
        <v>1</v>
      </c>
      <c r="G78">
        <v>1</v>
      </c>
      <c r="H78">
        <v>24</v>
      </c>
      <c r="I78">
        <v>11</v>
      </c>
      <c r="J78">
        <v>2.1</v>
      </c>
      <c r="K78">
        <v>0.32</v>
      </c>
      <c r="L78">
        <v>1.03</v>
      </c>
      <c r="M78">
        <v>8.3000000000000007</v>
      </c>
      <c r="N78">
        <v>0.5</v>
      </c>
      <c r="O78" t="s">
        <v>616</v>
      </c>
      <c r="P78" t="s">
        <v>1160</v>
      </c>
      <c r="Q78" t="s">
        <v>45</v>
      </c>
      <c r="R78"/>
      <c r="S78" t="s">
        <v>786</v>
      </c>
      <c r="T78" t="s">
        <v>295</v>
      </c>
      <c r="U78" t="s">
        <v>1320</v>
      </c>
      <c r="V78" t="s">
        <v>260</v>
      </c>
      <c r="W78"/>
    </row>
    <row r="79" spans="1:23" x14ac:dyDescent="0.25">
      <c r="A79">
        <v>229922</v>
      </c>
      <c r="B79" t="s">
        <v>296</v>
      </c>
      <c r="C79">
        <v>-10</v>
      </c>
      <c r="D79">
        <v>3</v>
      </c>
      <c r="E79">
        <v>1</v>
      </c>
      <c r="F79">
        <v>-16</v>
      </c>
      <c r="G79">
        <v>-15</v>
      </c>
      <c r="H79">
        <v>8</v>
      </c>
      <c r="I79">
        <v>41</v>
      </c>
      <c r="J79">
        <v>7.1</v>
      </c>
      <c r="K79">
        <v>0.28999999999999998</v>
      </c>
      <c r="L79">
        <v>1.5</v>
      </c>
      <c r="M79">
        <v>14.1</v>
      </c>
      <c r="N79">
        <v>0</v>
      </c>
      <c r="O79" t="s">
        <v>609</v>
      </c>
      <c r="P79" t="s">
        <v>1145</v>
      </c>
      <c r="Q79" t="s">
        <v>194</v>
      </c>
      <c r="R79"/>
      <c r="S79" t="s">
        <v>787</v>
      </c>
      <c r="T79" t="s">
        <v>1321</v>
      </c>
      <c r="U79" t="s">
        <v>1320</v>
      </c>
      <c r="V79" t="s">
        <v>297</v>
      </c>
      <c r="W79"/>
    </row>
    <row r="80" spans="1:23" x14ac:dyDescent="0.25">
      <c r="A80">
        <v>231100</v>
      </c>
      <c r="B80" t="s">
        <v>298</v>
      </c>
      <c r="C80">
        <v>-3</v>
      </c>
      <c r="D80">
        <v>3</v>
      </c>
      <c r="E80">
        <v>13</v>
      </c>
      <c r="F80">
        <v>-3</v>
      </c>
      <c r="G80">
        <v>-3</v>
      </c>
      <c r="H80">
        <v>10</v>
      </c>
      <c r="I80">
        <v>13</v>
      </c>
      <c r="J80">
        <v>2.4</v>
      </c>
      <c r="K80">
        <v>0.39</v>
      </c>
      <c r="L80">
        <v>1.87</v>
      </c>
      <c r="M80">
        <v>15.3</v>
      </c>
      <c r="N80">
        <v>0.1</v>
      </c>
      <c r="O80" t="s">
        <v>612</v>
      </c>
      <c r="P80" t="s">
        <v>1146</v>
      </c>
      <c r="Q80" t="s">
        <v>45</v>
      </c>
      <c r="R80"/>
      <c r="S80" t="s">
        <v>788</v>
      </c>
      <c r="T80" t="s">
        <v>644</v>
      </c>
      <c r="U80" t="s">
        <v>1320</v>
      </c>
      <c r="V80" t="s">
        <v>216</v>
      </c>
      <c r="W80"/>
    </row>
    <row r="81" spans="1:23" x14ac:dyDescent="0.25">
      <c r="A81">
        <v>233585</v>
      </c>
      <c r="B81" t="s">
        <v>299</v>
      </c>
      <c r="C81">
        <v>3</v>
      </c>
      <c r="D81">
        <v>7</v>
      </c>
      <c r="E81">
        <v>12</v>
      </c>
      <c r="F81">
        <v>2</v>
      </c>
      <c r="G81">
        <v>20</v>
      </c>
      <c r="H81">
        <v>-8</v>
      </c>
      <c r="I81">
        <v>-15</v>
      </c>
      <c r="J81">
        <v>-3.2</v>
      </c>
      <c r="K81">
        <v>0.57999999999999996</v>
      </c>
      <c r="L81">
        <v>1.74</v>
      </c>
      <c r="M81">
        <v>29.9</v>
      </c>
      <c r="N81">
        <v>0</v>
      </c>
      <c r="O81" t="s">
        <v>612</v>
      </c>
      <c r="P81" t="s">
        <v>1161</v>
      </c>
      <c r="Q81" t="s">
        <v>45</v>
      </c>
      <c r="R81"/>
      <c r="S81" t="s">
        <v>789</v>
      </c>
      <c r="T81" t="s">
        <v>790</v>
      </c>
      <c r="U81" t="s">
        <v>1320</v>
      </c>
      <c r="V81" t="s">
        <v>300</v>
      </c>
      <c r="W81"/>
    </row>
    <row r="82" spans="1:23" x14ac:dyDescent="0.25">
      <c r="A82">
        <v>235291</v>
      </c>
      <c r="B82" t="s">
        <v>301</v>
      </c>
      <c r="C82">
        <v>9</v>
      </c>
      <c r="D82">
        <v>-2</v>
      </c>
      <c r="E82">
        <v>0</v>
      </c>
      <c r="F82">
        <v>-1</v>
      </c>
      <c r="G82">
        <v>-5</v>
      </c>
      <c r="H82">
        <v>15</v>
      </c>
      <c r="I82">
        <v>52</v>
      </c>
      <c r="J82">
        <v>8.8000000000000007</v>
      </c>
      <c r="K82">
        <v>0.54</v>
      </c>
      <c r="L82">
        <v>1.7</v>
      </c>
      <c r="M82">
        <v>17.600000000000001</v>
      </c>
      <c r="N82">
        <v>0.2</v>
      </c>
      <c r="O82" t="s">
        <v>612</v>
      </c>
      <c r="P82" t="s">
        <v>1162</v>
      </c>
      <c r="Q82" t="s">
        <v>45</v>
      </c>
      <c r="R82"/>
      <c r="S82" t="s">
        <v>791</v>
      </c>
      <c r="T82" t="s">
        <v>277</v>
      </c>
      <c r="U82" t="s">
        <v>1320</v>
      </c>
      <c r="V82" t="s">
        <v>302</v>
      </c>
      <c r="W82"/>
    </row>
    <row r="83" spans="1:23" x14ac:dyDescent="0.25">
      <c r="A83">
        <v>237834</v>
      </c>
      <c r="B83" t="s">
        <v>303</v>
      </c>
      <c r="C83">
        <v>-1</v>
      </c>
      <c r="D83">
        <v>3</v>
      </c>
      <c r="E83">
        <v>8</v>
      </c>
      <c r="F83">
        <v>-3</v>
      </c>
      <c r="G83">
        <v>-10</v>
      </c>
      <c r="H83">
        <v>5</v>
      </c>
      <c r="I83">
        <v>22</v>
      </c>
      <c r="J83">
        <v>4</v>
      </c>
      <c r="K83">
        <v>0.19</v>
      </c>
      <c r="L83">
        <v>2</v>
      </c>
      <c r="M83">
        <v>16.7</v>
      </c>
      <c r="N83">
        <v>0</v>
      </c>
      <c r="O83" t="s">
        <v>616</v>
      </c>
      <c r="P83" t="s">
        <v>1158</v>
      </c>
      <c r="Q83" t="s">
        <v>45</v>
      </c>
      <c r="R83" t="s">
        <v>1305</v>
      </c>
      <c r="S83" t="s">
        <v>792</v>
      </c>
      <c r="T83" t="s">
        <v>282</v>
      </c>
      <c r="U83" t="s">
        <v>1320</v>
      </c>
      <c r="V83" t="s">
        <v>1343</v>
      </c>
      <c r="W83"/>
    </row>
    <row r="84" spans="1:23" x14ac:dyDescent="0.25">
      <c r="A84">
        <v>241661</v>
      </c>
      <c r="B84" t="s">
        <v>304</v>
      </c>
      <c r="C84">
        <v>-7</v>
      </c>
      <c r="D84">
        <v>4</v>
      </c>
      <c r="E84">
        <v>5</v>
      </c>
      <c r="F84">
        <v>-8</v>
      </c>
      <c r="G84">
        <v>-3</v>
      </c>
      <c r="H84">
        <v>13</v>
      </c>
      <c r="I84">
        <v>19</v>
      </c>
      <c r="J84">
        <v>3.5</v>
      </c>
      <c r="K84">
        <v>0.33</v>
      </c>
      <c r="L84">
        <v>2.0499999999999998</v>
      </c>
      <c r="M84">
        <v>10.1</v>
      </c>
      <c r="N84">
        <v>0.2</v>
      </c>
      <c r="O84" t="s">
        <v>612</v>
      </c>
      <c r="P84" t="s">
        <v>1163</v>
      </c>
      <c r="Q84" t="s">
        <v>45</v>
      </c>
      <c r="R84"/>
      <c r="S84" t="s">
        <v>793</v>
      </c>
      <c r="T84" t="s">
        <v>636</v>
      </c>
      <c r="U84" t="s">
        <v>1320</v>
      </c>
      <c r="V84" t="s">
        <v>260</v>
      </c>
      <c r="W84"/>
    </row>
    <row r="85" spans="1:23" x14ac:dyDescent="0.25">
      <c r="A85">
        <v>242081</v>
      </c>
      <c r="B85" t="s">
        <v>305</v>
      </c>
      <c r="C85">
        <v>1</v>
      </c>
      <c r="D85">
        <v>-1</v>
      </c>
      <c r="E85">
        <v>-1</v>
      </c>
      <c r="F85">
        <v>0</v>
      </c>
      <c r="G85">
        <v>1</v>
      </c>
      <c r="H85">
        <v>8</v>
      </c>
      <c r="I85">
        <v>1</v>
      </c>
      <c r="J85">
        <v>0.2</v>
      </c>
      <c r="K85">
        <v>0.12</v>
      </c>
      <c r="L85">
        <v>0.5</v>
      </c>
      <c r="M85">
        <v>3.1</v>
      </c>
      <c r="N85">
        <v>-0.1</v>
      </c>
      <c r="O85" t="s">
        <v>609</v>
      </c>
      <c r="P85" t="s">
        <v>1159</v>
      </c>
      <c r="Q85" t="s">
        <v>194</v>
      </c>
      <c r="R85"/>
      <c r="S85" t="s">
        <v>794</v>
      </c>
      <c r="T85" t="s">
        <v>285</v>
      </c>
      <c r="U85" t="s">
        <v>1320</v>
      </c>
      <c r="V85" t="s">
        <v>205</v>
      </c>
      <c r="W85"/>
    </row>
    <row r="86" spans="1:23" x14ac:dyDescent="0.25">
      <c r="A86">
        <v>243022</v>
      </c>
      <c r="B86" t="s">
        <v>306</v>
      </c>
      <c r="C86">
        <v>-3</v>
      </c>
      <c r="D86">
        <v>2</v>
      </c>
      <c r="E86">
        <v>9</v>
      </c>
      <c r="F86">
        <v>-7</v>
      </c>
      <c r="G86">
        <v>-5</v>
      </c>
      <c r="H86">
        <v>32</v>
      </c>
      <c r="I86">
        <v>77</v>
      </c>
      <c r="J86">
        <v>12.2</v>
      </c>
      <c r="K86">
        <v>0.01</v>
      </c>
      <c r="L86">
        <v>0.01</v>
      </c>
      <c r="M86">
        <v>12.2</v>
      </c>
      <c r="N86">
        <v>0.6</v>
      </c>
      <c r="O86" t="s">
        <v>609</v>
      </c>
      <c r="P86" t="s">
        <v>1149</v>
      </c>
      <c r="Q86" t="s">
        <v>194</v>
      </c>
      <c r="R86"/>
      <c r="S86" t="s">
        <v>795</v>
      </c>
      <c r="T86" t="s">
        <v>221</v>
      </c>
      <c r="U86" t="s">
        <v>1320</v>
      </c>
      <c r="V86" t="s">
        <v>292</v>
      </c>
      <c r="W86"/>
    </row>
    <row r="87" spans="1:23" x14ac:dyDescent="0.25">
      <c r="A87">
        <v>248161</v>
      </c>
      <c r="B87" t="s">
        <v>307</v>
      </c>
      <c r="C87">
        <v>-5</v>
      </c>
      <c r="D87">
        <v>4</v>
      </c>
      <c r="E87">
        <v>15</v>
      </c>
      <c r="F87">
        <v>-7</v>
      </c>
      <c r="G87">
        <v>4</v>
      </c>
      <c r="H87">
        <v>49</v>
      </c>
      <c r="I87">
        <v>115</v>
      </c>
      <c r="J87">
        <v>16.5</v>
      </c>
      <c r="K87">
        <v>0.12</v>
      </c>
      <c r="L87">
        <v>0.2</v>
      </c>
      <c r="M87">
        <v>16.2</v>
      </c>
      <c r="N87">
        <v>0.7</v>
      </c>
      <c r="O87" t="s">
        <v>609</v>
      </c>
      <c r="P87" t="s">
        <v>1129</v>
      </c>
      <c r="Q87" t="s">
        <v>194</v>
      </c>
      <c r="R87"/>
      <c r="S87" t="s">
        <v>796</v>
      </c>
      <c r="T87" t="s">
        <v>226</v>
      </c>
      <c r="U87" t="s">
        <v>1319</v>
      </c>
      <c r="V87" t="s">
        <v>241</v>
      </c>
      <c r="W87"/>
    </row>
    <row r="88" spans="1:23" x14ac:dyDescent="0.25">
      <c r="A88">
        <v>250167</v>
      </c>
      <c r="B88" t="s">
        <v>308</v>
      </c>
      <c r="C88">
        <v>-1</v>
      </c>
      <c r="D88">
        <v>-1</v>
      </c>
      <c r="E88">
        <v>7</v>
      </c>
      <c r="F88">
        <v>-9</v>
      </c>
      <c r="G88">
        <v>-9</v>
      </c>
      <c r="H88">
        <v>10</v>
      </c>
      <c r="I88">
        <v>25</v>
      </c>
      <c r="J88">
        <v>4.5999999999999996</v>
      </c>
      <c r="K88">
        <v>0.49</v>
      </c>
      <c r="L88">
        <v>1.46</v>
      </c>
      <c r="M88">
        <v>15.7</v>
      </c>
      <c r="N88">
        <v>0.1</v>
      </c>
      <c r="O88" t="s">
        <v>616</v>
      </c>
      <c r="P88" t="s">
        <v>1138</v>
      </c>
      <c r="Q88" t="s">
        <v>45</v>
      </c>
      <c r="R88"/>
      <c r="S88" t="s">
        <v>797</v>
      </c>
      <c r="T88" t="s">
        <v>235</v>
      </c>
      <c r="U88" t="s">
        <v>1320</v>
      </c>
      <c r="V88" t="s">
        <v>268</v>
      </c>
      <c r="W88"/>
    </row>
    <row r="89" spans="1:23" x14ac:dyDescent="0.25">
      <c r="A89">
        <v>255001</v>
      </c>
      <c r="B89" t="s">
        <v>1016</v>
      </c>
      <c r="C89">
        <v>-14</v>
      </c>
      <c r="D89">
        <v>-1</v>
      </c>
      <c r="E89">
        <v>-3</v>
      </c>
      <c r="F89">
        <v>-20</v>
      </c>
      <c r="G89">
        <v>-20</v>
      </c>
      <c r="H89">
        <v>-2</v>
      </c>
      <c r="I89">
        <v>30</v>
      </c>
      <c r="J89">
        <v>5.4</v>
      </c>
      <c r="K89">
        <v>0.24</v>
      </c>
      <c r="L89">
        <v>1.2</v>
      </c>
      <c r="M89">
        <v>13.3</v>
      </c>
      <c r="N89">
        <v>-0.2</v>
      </c>
      <c r="O89" t="s">
        <v>609</v>
      </c>
      <c r="P89" t="s">
        <v>1141</v>
      </c>
      <c r="Q89" t="s">
        <v>45</v>
      </c>
      <c r="R89"/>
      <c r="S89" t="s">
        <v>1020</v>
      </c>
      <c r="T89" t="s">
        <v>217</v>
      </c>
      <c r="U89" t="s">
        <v>1320</v>
      </c>
      <c r="V89" t="s">
        <v>297</v>
      </c>
      <c r="W89"/>
    </row>
    <row r="90" spans="1:23" x14ac:dyDescent="0.25">
      <c r="A90">
        <v>256362</v>
      </c>
      <c r="B90" t="s">
        <v>312</v>
      </c>
      <c r="C90">
        <v>-3</v>
      </c>
      <c r="D90">
        <v>7</v>
      </c>
      <c r="E90">
        <v>20</v>
      </c>
      <c r="F90">
        <v>-7</v>
      </c>
      <c r="G90">
        <v>8</v>
      </c>
      <c r="H90">
        <v>53</v>
      </c>
      <c r="I90">
        <v>123</v>
      </c>
      <c r="J90">
        <v>17.399999999999999</v>
      </c>
      <c r="K90">
        <v>0.13</v>
      </c>
      <c r="L90">
        <v>0.25</v>
      </c>
      <c r="M90">
        <v>16.5</v>
      </c>
      <c r="N90">
        <v>0.8</v>
      </c>
      <c r="O90" t="s">
        <v>609</v>
      </c>
      <c r="P90" t="s">
        <v>1164</v>
      </c>
      <c r="Q90" t="s">
        <v>194</v>
      </c>
      <c r="R90"/>
      <c r="S90" t="s">
        <v>798</v>
      </c>
      <c r="T90" t="s">
        <v>203</v>
      </c>
      <c r="U90" t="s">
        <v>1319</v>
      </c>
      <c r="V90" t="s">
        <v>241</v>
      </c>
      <c r="W90"/>
    </row>
    <row r="91" spans="1:23" x14ac:dyDescent="0.25">
      <c r="A91">
        <v>260497</v>
      </c>
      <c r="B91" t="s">
        <v>313</v>
      </c>
      <c r="C91">
        <v>0</v>
      </c>
      <c r="D91">
        <v>1</v>
      </c>
      <c r="E91">
        <v>7</v>
      </c>
      <c r="F91">
        <v>-2</v>
      </c>
      <c r="G91">
        <v>-5</v>
      </c>
      <c r="H91">
        <v>-4</v>
      </c>
      <c r="I91">
        <v>26</v>
      </c>
      <c r="J91">
        <v>4.7</v>
      </c>
      <c r="K91">
        <v>0.27</v>
      </c>
      <c r="L91">
        <v>1.5</v>
      </c>
      <c r="M91">
        <v>13</v>
      </c>
      <c r="N91">
        <v>-0.3</v>
      </c>
      <c r="O91" t="s">
        <v>625</v>
      </c>
      <c r="P91" t="s">
        <v>1165</v>
      </c>
      <c r="Q91" t="s">
        <v>45</v>
      </c>
      <c r="R91"/>
      <c r="S91" t="s">
        <v>799</v>
      </c>
      <c r="T91" t="s">
        <v>272</v>
      </c>
      <c r="U91" t="s">
        <v>1320</v>
      </c>
      <c r="V91" t="s">
        <v>314</v>
      </c>
      <c r="W91"/>
    </row>
    <row r="92" spans="1:23" x14ac:dyDescent="0.25">
      <c r="A92">
        <v>260919</v>
      </c>
      <c r="B92" t="s">
        <v>315</v>
      </c>
      <c r="C92">
        <v>-6</v>
      </c>
      <c r="D92">
        <v>12</v>
      </c>
      <c r="E92">
        <v>13</v>
      </c>
      <c r="F92">
        <v>-13</v>
      </c>
      <c r="G92">
        <v>-16</v>
      </c>
      <c r="H92">
        <v>18</v>
      </c>
      <c r="I92">
        <v>14</v>
      </c>
      <c r="J92">
        <v>2.6</v>
      </c>
      <c r="K92">
        <v>0.63</v>
      </c>
      <c r="L92">
        <v>2.7</v>
      </c>
      <c r="M92">
        <v>22.6</v>
      </c>
      <c r="N92">
        <v>0.2</v>
      </c>
      <c r="O92" t="s">
        <v>612</v>
      </c>
      <c r="P92" t="s">
        <v>1156</v>
      </c>
      <c r="Q92" t="s">
        <v>45</v>
      </c>
      <c r="R92"/>
      <c r="S92" t="s">
        <v>800</v>
      </c>
      <c r="T92" t="s">
        <v>636</v>
      </c>
      <c r="U92" t="s">
        <v>1320</v>
      </c>
      <c r="V92" t="s">
        <v>297</v>
      </c>
      <c r="W92"/>
    </row>
    <row r="93" spans="1:23" x14ac:dyDescent="0.25">
      <c r="A93">
        <v>262741</v>
      </c>
      <c r="B93" t="s">
        <v>316</v>
      </c>
      <c r="C93">
        <v>-2</v>
      </c>
      <c r="D93">
        <v>4</v>
      </c>
      <c r="E93">
        <v>6</v>
      </c>
      <c r="F93">
        <v>-8</v>
      </c>
      <c r="G93">
        <v>-10</v>
      </c>
      <c r="H93">
        <v>14</v>
      </c>
      <c r="I93">
        <v>84</v>
      </c>
      <c r="J93">
        <v>12.9</v>
      </c>
      <c r="K93">
        <v>0.6</v>
      </c>
      <c r="L93">
        <v>1.95</v>
      </c>
      <c r="M93">
        <v>16</v>
      </c>
      <c r="N93">
        <v>0.2</v>
      </c>
      <c r="O93" t="s">
        <v>612</v>
      </c>
      <c r="P93" t="s">
        <v>1129</v>
      </c>
      <c r="Q93" t="s">
        <v>45</v>
      </c>
      <c r="R93"/>
      <c r="S93" t="s">
        <v>801</v>
      </c>
      <c r="T93" t="s">
        <v>277</v>
      </c>
      <c r="U93" t="s">
        <v>1320</v>
      </c>
      <c r="V93" t="s">
        <v>293</v>
      </c>
      <c r="W93"/>
    </row>
    <row r="94" spans="1:23" x14ac:dyDescent="0.25">
      <c r="A94">
        <v>265512</v>
      </c>
      <c r="B94" t="s">
        <v>317</v>
      </c>
      <c r="C94">
        <v>2</v>
      </c>
      <c r="D94">
        <v>0</v>
      </c>
      <c r="E94">
        <v>0</v>
      </c>
      <c r="F94">
        <v>1</v>
      </c>
      <c r="G94">
        <v>2</v>
      </c>
      <c r="H94">
        <v>3</v>
      </c>
      <c r="I94">
        <v>-4</v>
      </c>
      <c r="J94">
        <v>-0.7</v>
      </c>
      <c r="K94">
        <v>7.0000000000000007E-2</v>
      </c>
      <c r="L94">
        <v>0.1</v>
      </c>
      <c r="M94">
        <v>4.2</v>
      </c>
      <c r="N94">
        <v>-0.5</v>
      </c>
      <c r="O94" t="s">
        <v>609</v>
      </c>
      <c r="P94" t="s">
        <v>1166</v>
      </c>
      <c r="Q94" t="s">
        <v>194</v>
      </c>
      <c r="R94"/>
      <c r="S94" t="s">
        <v>802</v>
      </c>
      <c r="T94" t="s">
        <v>318</v>
      </c>
      <c r="U94" t="s">
        <v>1320</v>
      </c>
      <c r="V94" t="s">
        <v>205</v>
      </c>
      <c r="W94"/>
    </row>
    <row r="95" spans="1:23" x14ac:dyDescent="0.25">
      <c r="A95">
        <v>269357</v>
      </c>
      <c r="B95" t="s">
        <v>319</v>
      </c>
      <c r="C95">
        <v>0</v>
      </c>
      <c r="D95">
        <v>0</v>
      </c>
      <c r="E95">
        <v>4</v>
      </c>
      <c r="F95">
        <v>-6</v>
      </c>
      <c r="G95">
        <v>-5</v>
      </c>
      <c r="H95">
        <v>3</v>
      </c>
      <c r="I95">
        <v>36</v>
      </c>
      <c r="J95">
        <v>6.3</v>
      </c>
      <c r="K95">
        <v>0.14000000000000001</v>
      </c>
      <c r="L95">
        <v>0.4</v>
      </c>
      <c r="M95">
        <v>20.100000000000001</v>
      </c>
      <c r="N95">
        <v>0</v>
      </c>
      <c r="O95" t="s">
        <v>609</v>
      </c>
      <c r="P95" t="s">
        <v>1167</v>
      </c>
      <c r="Q95" t="s">
        <v>194</v>
      </c>
      <c r="R95"/>
      <c r="S95" t="s">
        <v>803</v>
      </c>
      <c r="T95" t="s">
        <v>318</v>
      </c>
      <c r="U95" t="s">
        <v>1320</v>
      </c>
      <c r="V95" t="s">
        <v>201</v>
      </c>
      <c r="W95"/>
    </row>
    <row r="96" spans="1:23" x14ac:dyDescent="0.25">
      <c r="A96">
        <v>271478</v>
      </c>
      <c r="B96" t="s">
        <v>320</v>
      </c>
      <c r="C96">
        <v>-1</v>
      </c>
      <c r="D96">
        <v>2</v>
      </c>
      <c r="E96">
        <v>6</v>
      </c>
      <c r="F96">
        <v>-6</v>
      </c>
      <c r="G96">
        <v>-1</v>
      </c>
      <c r="H96">
        <v>28</v>
      </c>
      <c r="I96">
        <v>53</v>
      </c>
      <c r="J96">
        <v>8.9</v>
      </c>
      <c r="K96">
        <v>0.35</v>
      </c>
      <c r="L96">
        <v>1.95</v>
      </c>
      <c r="M96">
        <v>11.8</v>
      </c>
      <c r="N96">
        <v>0.5</v>
      </c>
      <c r="O96" t="s">
        <v>609</v>
      </c>
      <c r="P96" t="s">
        <v>1168</v>
      </c>
      <c r="Q96" t="s">
        <v>194</v>
      </c>
      <c r="R96"/>
      <c r="S96" t="s">
        <v>804</v>
      </c>
      <c r="T96" t="s">
        <v>209</v>
      </c>
      <c r="U96" t="s">
        <v>1320</v>
      </c>
      <c r="V96" t="s">
        <v>244</v>
      </c>
      <c r="W96"/>
    </row>
    <row r="97" spans="1:23" x14ac:dyDescent="0.25">
      <c r="A97">
        <v>272898</v>
      </c>
      <c r="B97" t="s">
        <v>321</v>
      </c>
      <c r="C97">
        <v>-1</v>
      </c>
      <c r="D97">
        <v>1</v>
      </c>
      <c r="E97">
        <v>5</v>
      </c>
      <c r="F97">
        <v>-7</v>
      </c>
      <c r="G97">
        <v>-6</v>
      </c>
      <c r="H97">
        <v>9</v>
      </c>
      <c r="I97">
        <v>78</v>
      </c>
      <c r="J97">
        <v>12.3</v>
      </c>
      <c r="K97">
        <v>0.36</v>
      </c>
      <c r="L97">
        <v>1.52</v>
      </c>
      <c r="M97">
        <v>17.8</v>
      </c>
      <c r="N97">
        <v>0.1</v>
      </c>
      <c r="O97" t="s">
        <v>609</v>
      </c>
      <c r="P97" t="s">
        <v>1169</v>
      </c>
      <c r="Q97" t="s">
        <v>194</v>
      </c>
      <c r="R97"/>
      <c r="S97" t="s">
        <v>805</v>
      </c>
      <c r="T97" t="s">
        <v>243</v>
      </c>
      <c r="U97" t="s">
        <v>1320</v>
      </c>
      <c r="V97" t="s">
        <v>208</v>
      </c>
      <c r="W97"/>
    </row>
    <row r="98" spans="1:23" x14ac:dyDescent="0.25">
      <c r="A98">
        <v>273839</v>
      </c>
      <c r="B98" t="s">
        <v>322</v>
      </c>
      <c r="C98">
        <v>-6</v>
      </c>
      <c r="D98">
        <v>5</v>
      </c>
      <c r="E98">
        <v>14</v>
      </c>
      <c r="F98">
        <v>-9</v>
      </c>
      <c r="G98">
        <v>-7</v>
      </c>
      <c r="H98">
        <v>20</v>
      </c>
      <c r="I98">
        <v>35</v>
      </c>
      <c r="J98">
        <v>6.2</v>
      </c>
      <c r="K98">
        <v>0.64</v>
      </c>
      <c r="L98">
        <v>1.88</v>
      </c>
      <c r="M98">
        <v>16</v>
      </c>
      <c r="N98">
        <v>0.3</v>
      </c>
      <c r="O98" t="s">
        <v>612</v>
      </c>
      <c r="P98" t="s">
        <v>1170</v>
      </c>
      <c r="Q98" t="s">
        <v>45</v>
      </c>
      <c r="R98"/>
      <c r="S98" t="s">
        <v>806</v>
      </c>
      <c r="T98" t="s">
        <v>310</v>
      </c>
      <c r="U98" t="s">
        <v>1320</v>
      </c>
      <c r="V98" t="s">
        <v>212</v>
      </c>
      <c r="W98"/>
    </row>
    <row r="99" spans="1:23" x14ac:dyDescent="0.25">
      <c r="A99">
        <v>277491</v>
      </c>
      <c r="B99" t="s">
        <v>323</v>
      </c>
      <c r="C99">
        <v>-8</v>
      </c>
      <c r="D99">
        <v>4</v>
      </c>
      <c r="E99">
        <v>5</v>
      </c>
      <c r="F99">
        <v>-9</v>
      </c>
      <c r="G99">
        <v>-3</v>
      </c>
      <c r="H99">
        <v>18</v>
      </c>
      <c r="I99">
        <v>29</v>
      </c>
      <c r="J99">
        <v>5.3</v>
      </c>
      <c r="K99">
        <v>0.35</v>
      </c>
      <c r="L99">
        <v>1.44</v>
      </c>
      <c r="M99">
        <v>10.3</v>
      </c>
      <c r="N99">
        <v>0.3</v>
      </c>
      <c r="O99" t="s">
        <v>612</v>
      </c>
      <c r="P99" t="s">
        <v>1171</v>
      </c>
      <c r="Q99" t="s">
        <v>45</v>
      </c>
      <c r="R99"/>
      <c r="S99" t="s">
        <v>807</v>
      </c>
      <c r="T99" t="s">
        <v>658</v>
      </c>
      <c r="U99" t="s">
        <v>1320</v>
      </c>
      <c r="V99" t="s">
        <v>225</v>
      </c>
      <c r="W99"/>
    </row>
    <row r="100" spans="1:23" x14ac:dyDescent="0.25">
      <c r="A100">
        <v>278853</v>
      </c>
      <c r="B100" t="s">
        <v>324</v>
      </c>
      <c r="C100">
        <v>-2</v>
      </c>
      <c r="D100">
        <v>2</v>
      </c>
      <c r="E100">
        <v>9</v>
      </c>
      <c r="F100">
        <v>-7</v>
      </c>
      <c r="G100">
        <v>-4</v>
      </c>
      <c r="H100">
        <v>34</v>
      </c>
      <c r="I100">
        <v>79</v>
      </c>
      <c r="J100">
        <v>12.4</v>
      </c>
      <c r="K100">
        <v>0.01</v>
      </c>
      <c r="L100">
        <v>0.01</v>
      </c>
      <c r="M100">
        <v>12.2</v>
      </c>
      <c r="N100">
        <v>0.6</v>
      </c>
      <c r="O100" t="s">
        <v>609</v>
      </c>
      <c r="P100" t="s">
        <v>1149</v>
      </c>
      <c r="Q100" t="s">
        <v>194</v>
      </c>
      <c r="R100"/>
      <c r="S100" t="s">
        <v>808</v>
      </c>
      <c r="T100" t="s">
        <v>221</v>
      </c>
      <c r="U100" t="s">
        <v>1320</v>
      </c>
      <c r="V100" t="s">
        <v>292</v>
      </c>
      <c r="W100"/>
    </row>
    <row r="101" spans="1:23" x14ac:dyDescent="0.25">
      <c r="A101">
        <v>280925</v>
      </c>
      <c r="B101" t="s">
        <v>326</v>
      </c>
      <c r="C101">
        <v>-2</v>
      </c>
      <c r="D101">
        <v>0</v>
      </c>
      <c r="E101">
        <v>2</v>
      </c>
      <c r="F101">
        <v>-2</v>
      </c>
      <c r="G101">
        <v>-2</v>
      </c>
      <c r="H101">
        <v>4</v>
      </c>
      <c r="I101">
        <v>-10</v>
      </c>
      <c r="J101">
        <v>-2.2000000000000002</v>
      </c>
      <c r="K101">
        <v>0.33</v>
      </c>
      <c r="L101">
        <v>1.2</v>
      </c>
      <c r="M101">
        <v>9</v>
      </c>
      <c r="N101">
        <v>-0.2</v>
      </c>
      <c r="O101" t="s">
        <v>616</v>
      </c>
      <c r="P101" t="s">
        <v>1151</v>
      </c>
      <c r="Q101" t="s">
        <v>45</v>
      </c>
      <c r="R101"/>
      <c r="S101" t="s">
        <v>809</v>
      </c>
      <c r="T101" t="s">
        <v>636</v>
      </c>
      <c r="U101" t="s">
        <v>1320</v>
      </c>
      <c r="V101" t="s">
        <v>237</v>
      </c>
      <c r="W101"/>
    </row>
    <row r="102" spans="1:23" x14ac:dyDescent="0.25">
      <c r="A102">
        <v>282517</v>
      </c>
      <c r="B102" t="s">
        <v>327</v>
      </c>
      <c r="C102">
        <v>0</v>
      </c>
      <c r="D102">
        <v>6</v>
      </c>
      <c r="E102">
        <v>16</v>
      </c>
      <c r="F102">
        <v>-5</v>
      </c>
      <c r="G102">
        <v>4</v>
      </c>
      <c r="H102">
        <v>49</v>
      </c>
      <c r="I102">
        <v>122</v>
      </c>
      <c r="J102">
        <v>17.2</v>
      </c>
      <c r="K102">
        <v>0.21</v>
      </c>
      <c r="L102">
        <v>1</v>
      </c>
      <c r="M102">
        <v>14.5</v>
      </c>
      <c r="N102">
        <v>0.8</v>
      </c>
      <c r="O102" t="s">
        <v>609</v>
      </c>
      <c r="P102" t="s">
        <v>1172</v>
      </c>
      <c r="Q102" t="s">
        <v>45</v>
      </c>
      <c r="R102"/>
      <c r="S102" t="s">
        <v>810</v>
      </c>
      <c r="T102" t="s">
        <v>229</v>
      </c>
      <c r="U102" t="s">
        <v>1320</v>
      </c>
      <c r="V102" t="s">
        <v>212</v>
      </c>
      <c r="W102"/>
    </row>
    <row r="103" spans="1:23" x14ac:dyDescent="0.25">
      <c r="A103">
        <v>282632</v>
      </c>
      <c r="B103" t="s">
        <v>328</v>
      </c>
      <c r="C103">
        <v>-7</v>
      </c>
      <c r="D103">
        <v>4</v>
      </c>
      <c r="E103">
        <v>12</v>
      </c>
      <c r="F103">
        <v>-11</v>
      </c>
      <c r="G103">
        <v>0</v>
      </c>
      <c r="H103">
        <v>35</v>
      </c>
      <c r="I103">
        <v>88</v>
      </c>
      <c r="J103">
        <v>13.5</v>
      </c>
      <c r="K103">
        <v>0.28000000000000003</v>
      </c>
      <c r="L103">
        <v>1.5</v>
      </c>
      <c r="M103">
        <v>15.5</v>
      </c>
      <c r="N103">
        <v>0.5</v>
      </c>
      <c r="O103" t="s">
        <v>625</v>
      </c>
      <c r="P103" t="s">
        <v>1173</v>
      </c>
      <c r="Q103" t="s">
        <v>45</v>
      </c>
      <c r="R103"/>
      <c r="S103" t="s">
        <v>811</v>
      </c>
      <c r="T103" t="s">
        <v>329</v>
      </c>
      <c r="U103" t="s">
        <v>1320</v>
      </c>
      <c r="V103" t="s">
        <v>212</v>
      </c>
      <c r="W103"/>
    </row>
    <row r="104" spans="1:23" x14ac:dyDescent="0.25">
      <c r="A104">
        <v>283408</v>
      </c>
      <c r="B104" t="s">
        <v>148</v>
      </c>
      <c r="C104">
        <v>0</v>
      </c>
      <c r="D104">
        <v>9</v>
      </c>
      <c r="E104">
        <v>33</v>
      </c>
      <c r="F104">
        <v>-3</v>
      </c>
      <c r="G104">
        <v>13</v>
      </c>
      <c r="H104">
        <v>103</v>
      </c>
      <c r="I104">
        <v>185</v>
      </c>
      <c r="J104">
        <v>23.3</v>
      </c>
      <c r="K104">
        <v>0.23</v>
      </c>
      <c r="L104">
        <v>1.25</v>
      </c>
      <c r="M104">
        <v>24</v>
      </c>
      <c r="N104">
        <v>1</v>
      </c>
      <c r="O104" t="s">
        <v>609</v>
      </c>
      <c r="P104" t="s">
        <v>1129</v>
      </c>
      <c r="Q104" t="s">
        <v>194</v>
      </c>
      <c r="R104"/>
      <c r="S104" t="s">
        <v>812</v>
      </c>
      <c r="T104" t="s">
        <v>214</v>
      </c>
      <c r="U104" t="s">
        <v>1320</v>
      </c>
      <c r="V104" t="s">
        <v>278</v>
      </c>
      <c r="W104"/>
    </row>
    <row r="105" spans="1:23" x14ac:dyDescent="0.25">
      <c r="A105">
        <v>285990</v>
      </c>
      <c r="B105" t="s">
        <v>187</v>
      </c>
      <c r="C105">
        <v>-12</v>
      </c>
      <c r="D105">
        <v>3</v>
      </c>
      <c r="E105">
        <v>6</v>
      </c>
      <c r="F105">
        <v>-16</v>
      </c>
      <c r="G105">
        <v>-9</v>
      </c>
      <c r="H105">
        <v>9</v>
      </c>
      <c r="I105">
        <v>52</v>
      </c>
      <c r="J105">
        <v>8.8000000000000007</v>
      </c>
      <c r="K105">
        <v>0.48</v>
      </c>
      <c r="L105">
        <v>1.43</v>
      </c>
      <c r="M105">
        <v>15.5</v>
      </c>
      <c r="N105">
        <v>0.1</v>
      </c>
      <c r="O105" t="s">
        <v>612</v>
      </c>
      <c r="P105" t="s">
        <v>1138</v>
      </c>
      <c r="Q105" t="s">
        <v>45</v>
      </c>
      <c r="R105"/>
      <c r="S105" t="s">
        <v>813</v>
      </c>
      <c r="T105" t="s">
        <v>235</v>
      </c>
      <c r="U105" t="s">
        <v>1320</v>
      </c>
      <c r="V105" t="s">
        <v>241</v>
      </c>
      <c r="W105"/>
    </row>
    <row r="106" spans="1:23" x14ac:dyDescent="0.25">
      <c r="A106">
        <v>286294</v>
      </c>
      <c r="B106" t="s">
        <v>330</v>
      </c>
      <c r="C106">
        <v>12</v>
      </c>
      <c r="D106">
        <v>3</v>
      </c>
      <c r="E106">
        <v>10</v>
      </c>
      <c r="F106">
        <v>8</v>
      </c>
      <c r="G106">
        <v>9</v>
      </c>
      <c r="H106">
        <v>29</v>
      </c>
      <c r="I106">
        <v>80</v>
      </c>
      <c r="J106">
        <v>12.5</v>
      </c>
      <c r="K106">
        <v>0.35</v>
      </c>
      <c r="L106">
        <v>1.6</v>
      </c>
      <c r="M106">
        <v>15.3</v>
      </c>
      <c r="N106">
        <v>0.4</v>
      </c>
      <c r="O106" t="s">
        <v>609</v>
      </c>
      <c r="P106" t="s">
        <v>1174</v>
      </c>
      <c r="Q106" t="s">
        <v>45</v>
      </c>
      <c r="R106" t="s">
        <v>1305</v>
      </c>
      <c r="S106" t="s">
        <v>814</v>
      </c>
      <c r="T106" t="s">
        <v>229</v>
      </c>
      <c r="U106" t="s">
        <v>1320</v>
      </c>
      <c r="V106" t="s">
        <v>1343</v>
      </c>
      <c r="W106"/>
    </row>
    <row r="107" spans="1:23" x14ac:dyDescent="0.25">
      <c r="A107">
        <v>287656</v>
      </c>
      <c r="B107" t="s">
        <v>146</v>
      </c>
      <c r="C107">
        <v>3</v>
      </c>
      <c r="D107">
        <v>5</v>
      </c>
      <c r="E107">
        <v>13</v>
      </c>
      <c r="F107">
        <v>-2</v>
      </c>
      <c r="G107">
        <v>7</v>
      </c>
      <c r="H107">
        <v>46</v>
      </c>
      <c r="I107">
        <v>90</v>
      </c>
      <c r="J107">
        <v>13.7</v>
      </c>
      <c r="K107">
        <v>0.13</v>
      </c>
      <c r="L107">
        <v>0.5</v>
      </c>
      <c r="M107">
        <v>11.6</v>
      </c>
      <c r="N107">
        <v>0.9</v>
      </c>
      <c r="O107" t="s">
        <v>609</v>
      </c>
      <c r="P107" t="s">
        <v>1129</v>
      </c>
      <c r="Q107" t="s">
        <v>194</v>
      </c>
      <c r="R107"/>
      <c r="S107" t="s">
        <v>815</v>
      </c>
      <c r="T107" t="s">
        <v>229</v>
      </c>
      <c r="U107" t="s">
        <v>1320</v>
      </c>
      <c r="V107" t="s">
        <v>292</v>
      </c>
      <c r="W107"/>
    </row>
    <row r="108" spans="1:23" x14ac:dyDescent="0.25">
      <c r="A108">
        <v>290072</v>
      </c>
      <c r="B108" t="s">
        <v>1081</v>
      </c>
      <c r="C108">
        <v>4</v>
      </c>
      <c r="D108">
        <v>3</v>
      </c>
      <c r="E108">
        <v>5</v>
      </c>
      <c r="F108">
        <v>-4</v>
      </c>
      <c r="G108">
        <v>0</v>
      </c>
      <c r="H108">
        <v>36</v>
      </c>
      <c r="I108">
        <v>71</v>
      </c>
      <c r="J108">
        <v>11.3</v>
      </c>
      <c r="K108">
        <v>0.15</v>
      </c>
      <c r="L108">
        <v>0.31</v>
      </c>
      <c r="M108">
        <v>14.2</v>
      </c>
      <c r="N108">
        <v>0.6</v>
      </c>
      <c r="O108" t="s">
        <v>609</v>
      </c>
      <c r="P108" t="s">
        <v>1129</v>
      </c>
      <c r="Q108" t="s">
        <v>194</v>
      </c>
      <c r="R108"/>
      <c r="S108" t="s">
        <v>816</v>
      </c>
      <c r="T108" t="s">
        <v>331</v>
      </c>
      <c r="U108" t="s">
        <v>1319</v>
      </c>
      <c r="V108" t="s">
        <v>208</v>
      </c>
      <c r="W108"/>
    </row>
    <row r="109" spans="1:23" x14ac:dyDescent="0.25">
      <c r="A109">
        <v>290833</v>
      </c>
      <c r="B109" t="s">
        <v>1017</v>
      </c>
      <c r="C109">
        <v>21</v>
      </c>
      <c r="D109">
        <v>6</v>
      </c>
      <c r="E109">
        <v>24</v>
      </c>
      <c r="F109">
        <v>18</v>
      </c>
      <c r="G109">
        <v>15</v>
      </c>
      <c r="H109">
        <v>44</v>
      </c>
      <c r="I109">
        <v>150</v>
      </c>
      <c r="J109">
        <v>20.100000000000001</v>
      </c>
      <c r="K109">
        <v>0.24</v>
      </c>
      <c r="L109">
        <v>1.2</v>
      </c>
      <c r="M109">
        <v>19.100000000000001</v>
      </c>
      <c r="N109">
        <v>0.6</v>
      </c>
      <c r="O109" t="s">
        <v>609</v>
      </c>
      <c r="P109" t="s">
        <v>1141</v>
      </c>
      <c r="Q109" t="s">
        <v>45</v>
      </c>
      <c r="R109"/>
      <c r="S109" t="s">
        <v>1021</v>
      </c>
      <c r="T109" t="s">
        <v>217</v>
      </c>
      <c r="U109" t="s">
        <v>1320</v>
      </c>
      <c r="V109" t="s">
        <v>239</v>
      </c>
      <c r="W109"/>
    </row>
    <row r="110" spans="1:23" x14ac:dyDescent="0.25">
      <c r="A110">
        <v>291906</v>
      </c>
      <c r="B110" t="s">
        <v>1122</v>
      </c>
      <c r="C110">
        <v>4</v>
      </c>
      <c r="D110">
        <v>3</v>
      </c>
      <c r="E110">
        <v>5</v>
      </c>
      <c r="F110">
        <v>-4</v>
      </c>
      <c r="G110">
        <v>-1</v>
      </c>
      <c r="H110">
        <v>22</v>
      </c>
      <c r="I110">
        <v>51</v>
      </c>
      <c r="J110">
        <v>8.5</v>
      </c>
      <c r="K110">
        <v>0.24</v>
      </c>
      <c r="L110">
        <v>1.23</v>
      </c>
      <c r="M110">
        <v>15.5</v>
      </c>
      <c r="N110">
        <v>0.3</v>
      </c>
      <c r="O110" t="s">
        <v>609</v>
      </c>
      <c r="P110" t="s">
        <v>1129</v>
      </c>
      <c r="Q110" t="s">
        <v>194</v>
      </c>
      <c r="R110"/>
      <c r="S110" t="s">
        <v>817</v>
      </c>
      <c r="T110" t="s">
        <v>289</v>
      </c>
      <c r="U110" t="s">
        <v>1320</v>
      </c>
      <c r="V110" t="s">
        <v>208</v>
      </c>
      <c r="W110"/>
    </row>
    <row r="111" spans="1:23" x14ac:dyDescent="0.25">
      <c r="A111">
        <v>292193</v>
      </c>
      <c r="B111" t="s">
        <v>332</v>
      </c>
      <c r="C111">
        <v>4</v>
      </c>
      <c r="D111">
        <v>3</v>
      </c>
      <c r="E111">
        <v>5</v>
      </c>
      <c r="F111">
        <v>-4</v>
      </c>
      <c r="G111">
        <v>-1</v>
      </c>
      <c r="H111">
        <v>26</v>
      </c>
      <c r="I111">
        <v>61</v>
      </c>
      <c r="J111">
        <v>10</v>
      </c>
      <c r="K111">
        <v>0.13</v>
      </c>
      <c r="L111">
        <v>0.25</v>
      </c>
      <c r="M111">
        <v>15.4</v>
      </c>
      <c r="N111">
        <v>0.4</v>
      </c>
      <c r="O111" t="s">
        <v>609</v>
      </c>
      <c r="P111" t="s">
        <v>1164</v>
      </c>
      <c r="Q111" t="s">
        <v>194</v>
      </c>
      <c r="R111"/>
      <c r="S111" t="s">
        <v>818</v>
      </c>
      <c r="T111" t="s">
        <v>203</v>
      </c>
      <c r="U111" t="s">
        <v>1319</v>
      </c>
      <c r="V111" t="s">
        <v>208</v>
      </c>
      <c r="W111"/>
    </row>
    <row r="112" spans="1:23" x14ac:dyDescent="0.25">
      <c r="A112">
        <v>294322</v>
      </c>
      <c r="B112" t="s">
        <v>333</v>
      </c>
      <c r="C112">
        <v>-4</v>
      </c>
      <c r="D112">
        <v>4</v>
      </c>
      <c r="E112">
        <v>14</v>
      </c>
      <c r="F112">
        <v>-6</v>
      </c>
      <c r="G112">
        <v>3</v>
      </c>
      <c r="H112">
        <v>43</v>
      </c>
      <c r="I112">
        <v>100</v>
      </c>
      <c r="J112">
        <v>14.9</v>
      </c>
      <c r="K112">
        <v>0.53</v>
      </c>
      <c r="L112">
        <v>1.51</v>
      </c>
      <c r="M112">
        <v>14.7</v>
      </c>
      <c r="N112">
        <v>0.7</v>
      </c>
      <c r="O112" t="s">
        <v>612</v>
      </c>
      <c r="P112" t="s">
        <v>1129</v>
      </c>
      <c r="Q112" t="s">
        <v>45</v>
      </c>
      <c r="R112"/>
      <c r="S112" t="s">
        <v>819</v>
      </c>
      <c r="T112" t="s">
        <v>334</v>
      </c>
      <c r="U112" t="s">
        <v>1320</v>
      </c>
      <c r="V112" t="s">
        <v>212</v>
      </c>
      <c r="W112"/>
    </row>
    <row r="113" spans="1:23" x14ac:dyDescent="0.25">
      <c r="A113">
        <v>294918</v>
      </c>
      <c r="B113" t="s">
        <v>335</v>
      </c>
      <c r="C113">
        <v>1</v>
      </c>
      <c r="D113">
        <v>0</v>
      </c>
      <c r="E113">
        <v>1</v>
      </c>
      <c r="F113">
        <v>1</v>
      </c>
      <c r="G113">
        <v>3</v>
      </c>
      <c r="H113">
        <v>9</v>
      </c>
      <c r="I113">
        <v>7</v>
      </c>
      <c r="J113">
        <v>1.4</v>
      </c>
      <c r="K113">
        <v>0.08</v>
      </c>
      <c r="L113">
        <v>0.11</v>
      </c>
      <c r="M113">
        <v>0.5</v>
      </c>
      <c r="N113">
        <v>-0.4</v>
      </c>
      <c r="O113" t="s">
        <v>609</v>
      </c>
      <c r="P113" t="s">
        <v>1175</v>
      </c>
      <c r="Q113" t="s">
        <v>194</v>
      </c>
      <c r="R113"/>
      <c r="S113" t="s">
        <v>820</v>
      </c>
      <c r="T113" t="s">
        <v>1119</v>
      </c>
      <c r="U113" t="s">
        <v>1320</v>
      </c>
      <c r="V113" t="s">
        <v>288</v>
      </c>
      <c r="W113"/>
    </row>
    <row r="114" spans="1:23" x14ac:dyDescent="0.25">
      <c r="A114">
        <v>295857</v>
      </c>
      <c r="B114" t="s">
        <v>336</v>
      </c>
      <c r="C114">
        <v>6</v>
      </c>
      <c r="D114">
        <v>4</v>
      </c>
      <c r="E114">
        <v>16</v>
      </c>
      <c r="F114">
        <v>5</v>
      </c>
      <c r="G114">
        <v>11</v>
      </c>
      <c r="H114">
        <v>26</v>
      </c>
      <c r="I114">
        <v>29</v>
      </c>
      <c r="J114">
        <v>5.3</v>
      </c>
      <c r="K114">
        <v>0.22</v>
      </c>
      <c r="L114">
        <v>0.96</v>
      </c>
      <c r="M114">
        <v>17.600000000000001</v>
      </c>
      <c r="N114">
        <v>0.4</v>
      </c>
      <c r="O114" t="s">
        <v>609</v>
      </c>
      <c r="P114" t="s">
        <v>1176</v>
      </c>
      <c r="Q114" t="s">
        <v>194</v>
      </c>
      <c r="R114"/>
      <c r="S114" t="s">
        <v>821</v>
      </c>
      <c r="T114" t="s">
        <v>1119</v>
      </c>
      <c r="U114" t="s">
        <v>1319</v>
      </c>
      <c r="V114" t="s">
        <v>216</v>
      </c>
      <c r="W114"/>
    </row>
    <row r="115" spans="1:23" x14ac:dyDescent="0.25">
      <c r="A115">
        <v>296327</v>
      </c>
      <c r="B115" t="s">
        <v>337</v>
      </c>
      <c r="C115">
        <v>2</v>
      </c>
      <c r="D115">
        <v>0</v>
      </c>
      <c r="E115">
        <v>8</v>
      </c>
      <c r="F115">
        <v>-2</v>
      </c>
      <c r="G115">
        <v>-2</v>
      </c>
      <c r="H115">
        <v>38</v>
      </c>
      <c r="I115">
        <v>121</v>
      </c>
      <c r="J115">
        <v>17.2</v>
      </c>
      <c r="K115">
        <v>0.17</v>
      </c>
      <c r="L115">
        <v>0.6</v>
      </c>
      <c r="M115">
        <v>11.4</v>
      </c>
      <c r="N115">
        <v>0.7</v>
      </c>
      <c r="O115" t="s">
        <v>625</v>
      </c>
      <c r="P115" t="s">
        <v>1165</v>
      </c>
      <c r="Q115" t="s">
        <v>45</v>
      </c>
      <c r="R115"/>
      <c r="S115" t="s">
        <v>822</v>
      </c>
      <c r="T115" t="s">
        <v>272</v>
      </c>
      <c r="U115" t="s">
        <v>1320</v>
      </c>
      <c r="V115" t="s">
        <v>239</v>
      </c>
      <c r="W115"/>
    </row>
    <row r="116" spans="1:23" x14ac:dyDescent="0.25">
      <c r="A116">
        <v>296749</v>
      </c>
      <c r="B116" t="s">
        <v>338</v>
      </c>
      <c r="C116">
        <v>3</v>
      </c>
      <c r="D116">
        <v>4</v>
      </c>
      <c r="E116">
        <v>22</v>
      </c>
      <c r="F116">
        <v>-5</v>
      </c>
      <c r="G116">
        <v>12</v>
      </c>
      <c r="H116">
        <v>83</v>
      </c>
      <c r="I116">
        <v>70</v>
      </c>
      <c r="J116">
        <v>11.2</v>
      </c>
      <c r="K116">
        <v>0.63</v>
      </c>
      <c r="L116">
        <v>2.7</v>
      </c>
      <c r="M116">
        <v>22.6</v>
      </c>
      <c r="N116">
        <v>0.9</v>
      </c>
      <c r="O116" t="s">
        <v>612</v>
      </c>
      <c r="P116" t="s">
        <v>1156</v>
      </c>
      <c r="Q116" t="s">
        <v>45</v>
      </c>
      <c r="R116"/>
      <c r="S116" t="s">
        <v>823</v>
      </c>
      <c r="T116" t="s">
        <v>636</v>
      </c>
      <c r="U116" t="s">
        <v>1320</v>
      </c>
      <c r="V116" t="s">
        <v>278</v>
      </c>
      <c r="W116"/>
    </row>
    <row r="117" spans="1:23" x14ac:dyDescent="0.25">
      <c r="A117">
        <v>300996</v>
      </c>
      <c r="B117" t="s">
        <v>339</v>
      </c>
      <c r="C117">
        <v>-11</v>
      </c>
      <c r="D117">
        <v>6</v>
      </c>
      <c r="E117">
        <v>12</v>
      </c>
      <c r="F117">
        <v>-12</v>
      </c>
      <c r="G117">
        <v>-5</v>
      </c>
      <c r="H117">
        <v>16</v>
      </c>
      <c r="I117">
        <v>57</v>
      </c>
      <c r="J117">
        <v>9.5</v>
      </c>
      <c r="K117">
        <v>0.48</v>
      </c>
      <c r="L117">
        <v>1.4</v>
      </c>
      <c r="M117">
        <v>14.9</v>
      </c>
      <c r="N117">
        <v>0.2</v>
      </c>
      <c r="O117" t="s">
        <v>612</v>
      </c>
      <c r="P117" t="s">
        <v>1129</v>
      </c>
      <c r="Q117" t="s">
        <v>45</v>
      </c>
      <c r="R117"/>
      <c r="S117" t="s">
        <v>824</v>
      </c>
      <c r="T117" t="s">
        <v>235</v>
      </c>
      <c r="U117" t="s">
        <v>1320</v>
      </c>
      <c r="V117" t="s">
        <v>241</v>
      </c>
      <c r="W117"/>
    </row>
    <row r="118" spans="1:23" x14ac:dyDescent="0.25">
      <c r="A118">
        <v>301580</v>
      </c>
      <c r="B118" t="s">
        <v>340</v>
      </c>
      <c r="C118">
        <v>1</v>
      </c>
      <c r="D118">
        <v>5</v>
      </c>
      <c r="E118">
        <v>13</v>
      </c>
      <c r="F118">
        <v>-5</v>
      </c>
      <c r="G118">
        <v>5</v>
      </c>
      <c r="H118">
        <v>50</v>
      </c>
      <c r="I118">
        <v>91</v>
      </c>
      <c r="J118">
        <v>13.9</v>
      </c>
      <c r="K118">
        <v>0.27</v>
      </c>
      <c r="L118">
        <v>1.4</v>
      </c>
      <c r="M118">
        <v>13.8</v>
      </c>
      <c r="N118">
        <v>0.8</v>
      </c>
      <c r="O118" t="s">
        <v>609</v>
      </c>
      <c r="P118" t="s">
        <v>1145</v>
      </c>
      <c r="Q118" t="s">
        <v>194</v>
      </c>
      <c r="R118"/>
      <c r="S118" t="s">
        <v>825</v>
      </c>
      <c r="T118" t="s">
        <v>1321</v>
      </c>
      <c r="U118" t="s">
        <v>1320</v>
      </c>
      <c r="V118" t="s">
        <v>244</v>
      </c>
      <c r="W118"/>
    </row>
    <row r="119" spans="1:23" x14ac:dyDescent="0.25">
      <c r="A119">
        <v>302760</v>
      </c>
      <c r="B119" t="s">
        <v>341</v>
      </c>
      <c r="C119">
        <v>-3</v>
      </c>
      <c r="D119">
        <v>3</v>
      </c>
      <c r="E119">
        <v>11</v>
      </c>
      <c r="F119">
        <v>-6</v>
      </c>
      <c r="G119">
        <v>1</v>
      </c>
      <c r="H119">
        <v>24</v>
      </c>
      <c r="I119">
        <v>52</v>
      </c>
      <c r="J119">
        <v>8.8000000000000007</v>
      </c>
      <c r="K119">
        <v>0.27</v>
      </c>
      <c r="L119">
        <v>1.78</v>
      </c>
      <c r="M119">
        <v>11.5</v>
      </c>
      <c r="N119">
        <v>0.4</v>
      </c>
      <c r="O119" t="s">
        <v>612</v>
      </c>
      <c r="P119" t="s">
        <v>1146</v>
      </c>
      <c r="Q119" t="s">
        <v>45</v>
      </c>
      <c r="R119"/>
      <c r="S119" t="s">
        <v>826</v>
      </c>
      <c r="T119" t="s">
        <v>644</v>
      </c>
      <c r="U119" t="s">
        <v>1320</v>
      </c>
      <c r="V119" t="s">
        <v>215</v>
      </c>
      <c r="W119"/>
    </row>
    <row r="120" spans="1:23" x14ac:dyDescent="0.25">
      <c r="A120">
        <v>303701</v>
      </c>
      <c r="B120" t="s">
        <v>342</v>
      </c>
      <c r="C120">
        <v>-1</v>
      </c>
      <c r="D120">
        <v>1</v>
      </c>
      <c r="E120">
        <v>2</v>
      </c>
      <c r="F120">
        <v>-5</v>
      </c>
      <c r="G120">
        <v>-5</v>
      </c>
      <c r="H120">
        <v>15</v>
      </c>
      <c r="I120">
        <v>35</v>
      </c>
      <c r="J120">
        <v>6.2</v>
      </c>
      <c r="K120">
        <v>0.4</v>
      </c>
      <c r="L120">
        <v>1.25</v>
      </c>
      <c r="M120">
        <v>8.9</v>
      </c>
      <c r="N120">
        <v>0.2</v>
      </c>
      <c r="O120" t="s">
        <v>609</v>
      </c>
      <c r="P120" t="s">
        <v>1177</v>
      </c>
      <c r="Q120" t="s">
        <v>194</v>
      </c>
      <c r="R120"/>
      <c r="S120" t="s">
        <v>827</v>
      </c>
      <c r="T120" t="s">
        <v>343</v>
      </c>
      <c r="U120" t="s">
        <v>1320</v>
      </c>
      <c r="V120" t="s">
        <v>215</v>
      </c>
      <c r="W120"/>
    </row>
    <row r="121" spans="1:23" x14ac:dyDescent="0.25">
      <c r="A121">
        <v>305185</v>
      </c>
      <c r="B121" t="s">
        <v>344</v>
      </c>
      <c r="C121">
        <v>2</v>
      </c>
      <c r="D121">
        <v>0</v>
      </c>
      <c r="E121">
        <v>1</v>
      </c>
      <c r="F121">
        <v>1</v>
      </c>
      <c r="G121">
        <v>3</v>
      </c>
      <c r="H121">
        <v>11</v>
      </c>
      <c r="I121">
        <v>10</v>
      </c>
      <c r="J121">
        <v>1.9</v>
      </c>
      <c r="K121">
        <v>7.0000000000000007E-2</v>
      </c>
      <c r="L121">
        <v>0.1</v>
      </c>
      <c r="M121">
        <v>0.6</v>
      </c>
      <c r="N121">
        <v>0.8</v>
      </c>
      <c r="O121" t="s">
        <v>609</v>
      </c>
      <c r="P121" t="s">
        <v>1167</v>
      </c>
      <c r="Q121" t="s">
        <v>194</v>
      </c>
      <c r="R121"/>
      <c r="S121" t="s">
        <v>828</v>
      </c>
      <c r="T121" t="s">
        <v>318</v>
      </c>
      <c r="U121" t="s">
        <v>1320</v>
      </c>
      <c r="V121" t="s">
        <v>288</v>
      </c>
      <c r="W121"/>
    </row>
    <row r="122" spans="1:23" x14ac:dyDescent="0.25">
      <c r="A122">
        <v>305243</v>
      </c>
      <c r="B122" t="s">
        <v>345</v>
      </c>
      <c r="C122">
        <v>1</v>
      </c>
      <c r="D122">
        <v>4</v>
      </c>
      <c r="E122">
        <v>14</v>
      </c>
      <c r="F122">
        <v>-2</v>
      </c>
      <c r="G122">
        <v>2</v>
      </c>
      <c r="H122">
        <v>15</v>
      </c>
      <c r="I122">
        <v>16</v>
      </c>
      <c r="J122">
        <v>3.1</v>
      </c>
      <c r="K122">
        <v>0.56999999999999995</v>
      </c>
      <c r="L122">
        <v>1.72</v>
      </c>
      <c r="M122">
        <v>15.3</v>
      </c>
      <c r="N122">
        <v>0.2</v>
      </c>
      <c r="O122" t="s">
        <v>612</v>
      </c>
      <c r="P122" t="s">
        <v>1161</v>
      </c>
      <c r="Q122" t="s">
        <v>45</v>
      </c>
      <c r="R122"/>
      <c r="S122" t="s">
        <v>829</v>
      </c>
      <c r="T122" t="s">
        <v>790</v>
      </c>
      <c r="U122" t="s">
        <v>1320</v>
      </c>
      <c r="V122" t="s">
        <v>216</v>
      </c>
      <c r="W122"/>
    </row>
    <row r="123" spans="1:23" x14ac:dyDescent="0.25">
      <c r="A123">
        <v>307306</v>
      </c>
      <c r="B123" t="s">
        <v>346</v>
      </c>
      <c r="C123">
        <v>1</v>
      </c>
      <c r="D123">
        <v>0</v>
      </c>
      <c r="E123">
        <v>2</v>
      </c>
      <c r="F123">
        <v>-1</v>
      </c>
      <c r="G123">
        <v>1</v>
      </c>
      <c r="H123">
        <v>11</v>
      </c>
      <c r="I123">
        <v>11</v>
      </c>
      <c r="J123">
        <v>2.2000000000000002</v>
      </c>
      <c r="K123">
        <v>0.24</v>
      </c>
      <c r="L123">
        <v>1.25</v>
      </c>
      <c r="M123">
        <v>3.3</v>
      </c>
      <c r="N123">
        <v>0.2</v>
      </c>
      <c r="O123" t="s">
        <v>609</v>
      </c>
      <c r="P123" t="s">
        <v>1168</v>
      </c>
      <c r="Q123" t="s">
        <v>194</v>
      </c>
      <c r="R123"/>
      <c r="S123" t="s">
        <v>830</v>
      </c>
      <c r="T123" t="s">
        <v>209</v>
      </c>
      <c r="U123" t="s">
        <v>1320</v>
      </c>
      <c r="V123" t="s">
        <v>347</v>
      </c>
      <c r="W123"/>
    </row>
    <row r="124" spans="1:23" x14ac:dyDescent="0.25">
      <c r="A124">
        <v>308908</v>
      </c>
      <c r="B124" t="s">
        <v>348</v>
      </c>
      <c r="C124">
        <v>2</v>
      </c>
      <c r="D124">
        <v>0</v>
      </c>
      <c r="E124">
        <v>1</v>
      </c>
      <c r="F124">
        <v>1</v>
      </c>
      <c r="G124">
        <v>3</v>
      </c>
      <c r="H124">
        <v>13</v>
      </c>
      <c r="I124">
        <v>12</v>
      </c>
      <c r="J124">
        <v>2.2999999999999998</v>
      </c>
      <c r="K124">
        <v>0.24</v>
      </c>
      <c r="L124">
        <v>0.63</v>
      </c>
      <c r="M124">
        <v>1</v>
      </c>
      <c r="N124">
        <v>1.1000000000000001</v>
      </c>
      <c r="O124" t="s">
        <v>609</v>
      </c>
      <c r="P124" t="s">
        <v>1129</v>
      </c>
      <c r="Q124" t="s">
        <v>194</v>
      </c>
      <c r="R124"/>
      <c r="S124" t="s">
        <v>831</v>
      </c>
      <c r="T124" t="s">
        <v>349</v>
      </c>
      <c r="U124" t="s">
        <v>1320</v>
      </c>
      <c r="V124" t="s">
        <v>288</v>
      </c>
      <c r="W124"/>
    </row>
    <row r="125" spans="1:23" x14ac:dyDescent="0.25">
      <c r="A125">
        <v>309666</v>
      </c>
      <c r="B125" t="s">
        <v>350</v>
      </c>
      <c r="C125">
        <v>-12</v>
      </c>
      <c r="D125">
        <v>0</v>
      </c>
      <c r="E125">
        <v>4</v>
      </c>
      <c r="F125">
        <v>-15</v>
      </c>
      <c r="G125">
        <v>-16</v>
      </c>
      <c r="H125">
        <v>-7</v>
      </c>
      <c r="I125"/>
      <c r="J125"/>
      <c r="K125">
        <v>0.68</v>
      </c>
      <c r="L125">
        <v>2.1</v>
      </c>
      <c r="M125">
        <v>13.9</v>
      </c>
      <c r="N125">
        <v>-0.3</v>
      </c>
      <c r="O125" t="s">
        <v>612</v>
      </c>
      <c r="P125" t="s">
        <v>1170</v>
      </c>
      <c r="Q125" t="s">
        <v>45</v>
      </c>
      <c r="R125"/>
      <c r="S125" t="s">
        <v>832</v>
      </c>
      <c r="T125" t="s">
        <v>310</v>
      </c>
      <c r="U125" t="s">
        <v>1320</v>
      </c>
      <c r="V125" t="s">
        <v>274</v>
      </c>
      <c r="W125"/>
    </row>
    <row r="126" spans="1:23" x14ac:dyDescent="0.25">
      <c r="A126">
        <v>313320</v>
      </c>
      <c r="B126" t="s">
        <v>351</v>
      </c>
      <c r="C126">
        <v>4</v>
      </c>
      <c r="D126">
        <v>7</v>
      </c>
      <c r="E126">
        <v>15</v>
      </c>
      <c r="F126">
        <v>3</v>
      </c>
      <c r="G126">
        <v>6</v>
      </c>
      <c r="H126">
        <v>25</v>
      </c>
      <c r="I126">
        <v>47</v>
      </c>
      <c r="J126">
        <v>8.1</v>
      </c>
      <c r="K126">
        <v>0.66</v>
      </c>
      <c r="L126">
        <v>1.95</v>
      </c>
      <c r="M126">
        <v>16.8</v>
      </c>
      <c r="N126">
        <v>0.3</v>
      </c>
      <c r="O126" t="s">
        <v>616</v>
      </c>
      <c r="P126" t="s">
        <v>1171</v>
      </c>
      <c r="Q126" t="s">
        <v>45</v>
      </c>
      <c r="R126"/>
      <c r="S126" t="s">
        <v>833</v>
      </c>
      <c r="T126" t="s">
        <v>658</v>
      </c>
      <c r="U126" t="s">
        <v>1320</v>
      </c>
      <c r="V126" t="s">
        <v>309</v>
      </c>
      <c r="W126"/>
    </row>
    <row r="127" spans="1:23" x14ac:dyDescent="0.25">
      <c r="A127">
        <v>313742</v>
      </c>
      <c r="B127" t="s">
        <v>352</v>
      </c>
      <c r="C127">
        <v>-4</v>
      </c>
      <c r="D127">
        <v>-4</v>
      </c>
      <c r="E127">
        <v>1</v>
      </c>
      <c r="F127">
        <v>-7</v>
      </c>
      <c r="G127">
        <v>-10</v>
      </c>
      <c r="H127">
        <v>-4</v>
      </c>
      <c r="I127">
        <v>11</v>
      </c>
      <c r="J127">
        <v>2</v>
      </c>
      <c r="K127">
        <v>0.27</v>
      </c>
      <c r="L127">
        <v>1.4</v>
      </c>
      <c r="M127">
        <v>28.7</v>
      </c>
      <c r="N127">
        <v>0</v>
      </c>
      <c r="O127" t="s">
        <v>609</v>
      </c>
      <c r="P127" t="s">
        <v>1159</v>
      </c>
      <c r="Q127" t="s">
        <v>194</v>
      </c>
      <c r="R127"/>
      <c r="S127" t="s">
        <v>834</v>
      </c>
      <c r="T127" t="s">
        <v>285</v>
      </c>
      <c r="U127" t="s">
        <v>1320</v>
      </c>
      <c r="V127" t="s">
        <v>314</v>
      </c>
      <c r="W127"/>
    </row>
    <row r="128" spans="1:23" x14ac:dyDescent="0.25">
      <c r="A128">
        <v>314682</v>
      </c>
      <c r="B128" t="s">
        <v>353</v>
      </c>
      <c r="C128">
        <v>1</v>
      </c>
      <c r="D128">
        <v>0</v>
      </c>
      <c r="E128">
        <v>3</v>
      </c>
      <c r="F128">
        <v>-1</v>
      </c>
      <c r="G128">
        <v>1</v>
      </c>
      <c r="H128">
        <v>17</v>
      </c>
      <c r="I128">
        <v>30</v>
      </c>
      <c r="J128">
        <v>5.3</v>
      </c>
      <c r="K128">
        <v>0</v>
      </c>
      <c r="L128">
        <v>0</v>
      </c>
      <c r="M128">
        <v>4.7</v>
      </c>
      <c r="N128">
        <v>0.5</v>
      </c>
      <c r="O128" t="s">
        <v>609</v>
      </c>
      <c r="P128" t="s">
        <v>1149</v>
      </c>
      <c r="Q128" t="s">
        <v>194</v>
      </c>
      <c r="R128"/>
      <c r="S128" t="s">
        <v>835</v>
      </c>
      <c r="T128" t="s">
        <v>221</v>
      </c>
      <c r="U128" t="s">
        <v>1320</v>
      </c>
      <c r="V128" t="s">
        <v>255</v>
      </c>
      <c r="W128"/>
    </row>
    <row r="129" spans="1:23" x14ac:dyDescent="0.25">
      <c r="A129">
        <v>316752</v>
      </c>
      <c r="B129" t="s">
        <v>354</v>
      </c>
      <c r="C129">
        <v>-7</v>
      </c>
      <c r="D129">
        <v>1</v>
      </c>
      <c r="E129">
        <v>0</v>
      </c>
      <c r="F129">
        <v>-8</v>
      </c>
      <c r="G129">
        <v>-7</v>
      </c>
      <c r="H129">
        <v>-7</v>
      </c>
      <c r="I129">
        <v>-16</v>
      </c>
      <c r="J129">
        <v>-3.3</v>
      </c>
      <c r="K129">
        <v>0.33</v>
      </c>
      <c r="L129">
        <v>1.21</v>
      </c>
      <c r="M129">
        <v>8.6</v>
      </c>
      <c r="N129">
        <v>-0.6</v>
      </c>
      <c r="O129" t="s">
        <v>612</v>
      </c>
      <c r="P129" t="s">
        <v>1151</v>
      </c>
      <c r="Q129" t="s">
        <v>45</v>
      </c>
      <c r="R129"/>
      <c r="S129" t="s">
        <v>836</v>
      </c>
      <c r="T129" t="s">
        <v>636</v>
      </c>
      <c r="U129" t="s">
        <v>1320</v>
      </c>
      <c r="V129" t="s">
        <v>225</v>
      </c>
      <c r="W129"/>
    </row>
    <row r="130" spans="1:23" x14ac:dyDescent="0.25">
      <c r="A130">
        <v>318469</v>
      </c>
      <c r="B130" t="s">
        <v>355</v>
      </c>
      <c r="C130">
        <v>13</v>
      </c>
      <c r="D130">
        <v>0</v>
      </c>
      <c r="E130">
        <v>11</v>
      </c>
      <c r="F130">
        <v>7</v>
      </c>
      <c r="G130">
        <v>13</v>
      </c>
      <c r="H130">
        <v>42</v>
      </c>
      <c r="I130">
        <v>127</v>
      </c>
      <c r="J130">
        <v>17.8</v>
      </c>
      <c r="K130">
        <v>0.28000000000000003</v>
      </c>
      <c r="L130">
        <v>1.5</v>
      </c>
      <c r="M130">
        <v>14.6</v>
      </c>
      <c r="N130">
        <v>0.7</v>
      </c>
      <c r="O130" t="s">
        <v>625</v>
      </c>
      <c r="P130" t="s">
        <v>1173</v>
      </c>
      <c r="Q130" t="s">
        <v>45</v>
      </c>
      <c r="R130"/>
      <c r="S130" t="s">
        <v>837</v>
      </c>
      <c r="T130" t="s">
        <v>329</v>
      </c>
      <c r="U130" t="s">
        <v>1320</v>
      </c>
      <c r="V130" t="s">
        <v>239</v>
      </c>
      <c r="W130"/>
    </row>
    <row r="131" spans="1:23" x14ac:dyDescent="0.25">
      <c r="A131">
        <v>320176</v>
      </c>
      <c r="B131" t="s">
        <v>356</v>
      </c>
      <c r="C131">
        <v>-6</v>
      </c>
      <c r="D131">
        <v>-5</v>
      </c>
      <c r="E131">
        <v>0</v>
      </c>
      <c r="F131">
        <v>-8</v>
      </c>
      <c r="G131">
        <v>-13</v>
      </c>
      <c r="H131">
        <v>-1</v>
      </c>
      <c r="I131">
        <v>11</v>
      </c>
      <c r="J131">
        <v>2.2000000000000002</v>
      </c>
      <c r="K131">
        <v>0.28999999999999998</v>
      </c>
      <c r="L131">
        <v>1.62</v>
      </c>
      <c r="M131">
        <v>29.3</v>
      </c>
      <c r="N131">
        <v>0</v>
      </c>
      <c r="O131" t="s">
        <v>609</v>
      </c>
      <c r="P131" t="s">
        <v>1178</v>
      </c>
      <c r="Q131" t="s">
        <v>194</v>
      </c>
      <c r="R131"/>
      <c r="S131" t="s">
        <v>838</v>
      </c>
      <c r="T131" t="s">
        <v>289</v>
      </c>
      <c r="U131" t="s">
        <v>1320</v>
      </c>
      <c r="V131" t="s">
        <v>314</v>
      </c>
      <c r="W131"/>
    </row>
    <row r="132" spans="1:23" x14ac:dyDescent="0.25">
      <c r="A132">
        <v>320358</v>
      </c>
      <c r="B132" t="s">
        <v>357</v>
      </c>
      <c r="C132">
        <v>-8</v>
      </c>
      <c r="D132">
        <v>1</v>
      </c>
      <c r="E132">
        <v>5</v>
      </c>
      <c r="F132">
        <v>-12</v>
      </c>
      <c r="G132">
        <v>-7</v>
      </c>
      <c r="H132">
        <v>21</v>
      </c>
      <c r="I132">
        <v>44</v>
      </c>
      <c r="J132">
        <v>7.5</v>
      </c>
      <c r="K132">
        <v>0.49</v>
      </c>
      <c r="L132">
        <v>1.44</v>
      </c>
      <c r="M132">
        <v>12.2</v>
      </c>
      <c r="N132">
        <v>0.3</v>
      </c>
      <c r="O132" t="s">
        <v>616</v>
      </c>
      <c r="P132" t="s">
        <v>1179</v>
      </c>
      <c r="Q132" t="s">
        <v>45</v>
      </c>
      <c r="R132"/>
      <c r="S132" t="s">
        <v>839</v>
      </c>
      <c r="T132" t="s">
        <v>235</v>
      </c>
      <c r="U132" t="s">
        <v>1320</v>
      </c>
      <c r="V132" t="s">
        <v>212</v>
      </c>
      <c r="W132"/>
    </row>
    <row r="133" spans="1:23" x14ac:dyDescent="0.25">
      <c r="A133">
        <v>320762</v>
      </c>
      <c r="B133" t="s">
        <v>358</v>
      </c>
      <c r="C133">
        <v>3</v>
      </c>
      <c r="D133">
        <v>4</v>
      </c>
      <c r="E133">
        <v>15</v>
      </c>
      <c r="F133">
        <v>-3</v>
      </c>
      <c r="G133">
        <v>7</v>
      </c>
      <c r="H133">
        <v>52</v>
      </c>
      <c r="I133">
        <v>107</v>
      </c>
      <c r="J133">
        <v>15.6</v>
      </c>
      <c r="K133">
        <v>0.13</v>
      </c>
      <c r="L133">
        <v>0.51</v>
      </c>
      <c r="M133">
        <v>13.2</v>
      </c>
      <c r="N133">
        <v>0.9</v>
      </c>
      <c r="O133" t="s">
        <v>609</v>
      </c>
      <c r="P133" t="s">
        <v>1180</v>
      </c>
      <c r="Q133" t="s">
        <v>194</v>
      </c>
      <c r="R133"/>
      <c r="S133" t="s">
        <v>840</v>
      </c>
      <c r="T133" t="s">
        <v>214</v>
      </c>
      <c r="U133" t="s">
        <v>1320</v>
      </c>
      <c r="V133" t="s">
        <v>292</v>
      </c>
      <c r="W133"/>
    </row>
    <row r="134" spans="1:23" x14ac:dyDescent="0.25">
      <c r="A134">
        <v>321828</v>
      </c>
      <c r="B134" t="s">
        <v>359</v>
      </c>
      <c r="C134">
        <v>0</v>
      </c>
      <c r="D134">
        <v>6</v>
      </c>
      <c r="E134">
        <v>13</v>
      </c>
      <c r="F134">
        <v>-2</v>
      </c>
      <c r="G134">
        <v>3</v>
      </c>
      <c r="H134">
        <v>11</v>
      </c>
      <c r="I134">
        <v>16</v>
      </c>
      <c r="J134">
        <v>3</v>
      </c>
      <c r="K134">
        <v>0.51</v>
      </c>
      <c r="L134">
        <v>1.52</v>
      </c>
      <c r="M134">
        <v>16.7</v>
      </c>
      <c r="N134">
        <v>0.1</v>
      </c>
      <c r="O134" t="s">
        <v>612</v>
      </c>
      <c r="P134" t="s">
        <v>1138</v>
      </c>
      <c r="Q134" t="s">
        <v>45</v>
      </c>
      <c r="R134"/>
      <c r="S134" t="s">
        <v>841</v>
      </c>
      <c r="T134" t="s">
        <v>235</v>
      </c>
      <c r="U134" t="s">
        <v>1320</v>
      </c>
      <c r="V134" t="s">
        <v>309</v>
      </c>
      <c r="W134"/>
    </row>
    <row r="135" spans="1:23" x14ac:dyDescent="0.25">
      <c r="A135">
        <v>324665</v>
      </c>
      <c r="B135" t="s">
        <v>360</v>
      </c>
      <c r="C135">
        <v>13</v>
      </c>
      <c r="D135">
        <v>2</v>
      </c>
      <c r="E135">
        <v>10</v>
      </c>
      <c r="F135">
        <v>6</v>
      </c>
      <c r="G135">
        <v>6</v>
      </c>
      <c r="H135">
        <v>16</v>
      </c>
      <c r="I135">
        <v>61</v>
      </c>
      <c r="J135">
        <v>9.9</v>
      </c>
      <c r="K135">
        <v>0.56000000000000005</v>
      </c>
      <c r="L135">
        <v>1.6</v>
      </c>
      <c r="M135">
        <v>12</v>
      </c>
      <c r="N135">
        <v>0.2</v>
      </c>
      <c r="O135" t="s">
        <v>616</v>
      </c>
      <c r="P135" t="s">
        <v>1181</v>
      </c>
      <c r="Q135" t="s">
        <v>45</v>
      </c>
      <c r="R135"/>
      <c r="S135" t="s">
        <v>842</v>
      </c>
      <c r="T135" t="s">
        <v>637</v>
      </c>
      <c r="U135" t="s">
        <v>1320</v>
      </c>
      <c r="V135" t="s">
        <v>239</v>
      </c>
      <c r="W135"/>
    </row>
    <row r="136" spans="1:23" x14ac:dyDescent="0.25">
      <c r="A136">
        <v>326660</v>
      </c>
      <c r="B136" t="s">
        <v>1018</v>
      </c>
      <c r="C136">
        <v>-2</v>
      </c>
      <c r="D136">
        <v>2</v>
      </c>
      <c r="E136">
        <v>12</v>
      </c>
      <c r="F136">
        <v>0</v>
      </c>
      <c r="G136">
        <v>3</v>
      </c>
      <c r="H136">
        <v>18</v>
      </c>
      <c r="I136">
        <v>28</v>
      </c>
      <c r="J136">
        <v>5</v>
      </c>
      <c r="K136">
        <v>0.26</v>
      </c>
      <c r="L136">
        <v>1.38</v>
      </c>
      <c r="M136">
        <v>15</v>
      </c>
      <c r="N136">
        <v>0.3</v>
      </c>
      <c r="O136" t="s">
        <v>609</v>
      </c>
      <c r="P136" t="s">
        <v>1141</v>
      </c>
      <c r="Q136" t="s">
        <v>45</v>
      </c>
      <c r="R136"/>
      <c r="S136" t="s">
        <v>1022</v>
      </c>
      <c r="T136" t="s">
        <v>217</v>
      </c>
      <c r="U136" t="s">
        <v>1320</v>
      </c>
      <c r="V136" t="s">
        <v>216</v>
      </c>
      <c r="W136"/>
    </row>
    <row r="137" spans="1:23" x14ac:dyDescent="0.25">
      <c r="A137">
        <v>328021</v>
      </c>
      <c r="B137" t="s">
        <v>361</v>
      </c>
      <c r="C137">
        <v>-2</v>
      </c>
      <c r="D137">
        <v>0</v>
      </c>
      <c r="E137">
        <v>3</v>
      </c>
      <c r="F137">
        <v>-7</v>
      </c>
      <c r="G137">
        <v>-6</v>
      </c>
      <c r="H137">
        <v>33</v>
      </c>
      <c r="I137">
        <v>69</v>
      </c>
      <c r="J137">
        <v>11.1</v>
      </c>
      <c r="K137">
        <v>0.25</v>
      </c>
      <c r="L137">
        <v>1.2</v>
      </c>
      <c r="M137">
        <v>13.3</v>
      </c>
      <c r="N137">
        <v>0.6</v>
      </c>
      <c r="O137" t="s">
        <v>609</v>
      </c>
      <c r="P137" t="s">
        <v>1182</v>
      </c>
      <c r="Q137" t="s">
        <v>194</v>
      </c>
      <c r="R137"/>
      <c r="S137" t="s">
        <v>843</v>
      </c>
      <c r="T137" t="s">
        <v>362</v>
      </c>
      <c r="U137" t="s">
        <v>1320</v>
      </c>
      <c r="V137" t="s">
        <v>208</v>
      </c>
      <c r="W137"/>
    </row>
    <row r="138" spans="1:23" x14ac:dyDescent="0.25">
      <c r="A138">
        <v>330324</v>
      </c>
      <c r="B138" t="s">
        <v>363</v>
      </c>
      <c r="C138">
        <v>35</v>
      </c>
      <c r="D138">
        <v>1</v>
      </c>
      <c r="E138">
        <v>5</v>
      </c>
      <c r="F138">
        <v>16</v>
      </c>
      <c r="G138">
        <v>30</v>
      </c>
      <c r="H138">
        <v>91</v>
      </c>
      <c r="I138">
        <v>36</v>
      </c>
      <c r="J138">
        <v>6.3</v>
      </c>
      <c r="K138">
        <v>0.61</v>
      </c>
      <c r="L138">
        <v>2.21</v>
      </c>
      <c r="M138">
        <v>27.4</v>
      </c>
      <c r="N138">
        <v>0.8</v>
      </c>
      <c r="O138" t="s">
        <v>612</v>
      </c>
      <c r="P138" t="s">
        <v>1183</v>
      </c>
      <c r="Q138" t="s">
        <v>45</v>
      </c>
      <c r="R138"/>
      <c r="S138" t="s">
        <v>844</v>
      </c>
      <c r="T138" t="s">
        <v>364</v>
      </c>
      <c r="U138" t="s">
        <v>1320</v>
      </c>
      <c r="V138" t="s">
        <v>293</v>
      </c>
      <c r="W138"/>
    </row>
    <row r="139" spans="1:23" x14ac:dyDescent="0.25">
      <c r="A139">
        <v>331686</v>
      </c>
      <c r="B139" t="s">
        <v>365</v>
      </c>
      <c r="C139">
        <v>2</v>
      </c>
      <c r="D139">
        <v>0</v>
      </c>
      <c r="E139">
        <v>2</v>
      </c>
      <c r="F139">
        <v>2</v>
      </c>
      <c r="G139">
        <v>4</v>
      </c>
      <c r="H139">
        <v>18</v>
      </c>
      <c r="I139">
        <v>17</v>
      </c>
      <c r="J139">
        <v>3.2</v>
      </c>
      <c r="K139">
        <v>0.11</v>
      </c>
      <c r="L139">
        <v>0.41</v>
      </c>
      <c r="M139">
        <v>1.7</v>
      </c>
      <c r="N139">
        <v>1.4</v>
      </c>
      <c r="O139" t="s">
        <v>609</v>
      </c>
      <c r="P139" t="s">
        <v>1184</v>
      </c>
      <c r="Q139" t="s">
        <v>194</v>
      </c>
      <c r="R139"/>
      <c r="S139" t="s">
        <v>845</v>
      </c>
      <c r="T139" t="s">
        <v>226</v>
      </c>
      <c r="U139" t="s">
        <v>1320</v>
      </c>
      <c r="V139" t="s">
        <v>210</v>
      </c>
      <c r="W139"/>
    </row>
    <row r="140" spans="1:23" x14ac:dyDescent="0.25">
      <c r="A140">
        <v>331983</v>
      </c>
      <c r="B140" t="s">
        <v>366</v>
      </c>
      <c r="C140">
        <v>2</v>
      </c>
      <c r="D140">
        <v>0</v>
      </c>
      <c r="E140">
        <v>1</v>
      </c>
      <c r="F140">
        <v>1</v>
      </c>
      <c r="G140">
        <v>3</v>
      </c>
      <c r="H140">
        <v>11</v>
      </c>
      <c r="I140">
        <v>10</v>
      </c>
      <c r="J140">
        <v>1.9</v>
      </c>
      <c r="K140">
        <v>0.09</v>
      </c>
      <c r="L140">
        <v>0.2</v>
      </c>
      <c r="M140">
        <v>0.5</v>
      </c>
      <c r="N140">
        <v>0.9</v>
      </c>
      <c r="O140" t="s">
        <v>609</v>
      </c>
      <c r="P140" t="s">
        <v>1129</v>
      </c>
      <c r="Q140" t="s">
        <v>194</v>
      </c>
      <c r="R140"/>
      <c r="S140" t="s">
        <v>846</v>
      </c>
      <c r="T140" t="s">
        <v>203</v>
      </c>
      <c r="U140" t="s">
        <v>1320</v>
      </c>
      <c r="V140" t="s">
        <v>288</v>
      </c>
      <c r="W140"/>
    </row>
    <row r="141" spans="1:23" x14ac:dyDescent="0.25">
      <c r="A141">
        <v>332156</v>
      </c>
      <c r="B141" t="s">
        <v>367</v>
      </c>
      <c r="C141">
        <v>-6</v>
      </c>
      <c r="D141">
        <v>-4</v>
      </c>
      <c r="E141">
        <v>0</v>
      </c>
      <c r="F141">
        <v>-8</v>
      </c>
      <c r="G141">
        <v>-14</v>
      </c>
      <c r="H141">
        <v>-10</v>
      </c>
      <c r="I141">
        <v>11</v>
      </c>
      <c r="J141">
        <v>2.1</v>
      </c>
      <c r="K141">
        <v>0.48</v>
      </c>
      <c r="L141">
        <v>1.5</v>
      </c>
      <c r="M141">
        <v>28.6</v>
      </c>
      <c r="N141">
        <v>-0.1</v>
      </c>
      <c r="O141" t="s">
        <v>625</v>
      </c>
      <c r="P141" t="s">
        <v>1185</v>
      </c>
      <c r="Q141" t="s">
        <v>45</v>
      </c>
      <c r="R141"/>
      <c r="S141" t="s">
        <v>847</v>
      </c>
      <c r="T141" t="s">
        <v>325</v>
      </c>
      <c r="U141" t="s">
        <v>1320</v>
      </c>
      <c r="V141" t="s">
        <v>314</v>
      </c>
      <c r="W141"/>
    </row>
    <row r="142" spans="1:23" x14ac:dyDescent="0.25">
      <c r="A142">
        <v>334409</v>
      </c>
      <c r="B142" t="s">
        <v>368</v>
      </c>
      <c r="C142">
        <v>5</v>
      </c>
      <c r="D142">
        <v>5</v>
      </c>
      <c r="E142">
        <v>10</v>
      </c>
      <c r="F142">
        <v>0</v>
      </c>
      <c r="G142">
        <v>18</v>
      </c>
      <c r="H142">
        <v>-5</v>
      </c>
      <c r="I142">
        <v>-10</v>
      </c>
      <c r="J142">
        <v>-2.1</v>
      </c>
      <c r="K142">
        <v>0.54</v>
      </c>
      <c r="L142">
        <v>1.7</v>
      </c>
      <c r="M142">
        <v>27.9</v>
      </c>
      <c r="N142">
        <v>0</v>
      </c>
      <c r="O142" t="s">
        <v>612</v>
      </c>
      <c r="P142" t="s">
        <v>1129</v>
      </c>
      <c r="Q142" t="s">
        <v>45</v>
      </c>
      <c r="R142"/>
      <c r="S142" t="s">
        <v>848</v>
      </c>
      <c r="T142" t="s">
        <v>277</v>
      </c>
      <c r="U142" t="s">
        <v>1320</v>
      </c>
      <c r="V142" t="s">
        <v>300</v>
      </c>
      <c r="W142"/>
    </row>
    <row r="143" spans="1:23" x14ac:dyDescent="0.25">
      <c r="A143">
        <v>338590</v>
      </c>
      <c r="B143" t="s">
        <v>369</v>
      </c>
      <c r="C143">
        <v>34</v>
      </c>
      <c r="D143">
        <v>3</v>
      </c>
      <c r="E143">
        <v>8</v>
      </c>
      <c r="F143">
        <v>15</v>
      </c>
      <c r="G143">
        <v>30</v>
      </c>
      <c r="H143">
        <v>98</v>
      </c>
      <c r="I143">
        <v>32</v>
      </c>
      <c r="J143">
        <v>5.7</v>
      </c>
      <c r="K143">
        <v>0.41</v>
      </c>
      <c r="L143">
        <v>2.08</v>
      </c>
      <c r="M143">
        <v>26.1</v>
      </c>
      <c r="N143">
        <v>0.9</v>
      </c>
      <c r="O143" t="s">
        <v>612</v>
      </c>
      <c r="P143" t="s">
        <v>1146</v>
      </c>
      <c r="Q143" t="s">
        <v>45</v>
      </c>
      <c r="R143"/>
      <c r="S143" t="s">
        <v>849</v>
      </c>
      <c r="T143" t="s">
        <v>644</v>
      </c>
      <c r="U143" t="s">
        <v>1320</v>
      </c>
      <c r="V143" t="s">
        <v>293</v>
      </c>
      <c r="W143"/>
    </row>
    <row r="144" spans="1:23" x14ac:dyDescent="0.25">
      <c r="A144">
        <v>339184</v>
      </c>
      <c r="B144" t="s">
        <v>370</v>
      </c>
      <c r="C144">
        <v>-1</v>
      </c>
      <c r="D144">
        <v>3</v>
      </c>
      <c r="E144">
        <v>4</v>
      </c>
      <c r="F144">
        <v>-7</v>
      </c>
      <c r="G144">
        <v>-6</v>
      </c>
      <c r="H144">
        <v>8</v>
      </c>
      <c r="I144">
        <v>43</v>
      </c>
      <c r="J144">
        <v>7.4</v>
      </c>
      <c r="K144">
        <v>0.36</v>
      </c>
      <c r="L144">
        <v>1.52</v>
      </c>
      <c r="M144">
        <v>14.9</v>
      </c>
      <c r="N144">
        <v>0</v>
      </c>
      <c r="O144" t="s">
        <v>609</v>
      </c>
      <c r="P144" t="s">
        <v>1186</v>
      </c>
      <c r="Q144" t="s">
        <v>194</v>
      </c>
      <c r="R144"/>
      <c r="S144" t="s">
        <v>850</v>
      </c>
      <c r="T144" t="s">
        <v>243</v>
      </c>
      <c r="U144" t="s">
        <v>1320</v>
      </c>
      <c r="V144" t="s">
        <v>208</v>
      </c>
      <c r="W144"/>
    </row>
    <row r="145" spans="1:23" x14ac:dyDescent="0.25">
      <c r="A145">
        <v>341362</v>
      </c>
      <c r="B145" t="s">
        <v>371</v>
      </c>
      <c r="C145">
        <v>-6</v>
      </c>
      <c r="D145">
        <v>6</v>
      </c>
      <c r="E145">
        <v>14</v>
      </c>
      <c r="F145">
        <v>-12</v>
      </c>
      <c r="G145">
        <v>2</v>
      </c>
      <c r="H145">
        <v>52</v>
      </c>
      <c r="I145">
        <v>125</v>
      </c>
      <c r="J145">
        <v>17.600000000000001</v>
      </c>
      <c r="K145">
        <v>0.28000000000000003</v>
      </c>
      <c r="L145">
        <v>1.5</v>
      </c>
      <c r="M145">
        <v>19.8</v>
      </c>
      <c r="N145">
        <v>0.7</v>
      </c>
      <c r="O145" t="s">
        <v>609</v>
      </c>
      <c r="P145" t="s">
        <v>1187</v>
      </c>
      <c r="Q145" t="s">
        <v>194</v>
      </c>
      <c r="R145"/>
      <c r="S145" t="s">
        <v>851</v>
      </c>
      <c r="T145" t="s">
        <v>289</v>
      </c>
      <c r="U145" t="s">
        <v>1320</v>
      </c>
      <c r="V145" t="s">
        <v>212</v>
      </c>
      <c r="W145"/>
    </row>
    <row r="146" spans="1:23" x14ac:dyDescent="0.25">
      <c r="A146">
        <v>343665</v>
      </c>
      <c r="B146" t="s">
        <v>1322</v>
      </c>
      <c r="C146"/>
      <c r="D146">
        <v>4</v>
      </c>
      <c r="E146">
        <v>15</v>
      </c>
      <c r="F146"/>
      <c r="G146"/>
      <c r="H146"/>
      <c r="I146"/>
      <c r="J146"/>
      <c r="K146">
        <v>0.06</v>
      </c>
      <c r="L146">
        <v>0.06</v>
      </c>
      <c r="M146"/>
      <c r="N146"/>
      <c r="O146" t="s">
        <v>609</v>
      </c>
      <c r="P146" t="s">
        <v>1326</v>
      </c>
      <c r="Q146" t="s">
        <v>45</v>
      </c>
      <c r="R146" t="s">
        <v>1305</v>
      </c>
      <c r="S146" t="s">
        <v>1327</v>
      </c>
      <c r="T146" t="s">
        <v>1323</v>
      </c>
      <c r="U146" t="s">
        <v>1319</v>
      </c>
      <c r="V146" t="s">
        <v>212</v>
      </c>
      <c r="W146"/>
    </row>
    <row r="147" spans="1:23" x14ac:dyDescent="0.25">
      <c r="A147">
        <v>344739</v>
      </c>
      <c r="B147" t="s">
        <v>372</v>
      </c>
      <c r="C147">
        <v>1</v>
      </c>
      <c r="D147">
        <v>2</v>
      </c>
      <c r="E147">
        <v>2</v>
      </c>
      <c r="F147">
        <v>-6</v>
      </c>
      <c r="G147">
        <v>-1</v>
      </c>
      <c r="H147">
        <v>21</v>
      </c>
      <c r="I147">
        <v>51</v>
      </c>
      <c r="J147">
        <v>8.6</v>
      </c>
      <c r="K147">
        <v>0.53</v>
      </c>
      <c r="L147">
        <v>1.49</v>
      </c>
      <c r="M147">
        <v>13.2</v>
      </c>
      <c r="N147">
        <v>0.3</v>
      </c>
      <c r="O147" t="s">
        <v>609</v>
      </c>
      <c r="P147" t="s">
        <v>1129</v>
      </c>
      <c r="Q147" t="s">
        <v>194</v>
      </c>
      <c r="R147"/>
      <c r="S147" t="s">
        <v>852</v>
      </c>
      <c r="T147" t="s">
        <v>349</v>
      </c>
      <c r="U147" t="s">
        <v>1320</v>
      </c>
      <c r="V147" t="s">
        <v>208</v>
      </c>
      <c r="W147"/>
    </row>
    <row r="148" spans="1:23" x14ac:dyDescent="0.25">
      <c r="A148">
        <v>345497</v>
      </c>
      <c r="B148" t="s">
        <v>373</v>
      </c>
      <c r="C148">
        <v>3</v>
      </c>
      <c r="D148">
        <v>0</v>
      </c>
      <c r="E148">
        <v>1</v>
      </c>
      <c r="F148">
        <v>2</v>
      </c>
      <c r="G148">
        <v>4</v>
      </c>
      <c r="H148">
        <v>9</v>
      </c>
      <c r="I148">
        <v>-1</v>
      </c>
      <c r="J148">
        <v>-0.3</v>
      </c>
      <c r="K148">
        <v>0.32</v>
      </c>
      <c r="L148">
        <v>0.9</v>
      </c>
      <c r="M148">
        <v>4.4000000000000004</v>
      </c>
      <c r="N148">
        <v>0</v>
      </c>
      <c r="O148" t="s">
        <v>609</v>
      </c>
      <c r="P148" t="s">
        <v>1188</v>
      </c>
      <c r="Q148" t="s">
        <v>194</v>
      </c>
      <c r="R148"/>
      <c r="S148" t="s">
        <v>853</v>
      </c>
      <c r="T148" t="s">
        <v>264</v>
      </c>
      <c r="U148" t="s">
        <v>1320</v>
      </c>
      <c r="V148" t="s">
        <v>205</v>
      </c>
      <c r="W148"/>
    </row>
    <row r="149" spans="1:23" x14ac:dyDescent="0.25">
      <c r="A149">
        <v>349150</v>
      </c>
      <c r="B149" t="s">
        <v>374</v>
      </c>
      <c r="C149">
        <v>2</v>
      </c>
      <c r="D149">
        <v>5</v>
      </c>
      <c r="E149">
        <v>15</v>
      </c>
      <c r="F149">
        <v>1</v>
      </c>
      <c r="G149">
        <v>1</v>
      </c>
      <c r="H149">
        <v>19</v>
      </c>
      <c r="I149">
        <v>22</v>
      </c>
      <c r="J149">
        <v>4</v>
      </c>
      <c r="K149">
        <v>0.66</v>
      </c>
      <c r="L149">
        <v>1.93</v>
      </c>
      <c r="M149">
        <v>14.4</v>
      </c>
      <c r="N149">
        <v>0.3</v>
      </c>
      <c r="O149" t="s">
        <v>616</v>
      </c>
      <c r="P149" t="s">
        <v>1171</v>
      </c>
      <c r="Q149" t="s">
        <v>45</v>
      </c>
      <c r="R149"/>
      <c r="S149" t="s">
        <v>854</v>
      </c>
      <c r="T149" t="s">
        <v>658</v>
      </c>
      <c r="U149" t="s">
        <v>1320</v>
      </c>
      <c r="V149" t="s">
        <v>216</v>
      </c>
      <c r="W149"/>
    </row>
    <row r="150" spans="1:23" x14ac:dyDescent="0.25">
      <c r="A150">
        <v>350512</v>
      </c>
      <c r="B150" t="s">
        <v>375</v>
      </c>
      <c r="C150">
        <v>-1</v>
      </c>
      <c r="D150">
        <v>1</v>
      </c>
      <c r="E150">
        <v>6</v>
      </c>
      <c r="F150">
        <v>-4</v>
      </c>
      <c r="G150">
        <v>-2</v>
      </c>
      <c r="H150">
        <v>26</v>
      </c>
      <c r="I150">
        <v>57</v>
      </c>
      <c r="J150">
        <v>9.5</v>
      </c>
      <c r="K150">
        <v>0.01</v>
      </c>
      <c r="L150">
        <v>0.01</v>
      </c>
      <c r="M150">
        <v>8.6999999999999993</v>
      </c>
      <c r="N150">
        <v>0.6</v>
      </c>
      <c r="O150" t="s">
        <v>609</v>
      </c>
      <c r="P150" t="s">
        <v>1149</v>
      </c>
      <c r="Q150" t="s">
        <v>194</v>
      </c>
      <c r="R150"/>
      <c r="S150" t="s">
        <v>855</v>
      </c>
      <c r="T150" t="s">
        <v>221</v>
      </c>
      <c r="U150" t="s">
        <v>1320</v>
      </c>
      <c r="V150" t="s">
        <v>292</v>
      </c>
      <c r="W150"/>
    </row>
    <row r="151" spans="1:23" x14ac:dyDescent="0.25">
      <c r="A151">
        <v>357483</v>
      </c>
      <c r="B151" t="s">
        <v>376</v>
      </c>
      <c r="C151">
        <v>4</v>
      </c>
      <c r="D151">
        <v>1</v>
      </c>
      <c r="E151">
        <v>2</v>
      </c>
      <c r="F151">
        <v>-1</v>
      </c>
      <c r="G151">
        <v>3</v>
      </c>
      <c r="H151">
        <v>33</v>
      </c>
      <c r="I151">
        <v>59</v>
      </c>
      <c r="J151">
        <v>9.6999999999999993</v>
      </c>
      <c r="K151">
        <v>0.23</v>
      </c>
      <c r="L151">
        <v>1.51</v>
      </c>
      <c r="M151">
        <v>8.5</v>
      </c>
      <c r="N151">
        <v>0.8</v>
      </c>
      <c r="O151" t="s">
        <v>609</v>
      </c>
      <c r="P151" t="s">
        <v>1129</v>
      </c>
      <c r="Q151" t="s">
        <v>194</v>
      </c>
      <c r="R151"/>
      <c r="S151" t="s">
        <v>856</v>
      </c>
      <c r="T151" t="s">
        <v>289</v>
      </c>
      <c r="U151" t="s">
        <v>1320</v>
      </c>
      <c r="V151" t="s">
        <v>215</v>
      </c>
      <c r="W151"/>
    </row>
    <row r="152" spans="1:23" x14ac:dyDescent="0.25">
      <c r="A152">
        <v>357658</v>
      </c>
      <c r="B152" t="s">
        <v>377</v>
      </c>
      <c r="C152">
        <v>3</v>
      </c>
      <c r="D152">
        <v>2</v>
      </c>
      <c r="E152">
        <v>4</v>
      </c>
      <c r="F152">
        <v>-4</v>
      </c>
      <c r="G152">
        <v>-2</v>
      </c>
      <c r="H152">
        <v>23</v>
      </c>
      <c r="I152">
        <v>55</v>
      </c>
      <c r="J152">
        <v>9.1999999999999993</v>
      </c>
      <c r="K152">
        <v>0.13</v>
      </c>
      <c r="L152">
        <v>0.3</v>
      </c>
      <c r="M152">
        <v>15.5</v>
      </c>
      <c r="N152">
        <v>0.3</v>
      </c>
      <c r="O152" t="s">
        <v>609</v>
      </c>
      <c r="P152" t="s">
        <v>1189</v>
      </c>
      <c r="Q152" t="s">
        <v>194</v>
      </c>
      <c r="R152"/>
      <c r="S152" t="s">
        <v>857</v>
      </c>
      <c r="T152" t="s">
        <v>226</v>
      </c>
      <c r="U152" t="s">
        <v>1319</v>
      </c>
      <c r="V152" t="s">
        <v>208</v>
      </c>
      <c r="W152"/>
    </row>
    <row r="153" spans="1:23" x14ac:dyDescent="0.25">
      <c r="A153">
        <v>359315</v>
      </c>
      <c r="B153" t="s">
        <v>100</v>
      </c>
      <c r="C153">
        <v>5</v>
      </c>
      <c r="D153">
        <v>3</v>
      </c>
      <c r="E153">
        <v>8</v>
      </c>
      <c r="F153">
        <v>1</v>
      </c>
      <c r="G153">
        <v>7</v>
      </c>
      <c r="H153">
        <v>36</v>
      </c>
      <c r="I153">
        <v>73</v>
      </c>
      <c r="J153">
        <v>11.6</v>
      </c>
      <c r="K153">
        <v>0.13</v>
      </c>
      <c r="L153">
        <v>0.5</v>
      </c>
      <c r="M153">
        <v>8.5</v>
      </c>
      <c r="N153">
        <v>0.9</v>
      </c>
      <c r="O153" t="s">
        <v>609</v>
      </c>
      <c r="P153" t="s">
        <v>1129</v>
      </c>
      <c r="Q153" t="s">
        <v>194</v>
      </c>
      <c r="R153"/>
      <c r="S153" t="s">
        <v>858</v>
      </c>
      <c r="T153" t="s">
        <v>229</v>
      </c>
      <c r="U153" t="s">
        <v>1320</v>
      </c>
      <c r="V153" t="s">
        <v>255</v>
      </c>
      <c r="W153"/>
    </row>
    <row r="154" spans="1:23" x14ac:dyDescent="0.25">
      <c r="A154">
        <v>360495</v>
      </c>
      <c r="B154" t="s">
        <v>378</v>
      </c>
      <c r="C154">
        <v>-4</v>
      </c>
      <c r="D154">
        <v>6</v>
      </c>
      <c r="E154">
        <v>17</v>
      </c>
      <c r="F154">
        <v>-7</v>
      </c>
      <c r="G154">
        <v>5</v>
      </c>
      <c r="H154">
        <v>54</v>
      </c>
      <c r="I154">
        <v>131</v>
      </c>
      <c r="J154">
        <v>18.3</v>
      </c>
      <c r="K154">
        <v>0.53</v>
      </c>
      <c r="L154">
        <v>1.5</v>
      </c>
      <c r="M154">
        <v>16.8</v>
      </c>
      <c r="N154">
        <v>0.8</v>
      </c>
      <c r="O154" t="s">
        <v>616</v>
      </c>
      <c r="P154" t="s">
        <v>1181</v>
      </c>
      <c r="Q154" t="s">
        <v>45</v>
      </c>
      <c r="R154"/>
      <c r="S154" t="s">
        <v>859</v>
      </c>
      <c r="T154" t="s">
        <v>637</v>
      </c>
      <c r="U154" t="s">
        <v>1320</v>
      </c>
      <c r="V154" t="s">
        <v>241</v>
      </c>
      <c r="W154"/>
    </row>
    <row r="155" spans="1:23" x14ac:dyDescent="0.25">
      <c r="A155">
        <v>366154</v>
      </c>
      <c r="B155" t="s">
        <v>379</v>
      </c>
      <c r="C155">
        <v>-9</v>
      </c>
      <c r="D155">
        <v>3</v>
      </c>
      <c r="E155">
        <v>8</v>
      </c>
      <c r="F155">
        <v>-12</v>
      </c>
      <c r="G155">
        <v>0</v>
      </c>
      <c r="H155">
        <v>25</v>
      </c>
      <c r="I155">
        <v>44</v>
      </c>
      <c r="J155">
        <v>7.5</v>
      </c>
      <c r="K155">
        <v>0.61</v>
      </c>
      <c r="L155">
        <v>2.15</v>
      </c>
      <c r="M155">
        <v>15.3</v>
      </c>
      <c r="N155">
        <v>0.4</v>
      </c>
      <c r="O155" t="s">
        <v>612</v>
      </c>
      <c r="P155" t="s">
        <v>1183</v>
      </c>
      <c r="Q155" t="s">
        <v>45</v>
      </c>
      <c r="R155"/>
      <c r="S155" t="s">
        <v>860</v>
      </c>
      <c r="T155" t="s">
        <v>364</v>
      </c>
      <c r="U155" t="s">
        <v>1320</v>
      </c>
      <c r="V155" t="s">
        <v>274</v>
      </c>
      <c r="W155"/>
    </row>
    <row r="156" spans="1:23" x14ac:dyDescent="0.25">
      <c r="A156">
        <v>367987</v>
      </c>
      <c r="B156" t="s">
        <v>380</v>
      </c>
      <c r="C156">
        <v>2</v>
      </c>
      <c r="D156">
        <v>5</v>
      </c>
      <c r="E156">
        <v>14</v>
      </c>
      <c r="F156">
        <v>0</v>
      </c>
      <c r="G156">
        <v>-1</v>
      </c>
      <c r="H156">
        <v>47</v>
      </c>
      <c r="I156">
        <v>73</v>
      </c>
      <c r="J156">
        <v>11.6</v>
      </c>
      <c r="K156">
        <v>0.56000000000000005</v>
      </c>
      <c r="L156">
        <v>1.8</v>
      </c>
      <c r="M156">
        <v>12.9</v>
      </c>
      <c r="N156">
        <v>0.8</v>
      </c>
      <c r="O156" t="s">
        <v>616</v>
      </c>
      <c r="P156" t="s">
        <v>1190</v>
      </c>
      <c r="Q156" t="s">
        <v>45</v>
      </c>
      <c r="R156"/>
      <c r="S156" t="s">
        <v>861</v>
      </c>
      <c r="T156" t="s">
        <v>295</v>
      </c>
      <c r="U156" t="s">
        <v>1320</v>
      </c>
      <c r="V156" t="s">
        <v>216</v>
      </c>
      <c r="W156"/>
    </row>
    <row r="157" spans="1:23" x14ac:dyDescent="0.25">
      <c r="A157">
        <v>374421</v>
      </c>
      <c r="B157" t="s">
        <v>381</v>
      </c>
      <c r="C157">
        <v>-12</v>
      </c>
      <c r="D157">
        <v>3</v>
      </c>
      <c r="E157">
        <v>-1</v>
      </c>
      <c r="F157">
        <v>-19</v>
      </c>
      <c r="G157">
        <v>-18</v>
      </c>
      <c r="H157">
        <v>2</v>
      </c>
      <c r="I157">
        <v>34</v>
      </c>
      <c r="J157">
        <v>6</v>
      </c>
      <c r="K157">
        <v>0.38</v>
      </c>
      <c r="L157">
        <v>1.81</v>
      </c>
      <c r="M157">
        <v>13.7</v>
      </c>
      <c r="N157">
        <v>-0.1</v>
      </c>
      <c r="O157" t="s">
        <v>612</v>
      </c>
      <c r="P157" t="s">
        <v>1146</v>
      </c>
      <c r="Q157" t="s">
        <v>45</v>
      </c>
      <c r="R157"/>
      <c r="S157" t="s">
        <v>862</v>
      </c>
      <c r="T157" t="s">
        <v>644</v>
      </c>
      <c r="U157" t="s">
        <v>1320</v>
      </c>
      <c r="V157" t="s">
        <v>297</v>
      </c>
      <c r="W157"/>
    </row>
    <row r="158" spans="1:23" x14ac:dyDescent="0.25">
      <c r="A158">
        <v>383159</v>
      </c>
      <c r="B158" t="s">
        <v>1023</v>
      </c>
      <c r="C158">
        <v>16</v>
      </c>
      <c r="D158">
        <v>4</v>
      </c>
      <c r="E158">
        <v>11</v>
      </c>
      <c r="F158">
        <v>9</v>
      </c>
      <c r="G158">
        <v>9</v>
      </c>
      <c r="H158">
        <v>124</v>
      </c>
      <c r="I158">
        <v>12</v>
      </c>
      <c r="J158">
        <v>2.2999999999999998</v>
      </c>
      <c r="K158">
        <v>0.33</v>
      </c>
      <c r="L158">
        <v>1.82</v>
      </c>
      <c r="M158">
        <v>15.2</v>
      </c>
      <c r="N158">
        <v>1.7</v>
      </c>
      <c r="O158" t="s">
        <v>616</v>
      </c>
      <c r="P158" t="s">
        <v>1191</v>
      </c>
      <c r="Q158" t="s">
        <v>45</v>
      </c>
      <c r="R158"/>
      <c r="S158" t="s">
        <v>863</v>
      </c>
      <c r="T158" t="s">
        <v>1321</v>
      </c>
      <c r="U158" t="s">
        <v>1320</v>
      </c>
      <c r="V158" t="s">
        <v>382</v>
      </c>
      <c r="W158"/>
    </row>
    <row r="159" spans="1:23" x14ac:dyDescent="0.25">
      <c r="A159">
        <v>384107</v>
      </c>
      <c r="B159" t="s">
        <v>864</v>
      </c>
      <c r="C159">
        <v>-6</v>
      </c>
      <c r="D159">
        <v>4</v>
      </c>
      <c r="E159">
        <v>17</v>
      </c>
      <c r="F159">
        <v>-10</v>
      </c>
      <c r="G159">
        <v>4</v>
      </c>
      <c r="H159">
        <v>50</v>
      </c>
      <c r="I159">
        <v>74</v>
      </c>
      <c r="J159">
        <v>11.7</v>
      </c>
      <c r="K159">
        <v>0.55000000000000004</v>
      </c>
      <c r="L159">
        <v>1.79</v>
      </c>
      <c r="M159">
        <v>19.100000000000001</v>
      </c>
      <c r="N159">
        <v>0.6</v>
      </c>
      <c r="O159" t="s">
        <v>612</v>
      </c>
      <c r="P159" t="s">
        <v>1192</v>
      </c>
      <c r="Q159" t="s">
        <v>45</v>
      </c>
      <c r="R159"/>
      <c r="S159" t="s">
        <v>865</v>
      </c>
      <c r="T159" t="s">
        <v>614</v>
      </c>
      <c r="U159" t="s">
        <v>1320</v>
      </c>
      <c r="V159" t="s">
        <v>241</v>
      </c>
      <c r="W159"/>
    </row>
    <row r="160" spans="1:23" x14ac:dyDescent="0.25">
      <c r="A160">
        <v>384750</v>
      </c>
      <c r="B160" t="s">
        <v>383</v>
      </c>
      <c r="C160">
        <v>2</v>
      </c>
      <c r="D160">
        <v>0</v>
      </c>
      <c r="E160">
        <v>1</v>
      </c>
      <c r="F160">
        <v>2</v>
      </c>
      <c r="G160">
        <v>4</v>
      </c>
      <c r="H160">
        <v>16</v>
      </c>
      <c r="I160">
        <v>15</v>
      </c>
      <c r="J160">
        <v>2.8</v>
      </c>
      <c r="K160">
        <v>0.16</v>
      </c>
      <c r="L160">
        <v>0.52</v>
      </c>
      <c r="M160">
        <v>1.3</v>
      </c>
      <c r="N160">
        <v>1.5</v>
      </c>
      <c r="O160" t="s">
        <v>609</v>
      </c>
      <c r="P160" t="s">
        <v>1193</v>
      </c>
      <c r="Q160" t="s">
        <v>194</v>
      </c>
      <c r="R160"/>
      <c r="S160" t="s">
        <v>866</v>
      </c>
      <c r="T160" t="s">
        <v>331</v>
      </c>
      <c r="U160" t="s">
        <v>1320</v>
      </c>
      <c r="V160" t="s">
        <v>205</v>
      </c>
      <c r="W160"/>
    </row>
    <row r="161" spans="1:23" x14ac:dyDescent="0.25">
      <c r="A161">
        <v>385401</v>
      </c>
      <c r="B161" t="s">
        <v>384</v>
      </c>
      <c r="C161">
        <v>-4</v>
      </c>
      <c r="D161">
        <v>3</v>
      </c>
      <c r="E161">
        <v>11</v>
      </c>
      <c r="F161">
        <v>-1</v>
      </c>
      <c r="G161">
        <v>1</v>
      </c>
      <c r="H161">
        <v>17</v>
      </c>
      <c r="I161">
        <v>32</v>
      </c>
      <c r="J161">
        <v>5.7</v>
      </c>
      <c r="K161">
        <v>0.31</v>
      </c>
      <c r="L161">
        <v>1.69</v>
      </c>
      <c r="M161">
        <v>17.600000000000001</v>
      </c>
      <c r="N161">
        <v>0.2</v>
      </c>
      <c r="O161" t="s">
        <v>609</v>
      </c>
      <c r="P161" t="s">
        <v>1159</v>
      </c>
      <c r="Q161" t="s">
        <v>194</v>
      </c>
      <c r="R161"/>
      <c r="S161" t="s">
        <v>867</v>
      </c>
      <c r="T161" t="s">
        <v>285</v>
      </c>
      <c r="U161" t="s">
        <v>1320</v>
      </c>
      <c r="V161" t="s">
        <v>309</v>
      </c>
      <c r="W161"/>
    </row>
    <row r="162" spans="1:23" x14ac:dyDescent="0.25">
      <c r="A162">
        <v>386870</v>
      </c>
      <c r="B162" t="s">
        <v>1312</v>
      </c>
      <c r="C162">
        <v>2</v>
      </c>
      <c r="D162">
        <v>1</v>
      </c>
      <c r="E162">
        <v>3</v>
      </c>
      <c r="F162">
        <v>1</v>
      </c>
      <c r="G162">
        <v>5</v>
      </c>
      <c r="H162">
        <v>11</v>
      </c>
      <c r="I162">
        <v>14</v>
      </c>
      <c r="J162">
        <v>2.6</v>
      </c>
      <c r="K162">
        <v>0.3</v>
      </c>
      <c r="L162">
        <v>1.28</v>
      </c>
      <c r="M162">
        <v>3.4</v>
      </c>
      <c r="N162">
        <v>0.1</v>
      </c>
      <c r="O162" t="s">
        <v>609</v>
      </c>
      <c r="P162" t="s">
        <v>1194</v>
      </c>
      <c r="Q162" t="s">
        <v>45</v>
      </c>
      <c r="R162"/>
      <c r="S162" t="s">
        <v>868</v>
      </c>
      <c r="T162" t="s">
        <v>869</v>
      </c>
      <c r="U162" t="s">
        <v>1320</v>
      </c>
      <c r="V162" t="s">
        <v>210</v>
      </c>
      <c r="W162"/>
    </row>
    <row r="163" spans="1:23" x14ac:dyDescent="0.25">
      <c r="A163">
        <v>389239</v>
      </c>
      <c r="B163" t="s">
        <v>385</v>
      </c>
      <c r="C163">
        <v>-8</v>
      </c>
      <c r="D163">
        <v>12</v>
      </c>
      <c r="E163">
        <v>9</v>
      </c>
      <c r="F163">
        <v>-11</v>
      </c>
      <c r="G163">
        <v>-17</v>
      </c>
      <c r="H163">
        <v>27</v>
      </c>
      <c r="I163">
        <v>15</v>
      </c>
      <c r="J163">
        <v>2.9</v>
      </c>
      <c r="K163">
        <v>0.55000000000000004</v>
      </c>
      <c r="L163">
        <v>1.79</v>
      </c>
      <c r="M163">
        <v>18.7</v>
      </c>
      <c r="N163">
        <v>0.4</v>
      </c>
      <c r="O163" t="s">
        <v>612</v>
      </c>
      <c r="P163" t="s">
        <v>1195</v>
      </c>
      <c r="Q163" t="s">
        <v>45</v>
      </c>
      <c r="R163"/>
      <c r="S163" t="s">
        <v>870</v>
      </c>
      <c r="T163" t="s">
        <v>614</v>
      </c>
      <c r="U163" t="s">
        <v>1320</v>
      </c>
      <c r="V163" t="s">
        <v>297</v>
      </c>
      <c r="W163"/>
    </row>
    <row r="164" spans="1:23" x14ac:dyDescent="0.25">
      <c r="A164">
        <v>391482</v>
      </c>
      <c r="B164" t="s">
        <v>386</v>
      </c>
      <c r="C164">
        <v>2</v>
      </c>
      <c r="D164">
        <v>0</v>
      </c>
      <c r="E164">
        <v>3</v>
      </c>
      <c r="F164">
        <v>0</v>
      </c>
      <c r="G164">
        <v>3</v>
      </c>
      <c r="H164">
        <v>16</v>
      </c>
      <c r="I164">
        <v>19</v>
      </c>
      <c r="J164">
        <v>3.6</v>
      </c>
      <c r="K164">
        <v>0.13</v>
      </c>
      <c r="L164">
        <v>0.41</v>
      </c>
      <c r="M164">
        <v>4.7</v>
      </c>
      <c r="N164">
        <v>0.4</v>
      </c>
      <c r="O164" t="s">
        <v>609</v>
      </c>
      <c r="P164" t="s">
        <v>1129</v>
      </c>
      <c r="Q164" t="s">
        <v>194</v>
      </c>
      <c r="R164"/>
      <c r="S164" t="s">
        <v>871</v>
      </c>
      <c r="T164" t="s">
        <v>226</v>
      </c>
      <c r="U164" t="s">
        <v>1320</v>
      </c>
      <c r="V164" t="s">
        <v>255</v>
      </c>
      <c r="W164"/>
    </row>
    <row r="165" spans="1:23" x14ac:dyDescent="0.25">
      <c r="A165">
        <v>391896</v>
      </c>
      <c r="B165" t="s">
        <v>387</v>
      </c>
      <c r="C165">
        <v>4</v>
      </c>
      <c r="D165">
        <v>6</v>
      </c>
      <c r="E165">
        <v>12</v>
      </c>
      <c r="F165">
        <v>3</v>
      </c>
      <c r="G165">
        <v>19</v>
      </c>
      <c r="H165">
        <v>4</v>
      </c>
      <c r="I165">
        <v>-4</v>
      </c>
      <c r="J165">
        <v>-0.7</v>
      </c>
      <c r="K165">
        <v>0.38</v>
      </c>
      <c r="L165">
        <v>1.82</v>
      </c>
      <c r="M165">
        <v>26.2</v>
      </c>
      <c r="N165">
        <v>0.1</v>
      </c>
      <c r="O165" t="s">
        <v>612</v>
      </c>
      <c r="P165" t="s">
        <v>1196</v>
      </c>
      <c r="Q165" t="s">
        <v>45</v>
      </c>
      <c r="R165"/>
      <c r="S165" t="s">
        <v>872</v>
      </c>
      <c r="T165" t="s">
        <v>644</v>
      </c>
      <c r="U165" t="s">
        <v>1320</v>
      </c>
      <c r="V165" t="s">
        <v>300</v>
      </c>
      <c r="W165"/>
    </row>
    <row r="166" spans="1:23" x14ac:dyDescent="0.25">
      <c r="A166">
        <v>393314</v>
      </c>
      <c r="B166" t="s">
        <v>388</v>
      </c>
      <c r="C166">
        <v>2</v>
      </c>
      <c r="D166">
        <v>2</v>
      </c>
      <c r="E166">
        <v>3</v>
      </c>
      <c r="F166">
        <v>-4</v>
      </c>
      <c r="G166">
        <v>0</v>
      </c>
      <c r="H166">
        <v>35</v>
      </c>
      <c r="I166">
        <v>65</v>
      </c>
      <c r="J166">
        <v>10.6</v>
      </c>
      <c r="K166">
        <v>0.27</v>
      </c>
      <c r="L166">
        <v>1.41</v>
      </c>
      <c r="M166">
        <v>13.6</v>
      </c>
      <c r="N166">
        <v>0.6</v>
      </c>
      <c r="O166" t="s">
        <v>609</v>
      </c>
      <c r="P166" t="s">
        <v>1129</v>
      </c>
      <c r="Q166" t="s">
        <v>194</v>
      </c>
      <c r="R166"/>
      <c r="S166" t="s">
        <v>873</v>
      </c>
      <c r="T166" t="s">
        <v>289</v>
      </c>
      <c r="U166" t="s">
        <v>1320</v>
      </c>
      <c r="V166" t="s">
        <v>208</v>
      </c>
      <c r="W166"/>
    </row>
    <row r="167" spans="1:23" x14ac:dyDescent="0.25">
      <c r="A167">
        <v>401695</v>
      </c>
      <c r="B167" t="s">
        <v>1066</v>
      </c>
      <c r="C167">
        <v>-6</v>
      </c>
      <c r="D167">
        <v>0</v>
      </c>
      <c r="E167">
        <v>5</v>
      </c>
      <c r="F167">
        <v>-11</v>
      </c>
      <c r="G167">
        <v>-5</v>
      </c>
      <c r="H167">
        <v>15</v>
      </c>
      <c r="I167">
        <v>31</v>
      </c>
      <c r="J167">
        <v>5.6</v>
      </c>
      <c r="K167">
        <v>0.62</v>
      </c>
      <c r="L167">
        <v>1.8</v>
      </c>
      <c r="M167">
        <v>14.3</v>
      </c>
      <c r="N167">
        <v>0.2</v>
      </c>
      <c r="O167" t="s">
        <v>612</v>
      </c>
      <c r="P167" t="s">
        <v>1197</v>
      </c>
      <c r="Q167" t="s">
        <v>45</v>
      </c>
      <c r="R167"/>
      <c r="S167" t="s">
        <v>874</v>
      </c>
      <c r="T167" t="s">
        <v>1026</v>
      </c>
      <c r="U167" t="s">
        <v>1320</v>
      </c>
      <c r="V167" t="s">
        <v>212</v>
      </c>
      <c r="W167"/>
    </row>
    <row r="168" spans="1:23" x14ac:dyDescent="0.25">
      <c r="A168">
        <v>401810</v>
      </c>
      <c r="B168" t="s">
        <v>389</v>
      </c>
      <c r="C168">
        <v>1</v>
      </c>
      <c r="D168">
        <v>4</v>
      </c>
      <c r="E168">
        <v>12</v>
      </c>
      <c r="F168">
        <v>-1</v>
      </c>
      <c r="G168">
        <v>7</v>
      </c>
      <c r="H168">
        <v>16</v>
      </c>
      <c r="I168">
        <v>53</v>
      </c>
      <c r="J168">
        <v>8.9</v>
      </c>
      <c r="K168">
        <v>0.52</v>
      </c>
      <c r="L168">
        <v>1.47</v>
      </c>
      <c r="M168">
        <v>13.4</v>
      </c>
      <c r="N168">
        <v>0.2</v>
      </c>
      <c r="O168" t="s">
        <v>612</v>
      </c>
      <c r="P168" t="s">
        <v>1129</v>
      </c>
      <c r="Q168" t="s">
        <v>45</v>
      </c>
      <c r="R168"/>
      <c r="S168" t="s">
        <v>875</v>
      </c>
      <c r="T168" t="s">
        <v>334</v>
      </c>
      <c r="U168" t="s">
        <v>1320</v>
      </c>
      <c r="V168" t="s">
        <v>309</v>
      </c>
      <c r="W168"/>
    </row>
    <row r="169" spans="1:23" x14ac:dyDescent="0.25">
      <c r="A169">
        <v>403642</v>
      </c>
      <c r="B169" t="s">
        <v>390</v>
      </c>
      <c r="C169">
        <v>2</v>
      </c>
      <c r="D169">
        <v>1</v>
      </c>
      <c r="E169">
        <v>4</v>
      </c>
      <c r="F169">
        <v>0</v>
      </c>
      <c r="G169">
        <v>4</v>
      </c>
      <c r="H169">
        <v>18</v>
      </c>
      <c r="I169">
        <v>21</v>
      </c>
      <c r="J169">
        <v>3.9</v>
      </c>
      <c r="K169">
        <v>0.19</v>
      </c>
      <c r="L169">
        <v>0.75</v>
      </c>
      <c r="M169">
        <v>5.7</v>
      </c>
      <c r="N169">
        <v>0.5</v>
      </c>
      <c r="O169" t="s">
        <v>609</v>
      </c>
      <c r="P169" t="s">
        <v>1129</v>
      </c>
      <c r="Q169" t="s">
        <v>194</v>
      </c>
      <c r="R169"/>
      <c r="S169" t="s">
        <v>876</v>
      </c>
      <c r="T169" t="s">
        <v>203</v>
      </c>
      <c r="U169" t="s">
        <v>1320</v>
      </c>
      <c r="V169" t="s">
        <v>347</v>
      </c>
      <c r="W169"/>
    </row>
    <row r="170" spans="1:23" x14ac:dyDescent="0.25">
      <c r="A170">
        <v>404236</v>
      </c>
      <c r="B170" t="s">
        <v>391</v>
      </c>
      <c r="C170">
        <v>-2</v>
      </c>
      <c r="D170">
        <v>3</v>
      </c>
      <c r="E170">
        <v>12</v>
      </c>
      <c r="F170">
        <v>-4</v>
      </c>
      <c r="G170">
        <v>0</v>
      </c>
      <c r="H170">
        <v>17</v>
      </c>
      <c r="I170">
        <v>13</v>
      </c>
      <c r="J170">
        <v>2.4</v>
      </c>
      <c r="K170">
        <v>0.63</v>
      </c>
      <c r="L170">
        <v>2.36</v>
      </c>
      <c r="M170">
        <v>15.8</v>
      </c>
      <c r="N170">
        <v>0.2</v>
      </c>
      <c r="O170" t="s">
        <v>612</v>
      </c>
      <c r="P170" t="s">
        <v>1156</v>
      </c>
      <c r="Q170" t="s">
        <v>45</v>
      </c>
      <c r="R170"/>
      <c r="S170" t="s">
        <v>877</v>
      </c>
      <c r="T170" t="s">
        <v>636</v>
      </c>
      <c r="U170" t="s">
        <v>1320</v>
      </c>
      <c r="V170" t="s">
        <v>216</v>
      </c>
      <c r="W170"/>
    </row>
    <row r="171" spans="1:23" x14ac:dyDescent="0.25">
      <c r="A171">
        <v>405704</v>
      </c>
      <c r="B171" t="s">
        <v>392</v>
      </c>
      <c r="C171">
        <v>2</v>
      </c>
      <c r="D171">
        <v>0</v>
      </c>
      <c r="E171">
        <v>1</v>
      </c>
      <c r="F171">
        <v>2</v>
      </c>
      <c r="G171">
        <v>3</v>
      </c>
      <c r="H171">
        <v>8</v>
      </c>
      <c r="I171">
        <v>2</v>
      </c>
      <c r="J171">
        <v>0.3</v>
      </c>
      <c r="K171">
        <v>0.12</v>
      </c>
      <c r="L171">
        <v>0.45</v>
      </c>
      <c r="M171">
        <v>2.9</v>
      </c>
      <c r="N171">
        <v>-0.2</v>
      </c>
      <c r="O171" t="s">
        <v>609</v>
      </c>
      <c r="P171" t="s">
        <v>1198</v>
      </c>
      <c r="Q171" t="s">
        <v>45</v>
      </c>
      <c r="R171"/>
      <c r="S171" t="s">
        <v>1307</v>
      </c>
      <c r="T171" t="s">
        <v>1321</v>
      </c>
      <c r="U171" t="s">
        <v>1320</v>
      </c>
      <c r="V171" t="s">
        <v>225</v>
      </c>
      <c r="W171"/>
    </row>
    <row r="172" spans="1:23" x14ac:dyDescent="0.25">
      <c r="A172">
        <v>408062</v>
      </c>
      <c r="B172" t="s">
        <v>393</v>
      </c>
      <c r="C172">
        <v>-3</v>
      </c>
      <c r="D172">
        <v>4</v>
      </c>
      <c r="E172">
        <v>15</v>
      </c>
      <c r="F172">
        <v>-2</v>
      </c>
      <c r="G172">
        <v>3</v>
      </c>
      <c r="H172">
        <v>19</v>
      </c>
      <c r="I172">
        <v>25</v>
      </c>
      <c r="J172">
        <v>4.5</v>
      </c>
      <c r="K172">
        <v>0.42</v>
      </c>
      <c r="L172">
        <v>1.83</v>
      </c>
      <c r="M172">
        <v>17.7</v>
      </c>
      <c r="N172">
        <v>0.2</v>
      </c>
      <c r="O172" t="s">
        <v>612</v>
      </c>
      <c r="P172" t="s">
        <v>1200</v>
      </c>
      <c r="Q172" t="s">
        <v>45</v>
      </c>
      <c r="R172"/>
      <c r="S172" t="s">
        <v>878</v>
      </c>
      <c r="T172" t="s">
        <v>623</v>
      </c>
      <c r="U172" t="s">
        <v>1320</v>
      </c>
      <c r="V172" t="s">
        <v>309</v>
      </c>
      <c r="W172"/>
    </row>
    <row r="173" spans="1:23" x14ac:dyDescent="0.25">
      <c r="A173">
        <v>408484</v>
      </c>
      <c r="B173" t="s">
        <v>394</v>
      </c>
      <c r="C173">
        <v>-2</v>
      </c>
      <c r="D173">
        <v>1</v>
      </c>
      <c r="E173">
        <v>2</v>
      </c>
      <c r="F173">
        <v>-6</v>
      </c>
      <c r="G173">
        <v>-2</v>
      </c>
      <c r="H173">
        <v>19</v>
      </c>
      <c r="I173">
        <v>31</v>
      </c>
      <c r="J173">
        <v>5.5</v>
      </c>
      <c r="K173">
        <v>0.42</v>
      </c>
      <c r="L173">
        <v>1.45</v>
      </c>
      <c r="M173">
        <v>9.6</v>
      </c>
      <c r="N173">
        <v>0.3</v>
      </c>
      <c r="O173" t="s">
        <v>616</v>
      </c>
      <c r="P173" t="s">
        <v>1129</v>
      </c>
      <c r="Q173" t="s">
        <v>45</v>
      </c>
      <c r="R173"/>
      <c r="S173" t="s">
        <v>879</v>
      </c>
      <c r="T173" t="s">
        <v>235</v>
      </c>
      <c r="U173" t="s">
        <v>1320</v>
      </c>
      <c r="V173" t="s">
        <v>395</v>
      </c>
      <c r="W173"/>
    </row>
    <row r="174" spans="1:23" x14ac:dyDescent="0.25">
      <c r="A174">
        <v>408898</v>
      </c>
      <c r="B174" t="s">
        <v>396</v>
      </c>
      <c r="C174">
        <v>2</v>
      </c>
      <c r="D174">
        <v>1</v>
      </c>
      <c r="E174">
        <v>1</v>
      </c>
      <c r="F174">
        <v>2</v>
      </c>
      <c r="G174">
        <v>4</v>
      </c>
      <c r="H174">
        <v>8</v>
      </c>
      <c r="I174">
        <v>-1</v>
      </c>
      <c r="J174">
        <v>-0.1</v>
      </c>
      <c r="K174">
        <v>0.35</v>
      </c>
      <c r="L174">
        <v>1.07</v>
      </c>
      <c r="M174">
        <v>5.0999999999999996</v>
      </c>
      <c r="N174">
        <v>-0.1</v>
      </c>
      <c r="O174" t="s">
        <v>609</v>
      </c>
      <c r="P174" t="s">
        <v>1201</v>
      </c>
      <c r="Q174" t="s">
        <v>45</v>
      </c>
      <c r="R174"/>
      <c r="S174" t="s">
        <v>880</v>
      </c>
      <c r="T174" t="s">
        <v>311</v>
      </c>
      <c r="U174" t="s">
        <v>1320</v>
      </c>
      <c r="V174" t="s">
        <v>225</v>
      </c>
      <c r="W174"/>
    </row>
    <row r="175" spans="1:23" x14ac:dyDescent="0.25">
      <c r="A175">
        <v>410258</v>
      </c>
      <c r="B175" t="s">
        <v>397</v>
      </c>
      <c r="C175">
        <v>15</v>
      </c>
      <c r="D175">
        <v>7</v>
      </c>
      <c r="E175">
        <v>30</v>
      </c>
      <c r="F175">
        <v>4</v>
      </c>
      <c r="G175">
        <v>28</v>
      </c>
      <c r="H175">
        <v>122</v>
      </c>
      <c r="I175">
        <v>204</v>
      </c>
      <c r="J175">
        <v>24.9</v>
      </c>
      <c r="K175">
        <v>0.38</v>
      </c>
      <c r="L175">
        <v>1.81</v>
      </c>
      <c r="M175">
        <v>22.8</v>
      </c>
      <c r="N175">
        <v>1.2</v>
      </c>
      <c r="O175" t="s">
        <v>612</v>
      </c>
      <c r="P175" t="s">
        <v>1146</v>
      </c>
      <c r="Q175" t="s">
        <v>45</v>
      </c>
      <c r="R175"/>
      <c r="S175" t="s">
        <v>881</v>
      </c>
      <c r="T175" t="s">
        <v>644</v>
      </c>
      <c r="U175" t="s">
        <v>1320</v>
      </c>
      <c r="V175" t="s">
        <v>274</v>
      </c>
      <c r="W175"/>
    </row>
    <row r="176" spans="1:23" x14ac:dyDescent="0.25">
      <c r="A176">
        <v>416867</v>
      </c>
      <c r="B176" t="s">
        <v>398</v>
      </c>
      <c r="C176">
        <v>7</v>
      </c>
      <c r="D176">
        <v>3</v>
      </c>
      <c r="E176">
        <v>9</v>
      </c>
      <c r="F176">
        <v>2</v>
      </c>
      <c r="G176">
        <v>-1</v>
      </c>
      <c r="H176">
        <v>26</v>
      </c>
      <c r="I176">
        <v>66</v>
      </c>
      <c r="J176">
        <v>10.7</v>
      </c>
      <c r="K176">
        <v>0.28999999999999998</v>
      </c>
      <c r="L176">
        <v>1.53</v>
      </c>
      <c r="M176">
        <v>17.2</v>
      </c>
      <c r="N176">
        <v>0.4</v>
      </c>
      <c r="O176" t="s">
        <v>609</v>
      </c>
      <c r="P176" t="s">
        <v>1202</v>
      </c>
      <c r="Q176" t="s">
        <v>194</v>
      </c>
      <c r="R176"/>
      <c r="S176" t="s">
        <v>882</v>
      </c>
      <c r="T176" t="s">
        <v>1119</v>
      </c>
      <c r="U176" t="s">
        <v>1320</v>
      </c>
      <c r="V176" t="s">
        <v>201</v>
      </c>
      <c r="W176"/>
    </row>
    <row r="177" spans="1:23" x14ac:dyDescent="0.25">
      <c r="A177">
        <v>416982</v>
      </c>
      <c r="B177" t="s">
        <v>399</v>
      </c>
      <c r="C177">
        <v>-7</v>
      </c>
      <c r="D177">
        <v>4</v>
      </c>
      <c r="E177">
        <v>1</v>
      </c>
      <c r="F177">
        <v>-11</v>
      </c>
      <c r="G177">
        <v>-19</v>
      </c>
      <c r="H177">
        <v>1</v>
      </c>
      <c r="I177">
        <v>34</v>
      </c>
      <c r="J177">
        <v>6.1</v>
      </c>
      <c r="K177">
        <v>0.24</v>
      </c>
      <c r="L177">
        <v>0.61</v>
      </c>
      <c r="M177">
        <v>12.8</v>
      </c>
      <c r="N177">
        <v>-0.2</v>
      </c>
      <c r="O177" t="s">
        <v>616</v>
      </c>
      <c r="P177" t="s">
        <v>1203</v>
      </c>
      <c r="Q177" t="s">
        <v>45</v>
      </c>
      <c r="R177"/>
      <c r="S177" t="s">
        <v>883</v>
      </c>
      <c r="T177" t="s">
        <v>400</v>
      </c>
      <c r="U177" t="s">
        <v>1320</v>
      </c>
      <c r="V177" t="s">
        <v>297</v>
      </c>
      <c r="W177"/>
    </row>
    <row r="178" spans="1:23" x14ac:dyDescent="0.25">
      <c r="A178">
        <v>418699</v>
      </c>
      <c r="B178" t="s">
        <v>401</v>
      </c>
      <c r="C178">
        <v>2</v>
      </c>
      <c r="D178">
        <v>0</v>
      </c>
      <c r="E178">
        <v>1</v>
      </c>
      <c r="F178">
        <v>2</v>
      </c>
      <c r="G178">
        <v>4</v>
      </c>
      <c r="H178">
        <v>13</v>
      </c>
      <c r="I178">
        <v>14</v>
      </c>
      <c r="J178">
        <v>2.6</v>
      </c>
      <c r="K178">
        <v>0.1</v>
      </c>
      <c r="L178">
        <v>0.17</v>
      </c>
      <c r="M178">
        <v>0.5</v>
      </c>
      <c r="N178">
        <v>2.2999999999999998</v>
      </c>
      <c r="O178" t="s">
        <v>609</v>
      </c>
      <c r="P178" t="s">
        <v>1204</v>
      </c>
      <c r="Q178" t="s">
        <v>194</v>
      </c>
      <c r="R178"/>
      <c r="S178" t="s">
        <v>884</v>
      </c>
      <c r="T178" t="s">
        <v>402</v>
      </c>
      <c r="U178" t="s">
        <v>1320</v>
      </c>
      <c r="V178" t="s">
        <v>288</v>
      </c>
      <c r="W178"/>
    </row>
    <row r="179" spans="1:23" x14ac:dyDescent="0.25">
      <c r="A179">
        <v>419101</v>
      </c>
      <c r="B179" t="s">
        <v>403</v>
      </c>
      <c r="C179">
        <v>2</v>
      </c>
      <c r="D179">
        <v>4</v>
      </c>
      <c r="E179">
        <v>15</v>
      </c>
      <c r="F179">
        <v>6</v>
      </c>
      <c r="G179">
        <v>7</v>
      </c>
      <c r="H179">
        <v>27</v>
      </c>
      <c r="I179">
        <v>47</v>
      </c>
      <c r="J179">
        <v>8.1</v>
      </c>
      <c r="K179">
        <v>0.48</v>
      </c>
      <c r="L179">
        <v>1.5</v>
      </c>
      <c r="M179">
        <v>12.3</v>
      </c>
      <c r="N179">
        <v>0.5</v>
      </c>
      <c r="O179" t="s">
        <v>625</v>
      </c>
      <c r="P179" t="s">
        <v>1205</v>
      </c>
      <c r="Q179" t="s">
        <v>45</v>
      </c>
      <c r="R179"/>
      <c r="S179" t="s">
        <v>885</v>
      </c>
      <c r="T179" t="s">
        <v>325</v>
      </c>
      <c r="U179" t="s">
        <v>1320</v>
      </c>
      <c r="V179" t="s">
        <v>216</v>
      </c>
      <c r="W179"/>
    </row>
    <row r="180" spans="1:23" x14ac:dyDescent="0.25">
      <c r="A180">
        <v>420463</v>
      </c>
      <c r="B180" t="s">
        <v>404</v>
      </c>
      <c r="C180">
        <v>4</v>
      </c>
      <c r="D180">
        <v>1</v>
      </c>
      <c r="E180">
        <v>9</v>
      </c>
      <c r="F180">
        <v>3</v>
      </c>
      <c r="G180">
        <v>-2</v>
      </c>
      <c r="H180">
        <v>8</v>
      </c>
      <c r="I180">
        <v>43</v>
      </c>
      <c r="J180">
        <v>7.4</v>
      </c>
      <c r="K180">
        <v>0.52</v>
      </c>
      <c r="L180">
        <v>1.65</v>
      </c>
      <c r="M180">
        <v>16.899999999999999</v>
      </c>
      <c r="N180">
        <v>0.1</v>
      </c>
      <c r="O180" t="s">
        <v>609</v>
      </c>
      <c r="P180" t="s">
        <v>1206</v>
      </c>
      <c r="Q180" t="s">
        <v>45</v>
      </c>
      <c r="R180"/>
      <c r="S180" t="s">
        <v>886</v>
      </c>
      <c r="T180" t="s">
        <v>295</v>
      </c>
      <c r="U180" t="s">
        <v>1320</v>
      </c>
      <c r="V180" t="s">
        <v>201</v>
      </c>
      <c r="W180"/>
    </row>
    <row r="181" spans="1:23" x14ac:dyDescent="0.25">
      <c r="A181">
        <v>420646</v>
      </c>
      <c r="B181" t="s">
        <v>405</v>
      </c>
      <c r="C181">
        <v>2</v>
      </c>
      <c r="D181">
        <v>0</v>
      </c>
      <c r="E181">
        <v>1</v>
      </c>
      <c r="F181">
        <v>1</v>
      </c>
      <c r="G181">
        <v>3</v>
      </c>
      <c r="H181">
        <v>12</v>
      </c>
      <c r="I181">
        <v>11</v>
      </c>
      <c r="J181">
        <v>2</v>
      </c>
      <c r="K181">
        <v>0.09</v>
      </c>
      <c r="L181">
        <v>0.2</v>
      </c>
      <c r="M181">
        <v>0.5</v>
      </c>
      <c r="N181">
        <v>1.8</v>
      </c>
      <c r="O181" t="s">
        <v>609</v>
      </c>
      <c r="P181" t="s">
        <v>1129</v>
      </c>
      <c r="Q181" t="s">
        <v>194</v>
      </c>
      <c r="R181"/>
      <c r="S181" t="s">
        <v>887</v>
      </c>
      <c r="T181" t="s">
        <v>285</v>
      </c>
      <c r="U181" t="s">
        <v>1320</v>
      </c>
      <c r="V181" t="s">
        <v>288</v>
      </c>
      <c r="W181"/>
    </row>
    <row r="182" spans="1:23" x14ac:dyDescent="0.25">
      <c r="A182">
        <v>422709</v>
      </c>
      <c r="B182" t="s">
        <v>1107</v>
      </c>
      <c r="C182">
        <v>0</v>
      </c>
      <c r="D182">
        <v>6</v>
      </c>
      <c r="E182">
        <v>14</v>
      </c>
      <c r="F182">
        <v>-4</v>
      </c>
      <c r="G182">
        <v>1</v>
      </c>
      <c r="H182">
        <v>44</v>
      </c>
      <c r="I182">
        <v>91</v>
      </c>
      <c r="J182">
        <v>13.8</v>
      </c>
      <c r="K182">
        <v>0.47</v>
      </c>
      <c r="L182">
        <v>1.55</v>
      </c>
      <c r="M182">
        <v>15.1</v>
      </c>
      <c r="N182">
        <v>0.7</v>
      </c>
      <c r="O182" t="s">
        <v>609</v>
      </c>
      <c r="P182" t="s">
        <v>1194</v>
      </c>
      <c r="Q182" t="s">
        <v>45</v>
      </c>
      <c r="R182"/>
      <c r="S182" t="s">
        <v>888</v>
      </c>
      <c r="T182" t="s">
        <v>869</v>
      </c>
      <c r="U182" t="s">
        <v>1320</v>
      </c>
      <c r="V182" t="s">
        <v>212</v>
      </c>
      <c r="W182"/>
    </row>
    <row r="183" spans="1:23" x14ac:dyDescent="0.25">
      <c r="A183">
        <v>425067</v>
      </c>
      <c r="B183" t="s">
        <v>406</v>
      </c>
      <c r="C183">
        <v>9</v>
      </c>
      <c r="D183">
        <v>5</v>
      </c>
      <c r="E183">
        <v>17</v>
      </c>
      <c r="F183">
        <v>6</v>
      </c>
      <c r="G183">
        <v>11</v>
      </c>
      <c r="H183">
        <v>40</v>
      </c>
      <c r="I183">
        <v>44</v>
      </c>
      <c r="J183">
        <v>7.5</v>
      </c>
      <c r="K183">
        <v>0.6</v>
      </c>
      <c r="L183">
        <v>2</v>
      </c>
      <c r="M183">
        <v>16.5</v>
      </c>
      <c r="N183">
        <v>0.6</v>
      </c>
      <c r="O183" t="s">
        <v>612</v>
      </c>
      <c r="P183" t="s">
        <v>1195</v>
      </c>
      <c r="Q183" t="s">
        <v>45</v>
      </c>
      <c r="R183"/>
      <c r="S183" t="s">
        <v>889</v>
      </c>
      <c r="T183" t="s">
        <v>614</v>
      </c>
      <c r="U183" t="s">
        <v>1320</v>
      </c>
      <c r="V183" t="s">
        <v>216</v>
      </c>
      <c r="W183"/>
    </row>
    <row r="184" spans="1:23" x14ac:dyDescent="0.25">
      <c r="A184">
        <v>427310</v>
      </c>
      <c r="B184" t="s">
        <v>407</v>
      </c>
      <c r="C184">
        <v>2</v>
      </c>
      <c r="D184">
        <v>1</v>
      </c>
      <c r="E184">
        <v>3</v>
      </c>
      <c r="F184">
        <v>0</v>
      </c>
      <c r="G184">
        <v>3</v>
      </c>
      <c r="H184">
        <v>19</v>
      </c>
      <c r="I184">
        <v>26</v>
      </c>
      <c r="J184">
        <v>4.7</v>
      </c>
      <c r="K184">
        <v>0.13</v>
      </c>
      <c r="L184">
        <v>0.41</v>
      </c>
      <c r="M184">
        <v>5.3</v>
      </c>
      <c r="N184">
        <v>0.5</v>
      </c>
      <c r="O184" t="s">
        <v>609</v>
      </c>
      <c r="P184" t="s">
        <v>1129</v>
      </c>
      <c r="Q184" t="s">
        <v>194</v>
      </c>
      <c r="R184"/>
      <c r="S184" t="s">
        <v>890</v>
      </c>
      <c r="T184" t="s">
        <v>226</v>
      </c>
      <c r="U184" t="s">
        <v>1320</v>
      </c>
      <c r="V184" t="s">
        <v>255</v>
      </c>
      <c r="W184"/>
    </row>
    <row r="185" spans="1:23" x14ac:dyDescent="0.25">
      <c r="A185">
        <v>429316</v>
      </c>
      <c r="B185" t="s">
        <v>408</v>
      </c>
      <c r="C185">
        <v>2</v>
      </c>
      <c r="D185">
        <v>4</v>
      </c>
      <c r="E185">
        <v>14</v>
      </c>
      <c r="F185">
        <v>1</v>
      </c>
      <c r="G185">
        <v>7</v>
      </c>
      <c r="H185">
        <v>30</v>
      </c>
      <c r="I185">
        <v>49</v>
      </c>
      <c r="J185">
        <v>8.3000000000000007</v>
      </c>
      <c r="K185">
        <v>0.16</v>
      </c>
      <c r="L185">
        <v>0.52</v>
      </c>
      <c r="M185">
        <v>14.9</v>
      </c>
      <c r="N185">
        <v>0.5</v>
      </c>
      <c r="O185" t="s">
        <v>609</v>
      </c>
      <c r="P185" t="s">
        <v>1189</v>
      </c>
      <c r="Q185" t="s">
        <v>194</v>
      </c>
      <c r="R185"/>
      <c r="S185" t="s">
        <v>891</v>
      </c>
      <c r="T185" t="s">
        <v>226</v>
      </c>
      <c r="U185" t="s">
        <v>1319</v>
      </c>
      <c r="V185" t="s">
        <v>216</v>
      </c>
      <c r="W185"/>
    </row>
    <row r="186" spans="1:23" x14ac:dyDescent="0.25">
      <c r="A186">
        <v>430975</v>
      </c>
      <c r="B186" t="s">
        <v>409</v>
      </c>
      <c r="C186">
        <v>4</v>
      </c>
      <c r="D186">
        <v>0</v>
      </c>
      <c r="E186">
        <v>2</v>
      </c>
      <c r="F186">
        <v>2</v>
      </c>
      <c r="G186">
        <v>5</v>
      </c>
      <c r="H186">
        <v>18</v>
      </c>
      <c r="I186">
        <v>27</v>
      </c>
      <c r="J186">
        <v>5</v>
      </c>
      <c r="K186">
        <v>0.13</v>
      </c>
      <c r="L186">
        <v>0.5</v>
      </c>
      <c r="M186">
        <v>4.9000000000000004</v>
      </c>
      <c r="N186">
        <v>0.5</v>
      </c>
      <c r="O186" t="s">
        <v>609</v>
      </c>
      <c r="P186" t="s">
        <v>1129</v>
      </c>
      <c r="Q186" t="s">
        <v>194</v>
      </c>
      <c r="R186"/>
      <c r="S186" t="s">
        <v>892</v>
      </c>
      <c r="T186" t="s">
        <v>229</v>
      </c>
      <c r="U186" t="s">
        <v>1320</v>
      </c>
      <c r="V186" t="s">
        <v>255</v>
      </c>
      <c r="W186"/>
    </row>
    <row r="187" spans="1:23" x14ac:dyDescent="0.25">
      <c r="A187">
        <v>434274</v>
      </c>
      <c r="B187" t="s">
        <v>1013</v>
      </c>
      <c r="C187">
        <v>2</v>
      </c>
      <c r="D187">
        <v>4</v>
      </c>
      <c r="E187">
        <v>13</v>
      </c>
      <c r="F187">
        <v>3</v>
      </c>
      <c r="G187">
        <v>5</v>
      </c>
      <c r="H187">
        <v>24</v>
      </c>
      <c r="I187">
        <v>40</v>
      </c>
      <c r="J187">
        <v>6.9</v>
      </c>
      <c r="K187">
        <v>0.15</v>
      </c>
      <c r="L187">
        <v>0.41</v>
      </c>
      <c r="M187">
        <v>14.8</v>
      </c>
      <c r="N187">
        <v>0.4</v>
      </c>
      <c r="O187" t="s">
        <v>609</v>
      </c>
      <c r="P187" t="s">
        <v>1207</v>
      </c>
      <c r="Q187" t="s">
        <v>194</v>
      </c>
      <c r="R187"/>
      <c r="S187" t="s">
        <v>893</v>
      </c>
      <c r="T187" t="s">
        <v>285</v>
      </c>
      <c r="U187" t="s">
        <v>1319</v>
      </c>
      <c r="V187" t="s">
        <v>216</v>
      </c>
      <c r="W187"/>
    </row>
    <row r="188" spans="1:23" x14ac:dyDescent="0.25">
      <c r="A188">
        <v>439471</v>
      </c>
      <c r="B188" t="s">
        <v>117</v>
      </c>
      <c r="C188">
        <v>5</v>
      </c>
      <c r="D188">
        <v>5</v>
      </c>
      <c r="E188">
        <v>26</v>
      </c>
      <c r="F188">
        <v>0</v>
      </c>
      <c r="G188">
        <v>16</v>
      </c>
      <c r="H188">
        <v>83</v>
      </c>
      <c r="I188">
        <v>167</v>
      </c>
      <c r="J188">
        <v>21.7</v>
      </c>
      <c r="K188">
        <v>0.31</v>
      </c>
      <c r="L188">
        <v>1.4</v>
      </c>
      <c r="M188">
        <v>17.7</v>
      </c>
      <c r="N188">
        <v>1.1000000000000001</v>
      </c>
      <c r="O188" t="s">
        <v>609</v>
      </c>
      <c r="P188" t="s">
        <v>1129</v>
      </c>
      <c r="Q188" t="s">
        <v>194</v>
      </c>
      <c r="R188"/>
      <c r="S188" t="s">
        <v>894</v>
      </c>
      <c r="T188" t="s">
        <v>203</v>
      </c>
      <c r="U188" t="s">
        <v>1320</v>
      </c>
      <c r="V188" t="s">
        <v>278</v>
      </c>
      <c r="W188"/>
    </row>
    <row r="189" spans="1:23" x14ac:dyDescent="0.25">
      <c r="A189">
        <v>442897</v>
      </c>
      <c r="B189" t="s">
        <v>410</v>
      </c>
      <c r="C189">
        <v>2</v>
      </c>
      <c r="D189">
        <v>0</v>
      </c>
      <c r="E189">
        <v>1</v>
      </c>
      <c r="F189">
        <v>1</v>
      </c>
      <c r="G189">
        <v>3</v>
      </c>
      <c r="H189">
        <v>11</v>
      </c>
      <c r="I189">
        <v>11</v>
      </c>
      <c r="J189">
        <v>2</v>
      </c>
      <c r="K189">
        <v>0.09</v>
      </c>
      <c r="L189">
        <v>0.21</v>
      </c>
      <c r="M189">
        <v>0.3</v>
      </c>
      <c r="N189">
        <v>1.8</v>
      </c>
      <c r="O189" t="s">
        <v>609</v>
      </c>
      <c r="P189" t="s">
        <v>1199</v>
      </c>
      <c r="Q189" t="s">
        <v>194</v>
      </c>
      <c r="R189"/>
      <c r="S189" t="s">
        <v>895</v>
      </c>
      <c r="T189" t="s">
        <v>226</v>
      </c>
      <c r="U189" t="s">
        <v>1320</v>
      </c>
      <c r="V189" t="s">
        <v>288</v>
      </c>
      <c r="W189"/>
    </row>
    <row r="190" spans="1:23" x14ac:dyDescent="0.25">
      <c r="A190">
        <v>443721</v>
      </c>
      <c r="B190" t="s">
        <v>411</v>
      </c>
      <c r="C190">
        <v>-2</v>
      </c>
      <c r="D190">
        <v>0</v>
      </c>
      <c r="E190">
        <v>1</v>
      </c>
      <c r="F190">
        <v>-2</v>
      </c>
      <c r="G190">
        <v>-2</v>
      </c>
      <c r="H190">
        <v>5</v>
      </c>
      <c r="I190">
        <v>-7</v>
      </c>
      <c r="J190">
        <v>-1.4</v>
      </c>
      <c r="K190">
        <v>0.13</v>
      </c>
      <c r="L190">
        <v>0.28000000000000003</v>
      </c>
      <c r="M190">
        <v>9.1</v>
      </c>
      <c r="N190">
        <v>-0.1</v>
      </c>
      <c r="O190" t="s">
        <v>616</v>
      </c>
      <c r="P190" t="s">
        <v>1129</v>
      </c>
      <c r="Q190" t="s">
        <v>45</v>
      </c>
      <c r="R190"/>
      <c r="S190" t="s">
        <v>896</v>
      </c>
      <c r="T190" t="s">
        <v>400</v>
      </c>
      <c r="U190" t="s">
        <v>1319</v>
      </c>
      <c r="V190" t="s">
        <v>237</v>
      </c>
      <c r="W190"/>
    </row>
    <row r="191" spans="1:23" x14ac:dyDescent="0.25">
      <c r="A191">
        <v>443895</v>
      </c>
      <c r="B191" t="s">
        <v>412</v>
      </c>
      <c r="C191">
        <v>-18</v>
      </c>
      <c r="D191">
        <v>-2</v>
      </c>
      <c r="E191">
        <v>0</v>
      </c>
      <c r="F191">
        <v>-23</v>
      </c>
      <c r="G191">
        <v>-21</v>
      </c>
      <c r="H191">
        <v>-3</v>
      </c>
      <c r="I191">
        <v>12</v>
      </c>
      <c r="J191">
        <v>2.4</v>
      </c>
      <c r="K191">
        <v>0.38</v>
      </c>
      <c r="L191">
        <v>1.61</v>
      </c>
      <c r="M191">
        <v>15.7</v>
      </c>
      <c r="N191">
        <v>-0.2</v>
      </c>
      <c r="O191" t="s">
        <v>616</v>
      </c>
      <c r="P191" t="s">
        <v>1200</v>
      </c>
      <c r="Q191" t="s">
        <v>45</v>
      </c>
      <c r="R191"/>
      <c r="S191" t="s">
        <v>897</v>
      </c>
      <c r="T191" t="s">
        <v>623</v>
      </c>
      <c r="U191" t="s">
        <v>1320</v>
      </c>
      <c r="V191" t="s">
        <v>297</v>
      </c>
      <c r="W191"/>
    </row>
    <row r="192" spans="1:23" x14ac:dyDescent="0.25">
      <c r="A192">
        <v>444315</v>
      </c>
      <c r="B192" t="s">
        <v>413</v>
      </c>
      <c r="C192">
        <v>-1</v>
      </c>
      <c r="D192">
        <v>1</v>
      </c>
      <c r="E192">
        <v>2</v>
      </c>
      <c r="F192">
        <v>-5</v>
      </c>
      <c r="G192">
        <v>-1</v>
      </c>
      <c r="H192">
        <v>19</v>
      </c>
      <c r="I192">
        <v>25</v>
      </c>
      <c r="J192">
        <v>4.5999999999999996</v>
      </c>
      <c r="K192">
        <v>0.42</v>
      </c>
      <c r="L192">
        <v>1.46</v>
      </c>
      <c r="M192">
        <v>9.1999999999999993</v>
      </c>
      <c r="N192">
        <v>0.3</v>
      </c>
      <c r="O192" t="s">
        <v>616</v>
      </c>
      <c r="P192" t="s">
        <v>1129</v>
      </c>
      <c r="Q192" t="s">
        <v>45</v>
      </c>
      <c r="R192"/>
      <c r="S192" t="s">
        <v>898</v>
      </c>
      <c r="T192" t="s">
        <v>235</v>
      </c>
      <c r="U192" t="s">
        <v>1320</v>
      </c>
      <c r="V192" t="s">
        <v>395</v>
      </c>
      <c r="W192"/>
    </row>
    <row r="193" spans="1:23" x14ac:dyDescent="0.25">
      <c r="A193">
        <v>446088</v>
      </c>
      <c r="B193" t="s">
        <v>174</v>
      </c>
      <c r="C193">
        <v>0</v>
      </c>
      <c r="D193">
        <v>7</v>
      </c>
      <c r="E193">
        <v>31</v>
      </c>
      <c r="F193">
        <v>-4</v>
      </c>
      <c r="G193">
        <v>14</v>
      </c>
      <c r="H193">
        <v>77</v>
      </c>
      <c r="I193">
        <v>99</v>
      </c>
      <c r="J193">
        <v>14.7</v>
      </c>
      <c r="K193">
        <v>0.38</v>
      </c>
      <c r="L193">
        <v>1.81</v>
      </c>
      <c r="M193">
        <v>24</v>
      </c>
      <c r="N193">
        <v>0.8</v>
      </c>
      <c r="O193" t="s">
        <v>612</v>
      </c>
      <c r="P193" t="s">
        <v>1146</v>
      </c>
      <c r="Q193" t="s">
        <v>45</v>
      </c>
      <c r="R193"/>
      <c r="S193" t="s">
        <v>899</v>
      </c>
      <c r="T193" t="s">
        <v>644</v>
      </c>
      <c r="U193" t="s">
        <v>1320</v>
      </c>
      <c r="V193" t="s">
        <v>278</v>
      </c>
      <c r="W193"/>
    </row>
    <row r="194" spans="1:23" x14ac:dyDescent="0.25">
      <c r="A194">
        <v>447086</v>
      </c>
      <c r="B194" t="s">
        <v>414</v>
      </c>
      <c r="C194">
        <v>2</v>
      </c>
      <c r="D194">
        <v>1</v>
      </c>
      <c r="E194">
        <v>5</v>
      </c>
      <c r="F194">
        <v>0</v>
      </c>
      <c r="G194">
        <v>5</v>
      </c>
      <c r="H194">
        <v>20</v>
      </c>
      <c r="I194">
        <v>19</v>
      </c>
      <c r="J194">
        <v>3.5</v>
      </c>
      <c r="K194">
        <v>0.4</v>
      </c>
      <c r="L194">
        <v>1.31</v>
      </c>
      <c r="M194">
        <v>4.7</v>
      </c>
      <c r="N194">
        <v>0.7</v>
      </c>
      <c r="O194" t="s">
        <v>609</v>
      </c>
      <c r="P194" t="s">
        <v>1208</v>
      </c>
      <c r="Q194" t="s">
        <v>194</v>
      </c>
      <c r="R194"/>
      <c r="S194" t="s">
        <v>900</v>
      </c>
      <c r="T194" t="s">
        <v>1076</v>
      </c>
      <c r="U194" t="s">
        <v>1320</v>
      </c>
      <c r="V194" t="s">
        <v>347</v>
      </c>
      <c r="W194"/>
    </row>
    <row r="195" spans="1:23" x14ac:dyDescent="0.25">
      <c r="A195">
        <v>450981</v>
      </c>
      <c r="B195" t="s">
        <v>415</v>
      </c>
      <c r="C195">
        <v>3</v>
      </c>
      <c r="D195">
        <v>3</v>
      </c>
      <c r="E195">
        <v>6</v>
      </c>
      <c r="F195">
        <v>-4</v>
      </c>
      <c r="G195">
        <v>-3</v>
      </c>
      <c r="H195">
        <v>11</v>
      </c>
      <c r="I195">
        <v>48</v>
      </c>
      <c r="J195">
        <v>8.1</v>
      </c>
      <c r="K195">
        <v>0.4</v>
      </c>
      <c r="L195">
        <v>1.2</v>
      </c>
      <c r="M195">
        <v>15.8</v>
      </c>
      <c r="N195">
        <v>0.1</v>
      </c>
      <c r="O195" t="s">
        <v>625</v>
      </c>
      <c r="P195" t="s">
        <v>1181</v>
      </c>
      <c r="Q195" t="s">
        <v>45</v>
      </c>
      <c r="R195"/>
      <c r="S195" t="s">
        <v>901</v>
      </c>
      <c r="T195" t="s">
        <v>325</v>
      </c>
      <c r="U195" t="s">
        <v>1320</v>
      </c>
      <c r="V195" t="s">
        <v>208</v>
      </c>
      <c r="W195"/>
    </row>
    <row r="196" spans="1:23" x14ac:dyDescent="0.25">
      <c r="A196">
        <v>456475</v>
      </c>
      <c r="B196" t="s">
        <v>416</v>
      </c>
      <c r="C196">
        <v>-6</v>
      </c>
      <c r="D196">
        <v>7</v>
      </c>
      <c r="E196">
        <v>21</v>
      </c>
      <c r="F196">
        <v>-8</v>
      </c>
      <c r="G196">
        <v>3</v>
      </c>
      <c r="H196">
        <v>64</v>
      </c>
      <c r="I196">
        <v>121</v>
      </c>
      <c r="J196">
        <v>17.2</v>
      </c>
      <c r="K196">
        <v>0.28999999999999998</v>
      </c>
      <c r="L196">
        <v>1.55</v>
      </c>
      <c r="M196">
        <v>19.899999999999999</v>
      </c>
      <c r="N196">
        <v>0.8</v>
      </c>
      <c r="O196" t="s">
        <v>609</v>
      </c>
      <c r="P196" t="s">
        <v>1129</v>
      </c>
      <c r="Q196" t="s">
        <v>194</v>
      </c>
      <c r="R196"/>
      <c r="S196" t="s">
        <v>902</v>
      </c>
      <c r="T196" t="s">
        <v>285</v>
      </c>
      <c r="U196" t="s">
        <v>1320</v>
      </c>
      <c r="V196" t="s">
        <v>241</v>
      </c>
      <c r="W196"/>
    </row>
    <row r="197" spans="1:23" x14ac:dyDescent="0.25">
      <c r="A197">
        <v>459891</v>
      </c>
      <c r="B197" t="s">
        <v>417</v>
      </c>
      <c r="C197">
        <v>4</v>
      </c>
      <c r="D197">
        <v>4</v>
      </c>
      <c r="E197">
        <v>14</v>
      </c>
      <c r="F197">
        <v>2</v>
      </c>
      <c r="G197">
        <v>8</v>
      </c>
      <c r="H197">
        <v>35</v>
      </c>
      <c r="I197">
        <v>49</v>
      </c>
      <c r="J197">
        <v>8.3000000000000007</v>
      </c>
      <c r="K197">
        <v>0.15</v>
      </c>
      <c r="L197">
        <v>0.42</v>
      </c>
      <c r="M197">
        <v>14.6</v>
      </c>
      <c r="N197">
        <v>0.6</v>
      </c>
      <c r="O197" t="s">
        <v>609</v>
      </c>
      <c r="P197" t="s">
        <v>1209</v>
      </c>
      <c r="Q197" t="s">
        <v>194</v>
      </c>
      <c r="R197"/>
      <c r="S197" t="s">
        <v>903</v>
      </c>
      <c r="T197" t="s">
        <v>226</v>
      </c>
      <c r="U197" t="s">
        <v>1319</v>
      </c>
      <c r="V197" t="s">
        <v>216</v>
      </c>
      <c r="W197"/>
    </row>
    <row r="198" spans="1:23" x14ac:dyDescent="0.25">
      <c r="A198">
        <v>460899</v>
      </c>
      <c r="B198" t="s">
        <v>418</v>
      </c>
      <c r="C198">
        <v>10</v>
      </c>
      <c r="D198">
        <v>-2</v>
      </c>
      <c r="E198">
        <v>1</v>
      </c>
      <c r="F198">
        <v>8</v>
      </c>
      <c r="G198">
        <v>2</v>
      </c>
      <c r="H198">
        <v>-8</v>
      </c>
      <c r="I198">
        <v>-17</v>
      </c>
      <c r="J198">
        <v>-3.7</v>
      </c>
      <c r="K198">
        <v>0.31</v>
      </c>
      <c r="L198">
        <v>1.36</v>
      </c>
      <c r="M198">
        <v>12</v>
      </c>
      <c r="N198">
        <v>-0.4</v>
      </c>
      <c r="O198" t="s">
        <v>609</v>
      </c>
      <c r="P198" t="s">
        <v>1163</v>
      </c>
      <c r="Q198" t="s">
        <v>45</v>
      </c>
      <c r="R198"/>
      <c r="S198" t="s">
        <v>904</v>
      </c>
      <c r="T198" t="s">
        <v>614</v>
      </c>
      <c r="U198" t="s">
        <v>1320</v>
      </c>
      <c r="V198" t="s">
        <v>225</v>
      </c>
      <c r="W198"/>
    </row>
    <row r="199" spans="1:23" x14ac:dyDescent="0.25">
      <c r="A199">
        <v>463141</v>
      </c>
      <c r="B199" t="s">
        <v>419</v>
      </c>
      <c r="C199">
        <v>1</v>
      </c>
      <c r="D199">
        <v>2</v>
      </c>
      <c r="E199">
        <v>7</v>
      </c>
      <c r="F199">
        <v>-2</v>
      </c>
      <c r="G199">
        <v>3</v>
      </c>
      <c r="H199">
        <v>31</v>
      </c>
      <c r="I199">
        <v>64</v>
      </c>
      <c r="J199">
        <v>10.4</v>
      </c>
      <c r="K199">
        <v>0.13</v>
      </c>
      <c r="L199">
        <v>0.41</v>
      </c>
      <c r="M199">
        <v>9.1</v>
      </c>
      <c r="N199">
        <v>0.7</v>
      </c>
      <c r="O199" t="s">
        <v>609</v>
      </c>
      <c r="P199" t="s">
        <v>1129</v>
      </c>
      <c r="Q199" t="s">
        <v>194</v>
      </c>
      <c r="R199"/>
      <c r="S199" t="s">
        <v>905</v>
      </c>
      <c r="T199" t="s">
        <v>226</v>
      </c>
      <c r="U199" t="s">
        <v>1320</v>
      </c>
      <c r="V199" t="s">
        <v>255</v>
      </c>
      <c r="W199"/>
    </row>
    <row r="200" spans="1:23" x14ac:dyDescent="0.25">
      <c r="A200">
        <v>465147</v>
      </c>
      <c r="B200" t="s">
        <v>420</v>
      </c>
      <c r="C200">
        <v>-2</v>
      </c>
      <c r="D200">
        <v>3</v>
      </c>
      <c r="E200">
        <v>7</v>
      </c>
      <c r="F200">
        <v>-5</v>
      </c>
      <c r="G200">
        <v>5</v>
      </c>
      <c r="H200">
        <v>54</v>
      </c>
      <c r="I200">
        <v>146</v>
      </c>
      <c r="J200">
        <v>19.7</v>
      </c>
      <c r="K200">
        <v>0.18</v>
      </c>
      <c r="L200">
        <v>0.5</v>
      </c>
      <c r="M200">
        <v>13.3</v>
      </c>
      <c r="N200">
        <v>0.9</v>
      </c>
      <c r="O200" t="s">
        <v>609</v>
      </c>
      <c r="P200" t="s">
        <v>1134</v>
      </c>
      <c r="Q200" t="s">
        <v>194</v>
      </c>
      <c r="R200"/>
      <c r="S200" t="s">
        <v>906</v>
      </c>
      <c r="T200" t="s">
        <v>243</v>
      </c>
      <c r="U200" t="s">
        <v>1320</v>
      </c>
      <c r="V200" t="s">
        <v>212</v>
      </c>
      <c r="W200"/>
    </row>
    <row r="201" spans="1:23" x14ac:dyDescent="0.25">
      <c r="A201">
        <v>465914</v>
      </c>
      <c r="B201" t="s">
        <v>421</v>
      </c>
      <c r="C201">
        <v>4</v>
      </c>
      <c r="D201">
        <v>3</v>
      </c>
      <c r="E201">
        <v>4</v>
      </c>
      <c r="F201">
        <v>-4</v>
      </c>
      <c r="G201">
        <v>-1</v>
      </c>
      <c r="H201">
        <v>30</v>
      </c>
      <c r="I201">
        <v>62</v>
      </c>
      <c r="J201">
        <v>10.1</v>
      </c>
      <c r="K201">
        <v>0.12</v>
      </c>
      <c r="L201">
        <v>0.2</v>
      </c>
      <c r="M201">
        <v>15.1</v>
      </c>
      <c r="N201">
        <v>0.5</v>
      </c>
      <c r="O201" t="s">
        <v>609</v>
      </c>
      <c r="P201" t="s">
        <v>1210</v>
      </c>
      <c r="Q201" t="s">
        <v>194</v>
      </c>
      <c r="R201"/>
      <c r="S201" t="s">
        <v>907</v>
      </c>
      <c r="T201" t="s">
        <v>221</v>
      </c>
      <c r="U201" t="s">
        <v>1319</v>
      </c>
      <c r="V201" t="s">
        <v>208</v>
      </c>
      <c r="W201"/>
    </row>
    <row r="202" spans="1:23" x14ac:dyDescent="0.25">
      <c r="A202">
        <v>469692</v>
      </c>
      <c r="B202" t="s">
        <v>422</v>
      </c>
      <c r="C202">
        <v>-13</v>
      </c>
      <c r="D202">
        <v>-2</v>
      </c>
      <c r="E202">
        <v>0</v>
      </c>
      <c r="F202">
        <v>-8</v>
      </c>
      <c r="G202">
        <v>-13</v>
      </c>
      <c r="H202">
        <v>31</v>
      </c>
      <c r="I202">
        <v>135</v>
      </c>
      <c r="J202">
        <v>18.600000000000001</v>
      </c>
      <c r="K202">
        <v>0.3</v>
      </c>
      <c r="L202">
        <v>1.91</v>
      </c>
      <c r="M202">
        <v>13.6</v>
      </c>
      <c r="N202">
        <v>0.5</v>
      </c>
      <c r="O202" t="s">
        <v>609</v>
      </c>
      <c r="P202" t="s">
        <v>1174</v>
      </c>
      <c r="Q202" t="s">
        <v>45</v>
      </c>
      <c r="R202"/>
      <c r="S202" t="s">
        <v>908</v>
      </c>
      <c r="T202" t="s">
        <v>229</v>
      </c>
      <c r="U202" t="s">
        <v>1320</v>
      </c>
      <c r="V202" t="s">
        <v>258</v>
      </c>
      <c r="W202"/>
    </row>
    <row r="203" spans="1:23" x14ac:dyDescent="0.25">
      <c r="A203">
        <v>469817</v>
      </c>
      <c r="B203" t="s">
        <v>423</v>
      </c>
      <c r="C203">
        <v>0</v>
      </c>
      <c r="D203">
        <v>-1</v>
      </c>
      <c r="E203">
        <v>0</v>
      </c>
      <c r="F203">
        <v>0</v>
      </c>
      <c r="G203">
        <v>0</v>
      </c>
      <c r="H203">
        <v>1</v>
      </c>
      <c r="I203">
        <v>6</v>
      </c>
      <c r="J203">
        <v>1.2</v>
      </c>
      <c r="K203">
        <v>0.14000000000000001</v>
      </c>
      <c r="L203">
        <v>0.5</v>
      </c>
      <c r="M203">
        <v>4.4000000000000004</v>
      </c>
      <c r="N203">
        <v>-0.6</v>
      </c>
      <c r="O203" t="s">
        <v>609</v>
      </c>
      <c r="P203" t="s">
        <v>1159</v>
      </c>
      <c r="Q203" t="s">
        <v>194</v>
      </c>
      <c r="R203"/>
      <c r="S203" t="s">
        <v>909</v>
      </c>
      <c r="T203" t="s">
        <v>203</v>
      </c>
      <c r="U203" t="s">
        <v>1320</v>
      </c>
      <c r="V203" t="s">
        <v>205</v>
      </c>
      <c r="W203"/>
    </row>
    <row r="204" spans="1:23" x14ac:dyDescent="0.25">
      <c r="A204">
        <v>470104</v>
      </c>
      <c r="B204" t="s">
        <v>424</v>
      </c>
      <c r="C204">
        <v>-3</v>
      </c>
      <c r="D204">
        <v>1</v>
      </c>
      <c r="E204">
        <v>6</v>
      </c>
      <c r="F204">
        <v>-5</v>
      </c>
      <c r="G204">
        <v>-3</v>
      </c>
      <c r="H204">
        <v>28</v>
      </c>
      <c r="I204">
        <v>60</v>
      </c>
      <c r="J204">
        <v>9.9</v>
      </c>
      <c r="K204">
        <v>0.12</v>
      </c>
      <c r="L204">
        <v>0.2</v>
      </c>
      <c r="M204">
        <v>13.3</v>
      </c>
      <c r="N204">
        <v>0.5</v>
      </c>
      <c r="O204" t="s">
        <v>609</v>
      </c>
      <c r="P204" t="s">
        <v>1207</v>
      </c>
      <c r="Q204" t="s">
        <v>194</v>
      </c>
      <c r="R204"/>
      <c r="S204" t="s">
        <v>910</v>
      </c>
      <c r="T204" t="s">
        <v>285</v>
      </c>
      <c r="U204" t="s">
        <v>1319</v>
      </c>
      <c r="V204" t="s">
        <v>233</v>
      </c>
      <c r="W204"/>
    </row>
    <row r="205" spans="1:23" x14ac:dyDescent="0.25">
      <c r="A205">
        <v>475301</v>
      </c>
      <c r="B205" t="s">
        <v>425</v>
      </c>
      <c r="C205">
        <v>-6</v>
      </c>
      <c r="D205">
        <v>5</v>
      </c>
      <c r="E205">
        <v>12</v>
      </c>
      <c r="F205">
        <v>-11</v>
      </c>
      <c r="G205">
        <v>-3</v>
      </c>
      <c r="H205">
        <v>23</v>
      </c>
      <c r="I205">
        <v>71</v>
      </c>
      <c r="J205">
        <v>11.3</v>
      </c>
      <c r="K205">
        <v>0.31</v>
      </c>
      <c r="L205">
        <v>1.4</v>
      </c>
      <c r="M205">
        <v>13.2</v>
      </c>
      <c r="N205">
        <v>0.4</v>
      </c>
      <c r="O205" t="s">
        <v>609</v>
      </c>
      <c r="P205" t="s">
        <v>1129</v>
      </c>
      <c r="Q205" t="s">
        <v>194</v>
      </c>
      <c r="R205"/>
      <c r="S205" t="s">
        <v>911</v>
      </c>
      <c r="T205" t="s">
        <v>203</v>
      </c>
      <c r="U205" t="s">
        <v>1320</v>
      </c>
      <c r="V205" t="s">
        <v>212</v>
      </c>
      <c r="W205"/>
    </row>
    <row r="206" spans="1:23" x14ac:dyDescent="0.25">
      <c r="A206">
        <v>477729</v>
      </c>
      <c r="B206" t="s">
        <v>426</v>
      </c>
      <c r="C206">
        <v>3</v>
      </c>
      <c r="D206">
        <v>6</v>
      </c>
      <c r="E206">
        <v>15</v>
      </c>
      <c r="F206">
        <v>2</v>
      </c>
      <c r="G206">
        <v>7</v>
      </c>
      <c r="H206">
        <v>13</v>
      </c>
      <c r="I206">
        <v>21</v>
      </c>
      <c r="J206">
        <v>4</v>
      </c>
      <c r="K206">
        <v>0.54</v>
      </c>
      <c r="L206">
        <v>1.7</v>
      </c>
      <c r="M206">
        <v>17.7</v>
      </c>
      <c r="N206">
        <v>0.1</v>
      </c>
      <c r="O206" t="s">
        <v>612</v>
      </c>
      <c r="P206" t="s">
        <v>1129</v>
      </c>
      <c r="Q206" t="s">
        <v>45</v>
      </c>
      <c r="R206"/>
      <c r="S206" t="s">
        <v>912</v>
      </c>
      <c r="T206" t="s">
        <v>277</v>
      </c>
      <c r="U206" t="s">
        <v>1320</v>
      </c>
      <c r="V206" t="s">
        <v>309</v>
      </c>
      <c r="W206"/>
    </row>
    <row r="207" spans="1:23" x14ac:dyDescent="0.25">
      <c r="A207">
        <v>478313</v>
      </c>
      <c r="B207" t="s">
        <v>427</v>
      </c>
      <c r="C207">
        <v>2</v>
      </c>
      <c r="D207">
        <v>0</v>
      </c>
      <c r="E207">
        <v>1</v>
      </c>
      <c r="F207">
        <v>2</v>
      </c>
      <c r="G207">
        <v>4</v>
      </c>
      <c r="H207">
        <v>15</v>
      </c>
      <c r="I207">
        <v>15</v>
      </c>
      <c r="J207">
        <v>2.8</v>
      </c>
      <c r="K207">
        <v>0.09</v>
      </c>
      <c r="L207">
        <v>0.21</v>
      </c>
      <c r="M207">
        <v>0.8</v>
      </c>
      <c r="N207">
        <v>2.1</v>
      </c>
      <c r="O207" t="s">
        <v>609</v>
      </c>
      <c r="P207" t="s">
        <v>1211</v>
      </c>
      <c r="Q207" t="s">
        <v>194</v>
      </c>
      <c r="R207"/>
      <c r="S207" t="s">
        <v>913</v>
      </c>
      <c r="T207" t="s">
        <v>1119</v>
      </c>
      <c r="U207" t="s">
        <v>1320</v>
      </c>
      <c r="V207" t="s">
        <v>288</v>
      </c>
      <c r="W207"/>
    </row>
    <row r="208" spans="1:23" x14ac:dyDescent="0.25">
      <c r="A208">
        <v>479550</v>
      </c>
      <c r="B208" t="s">
        <v>428</v>
      </c>
      <c r="C208">
        <v>-9</v>
      </c>
      <c r="D208">
        <v>4</v>
      </c>
      <c r="E208">
        <v>7</v>
      </c>
      <c r="F208">
        <v>-12</v>
      </c>
      <c r="G208">
        <v>-4</v>
      </c>
      <c r="H208">
        <v>21</v>
      </c>
      <c r="I208">
        <v>75</v>
      </c>
      <c r="J208">
        <v>11.8</v>
      </c>
      <c r="K208">
        <v>0.24</v>
      </c>
      <c r="L208">
        <v>0.6</v>
      </c>
      <c r="M208">
        <v>13.2</v>
      </c>
      <c r="N208">
        <v>0.3</v>
      </c>
      <c r="O208" t="s">
        <v>616</v>
      </c>
      <c r="P208" t="s">
        <v>1129</v>
      </c>
      <c r="Q208" t="s">
        <v>45</v>
      </c>
      <c r="R208"/>
      <c r="S208" t="s">
        <v>914</v>
      </c>
      <c r="T208" t="s">
        <v>400</v>
      </c>
      <c r="U208" t="s">
        <v>1320</v>
      </c>
      <c r="V208" t="s">
        <v>212</v>
      </c>
      <c r="W208"/>
    </row>
    <row r="209" spans="1:23" x14ac:dyDescent="0.25">
      <c r="A209">
        <v>479725</v>
      </c>
      <c r="B209" t="s">
        <v>429</v>
      </c>
      <c r="C209">
        <v>-8</v>
      </c>
      <c r="D209">
        <v>3</v>
      </c>
      <c r="E209">
        <v>10</v>
      </c>
      <c r="F209">
        <v>-12</v>
      </c>
      <c r="G209">
        <v>-8</v>
      </c>
      <c r="H209">
        <v>21</v>
      </c>
      <c r="I209">
        <v>55</v>
      </c>
      <c r="J209">
        <v>9.1</v>
      </c>
      <c r="K209">
        <v>0.38</v>
      </c>
      <c r="L209">
        <v>1.62</v>
      </c>
      <c r="M209">
        <v>13.9</v>
      </c>
      <c r="N209">
        <v>0.3</v>
      </c>
      <c r="O209" t="s">
        <v>616</v>
      </c>
      <c r="P209" t="s">
        <v>1200</v>
      </c>
      <c r="Q209" t="s">
        <v>45</v>
      </c>
      <c r="R209"/>
      <c r="S209" t="s">
        <v>915</v>
      </c>
      <c r="T209" t="s">
        <v>623</v>
      </c>
      <c r="U209" t="s">
        <v>1320</v>
      </c>
      <c r="V209" t="s">
        <v>212</v>
      </c>
      <c r="W209"/>
    </row>
    <row r="210" spans="1:23" x14ac:dyDescent="0.25">
      <c r="A210">
        <v>480145</v>
      </c>
      <c r="B210" t="s">
        <v>430</v>
      </c>
      <c r="C210">
        <v>-1</v>
      </c>
      <c r="D210">
        <v>1</v>
      </c>
      <c r="E210">
        <v>2</v>
      </c>
      <c r="F210">
        <v>-4</v>
      </c>
      <c r="G210">
        <v>0</v>
      </c>
      <c r="H210">
        <v>15</v>
      </c>
      <c r="I210">
        <v>17</v>
      </c>
      <c r="J210">
        <v>3.2</v>
      </c>
      <c r="K210">
        <v>0.42</v>
      </c>
      <c r="L210">
        <v>1.56</v>
      </c>
      <c r="M210">
        <v>9</v>
      </c>
      <c r="N210">
        <v>0.2</v>
      </c>
      <c r="O210" t="s">
        <v>616</v>
      </c>
      <c r="P210" t="s">
        <v>1129</v>
      </c>
      <c r="Q210" t="s">
        <v>45</v>
      </c>
      <c r="R210"/>
      <c r="S210" t="s">
        <v>916</v>
      </c>
      <c r="T210" t="s">
        <v>235</v>
      </c>
      <c r="U210" t="s">
        <v>1320</v>
      </c>
      <c r="V210" t="s">
        <v>347</v>
      </c>
      <c r="W210"/>
    </row>
    <row r="211" spans="1:23" x14ac:dyDescent="0.25">
      <c r="A211">
        <v>481911</v>
      </c>
      <c r="B211" t="s">
        <v>431</v>
      </c>
      <c r="C211">
        <v>3</v>
      </c>
      <c r="D211">
        <v>4</v>
      </c>
      <c r="E211">
        <v>11</v>
      </c>
      <c r="F211">
        <v>-2</v>
      </c>
      <c r="G211">
        <v>-5</v>
      </c>
      <c r="H211">
        <v>16</v>
      </c>
      <c r="I211">
        <v>67</v>
      </c>
      <c r="J211">
        <v>10.7</v>
      </c>
      <c r="K211">
        <v>0.41</v>
      </c>
      <c r="L211">
        <v>2.0699999999999998</v>
      </c>
      <c r="M211">
        <v>19.7</v>
      </c>
      <c r="N211">
        <v>0.2</v>
      </c>
      <c r="O211" t="s">
        <v>612</v>
      </c>
      <c r="P211" t="s">
        <v>1146</v>
      </c>
      <c r="Q211" t="s">
        <v>45</v>
      </c>
      <c r="R211"/>
      <c r="S211" t="s">
        <v>917</v>
      </c>
      <c r="T211" t="s">
        <v>644</v>
      </c>
      <c r="U211" t="s">
        <v>1320</v>
      </c>
      <c r="V211" t="s">
        <v>293</v>
      </c>
      <c r="W211"/>
    </row>
    <row r="212" spans="1:23" x14ac:dyDescent="0.25">
      <c r="A212">
        <v>484923</v>
      </c>
      <c r="B212" t="s">
        <v>432</v>
      </c>
      <c r="C212">
        <v>5</v>
      </c>
      <c r="D212">
        <v>1</v>
      </c>
      <c r="E212">
        <v>6</v>
      </c>
      <c r="F212">
        <v>-2</v>
      </c>
      <c r="G212">
        <v>-1</v>
      </c>
      <c r="H212">
        <v>38</v>
      </c>
      <c r="I212">
        <v>88</v>
      </c>
      <c r="J212">
        <v>13.4</v>
      </c>
      <c r="K212">
        <v>0.19</v>
      </c>
      <c r="L212">
        <v>1.3</v>
      </c>
      <c r="M212">
        <v>13.3</v>
      </c>
      <c r="N212">
        <v>0.6</v>
      </c>
      <c r="O212" t="s">
        <v>609</v>
      </c>
      <c r="P212" t="s">
        <v>1213</v>
      </c>
      <c r="Q212" t="s">
        <v>194</v>
      </c>
      <c r="R212" t="s">
        <v>1305</v>
      </c>
      <c r="S212" t="s">
        <v>918</v>
      </c>
      <c r="T212" t="s">
        <v>1321</v>
      </c>
      <c r="U212" t="s">
        <v>1320</v>
      </c>
      <c r="V212" t="s">
        <v>230</v>
      </c>
      <c r="W212"/>
    </row>
    <row r="213" spans="1:23" x14ac:dyDescent="0.25">
      <c r="A213">
        <v>487108</v>
      </c>
      <c r="B213" t="s">
        <v>433</v>
      </c>
      <c r="C213">
        <v>-7</v>
      </c>
      <c r="D213">
        <v>-4</v>
      </c>
      <c r="E213">
        <v>1</v>
      </c>
      <c r="F213">
        <v>-8</v>
      </c>
      <c r="G213">
        <v>-13</v>
      </c>
      <c r="H213">
        <v>-9</v>
      </c>
      <c r="I213">
        <v>12</v>
      </c>
      <c r="J213">
        <v>2.2999999999999998</v>
      </c>
      <c r="K213">
        <v>0.3</v>
      </c>
      <c r="L213">
        <v>1.6</v>
      </c>
      <c r="M213">
        <v>21.4</v>
      </c>
      <c r="N213">
        <v>-0.2</v>
      </c>
      <c r="O213" t="s">
        <v>609</v>
      </c>
      <c r="P213" t="s">
        <v>1214</v>
      </c>
      <c r="Q213" t="s">
        <v>194</v>
      </c>
      <c r="R213"/>
      <c r="S213" t="s">
        <v>919</v>
      </c>
      <c r="T213" t="s">
        <v>362</v>
      </c>
      <c r="U213" t="s">
        <v>1320</v>
      </c>
      <c r="V213" t="s">
        <v>274</v>
      </c>
      <c r="W213"/>
    </row>
    <row r="214" spans="1:23" x14ac:dyDescent="0.25">
      <c r="A214">
        <v>490292</v>
      </c>
      <c r="B214" t="s">
        <v>434</v>
      </c>
      <c r="C214">
        <v>2</v>
      </c>
      <c r="D214">
        <v>1</v>
      </c>
      <c r="E214">
        <v>5</v>
      </c>
      <c r="F214">
        <v>-5</v>
      </c>
      <c r="G214">
        <v>2</v>
      </c>
      <c r="H214">
        <v>28</v>
      </c>
      <c r="I214">
        <v>76</v>
      </c>
      <c r="J214">
        <v>11.9</v>
      </c>
      <c r="K214">
        <v>0.23</v>
      </c>
      <c r="L214">
        <v>1.03</v>
      </c>
      <c r="M214">
        <v>14.1</v>
      </c>
      <c r="N214">
        <v>0.4</v>
      </c>
      <c r="O214" t="s">
        <v>609</v>
      </c>
      <c r="P214" t="s">
        <v>1215</v>
      </c>
      <c r="Q214" t="s">
        <v>194</v>
      </c>
      <c r="R214"/>
      <c r="S214" t="s">
        <v>920</v>
      </c>
      <c r="T214" t="s">
        <v>1119</v>
      </c>
      <c r="U214" t="s">
        <v>1320</v>
      </c>
      <c r="V214" t="s">
        <v>208</v>
      </c>
      <c r="W214"/>
    </row>
    <row r="215" spans="1:23" x14ac:dyDescent="0.25">
      <c r="A215">
        <v>491233</v>
      </c>
      <c r="B215" t="s">
        <v>1324</v>
      </c>
      <c r="C215"/>
      <c r="D215">
        <v>5</v>
      </c>
      <c r="E215">
        <v>16</v>
      </c>
      <c r="F215"/>
      <c r="G215"/>
      <c r="H215"/>
      <c r="I215"/>
      <c r="J215"/>
      <c r="K215">
        <v>0.04</v>
      </c>
      <c r="L215">
        <v>0.2</v>
      </c>
      <c r="M215"/>
      <c r="N215"/>
      <c r="O215" t="s">
        <v>609</v>
      </c>
      <c r="P215" t="s">
        <v>1326</v>
      </c>
      <c r="Q215" t="s">
        <v>194</v>
      </c>
      <c r="R215" t="s">
        <v>1305</v>
      </c>
      <c r="S215" t="s">
        <v>1328</v>
      </c>
      <c r="T215" t="s">
        <v>221</v>
      </c>
      <c r="U215" t="s">
        <v>1319</v>
      </c>
      <c r="V215" t="s">
        <v>212</v>
      </c>
      <c r="W215"/>
    </row>
    <row r="216" spans="1:23" x14ac:dyDescent="0.25">
      <c r="A216">
        <v>496497</v>
      </c>
      <c r="B216" t="s">
        <v>435</v>
      </c>
      <c r="C216">
        <v>0</v>
      </c>
      <c r="D216">
        <v>-1</v>
      </c>
      <c r="E216">
        <v>0</v>
      </c>
      <c r="F216">
        <v>0</v>
      </c>
      <c r="G216">
        <v>0</v>
      </c>
      <c r="H216">
        <v>1</v>
      </c>
      <c r="I216">
        <v>5</v>
      </c>
      <c r="J216">
        <v>1.1000000000000001</v>
      </c>
      <c r="K216">
        <v>0.13</v>
      </c>
      <c r="L216">
        <v>0.55000000000000004</v>
      </c>
      <c r="M216">
        <v>4.2</v>
      </c>
      <c r="N216">
        <v>-0.7</v>
      </c>
      <c r="O216" t="s">
        <v>609</v>
      </c>
      <c r="P216" t="s">
        <v>1216</v>
      </c>
      <c r="Q216" t="s">
        <v>45</v>
      </c>
      <c r="R216"/>
      <c r="S216" t="s">
        <v>921</v>
      </c>
      <c r="T216" t="s">
        <v>1321</v>
      </c>
      <c r="U216" t="s">
        <v>1320</v>
      </c>
      <c r="V216" t="s">
        <v>205</v>
      </c>
      <c r="W216"/>
    </row>
    <row r="217" spans="1:23" x14ac:dyDescent="0.25">
      <c r="A217">
        <v>496729</v>
      </c>
      <c r="B217" t="s">
        <v>149</v>
      </c>
      <c r="C217">
        <v>-1</v>
      </c>
      <c r="D217">
        <v>6</v>
      </c>
      <c r="E217">
        <v>28</v>
      </c>
      <c r="F217">
        <v>-3</v>
      </c>
      <c r="G217">
        <v>12</v>
      </c>
      <c r="H217">
        <v>71</v>
      </c>
      <c r="I217">
        <v>103</v>
      </c>
      <c r="J217">
        <v>15.2</v>
      </c>
      <c r="K217">
        <v>0.55000000000000004</v>
      </c>
      <c r="L217">
        <v>1.78</v>
      </c>
      <c r="M217">
        <v>24.3</v>
      </c>
      <c r="N217">
        <v>0.7</v>
      </c>
      <c r="O217" t="s">
        <v>612</v>
      </c>
      <c r="P217" t="s">
        <v>1195</v>
      </c>
      <c r="Q217" t="s">
        <v>45</v>
      </c>
      <c r="R217"/>
      <c r="S217" t="s">
        <v>922</v>
      </c>
      <c r="T217" t="s">
        <v>614</v>
      </c>
      <c r="U217" t="s">
        <v>1320</v>
      </c>
      <c r="V217" t="s">
        <v>278</v>
      </c>
      <c r="W217"/>
    </row>
    <row r="218" spans="1:23" x14ac:dyDescent="0.25">
      <c r="A218">
        <v>498972</v>
      </c>
      <c r="B218" t="s">
        <v>436</v>
      </c>
      <c r="C218">
        <v>0</v>
      </c>
      <c r="D218">
        <v>3</v>
      </c>
      <c r="E218">
        <v>10</v>
      </c>
      <c r="F218">
        <v>-4</v>
      </c>
      <c r="G218">
        <v>3</v>
      </c>
      <c r="H218">
        <v>40</v>
      </c>
      <c r="I218">
        <v>81</v>
      </c>
      <c r="J218">
        <v>12.6</v>
      </c>
      <c r="K218">
        <v>0.13</v>
      </c>
      <c r="L218">
        <v>0.41</v>
      </c>
      <c r="M218">
        <v>11.7</v>
      </c>
      <c r="N218">
        <v>0.8</v>
      </c>
      <c r="O218" t="s">
        <v>609</v>
      </c>
      <c r="P218" t="s">
        <v>1129</v>
      </c>
      <c r="Q218" t="s">
        <v>194</v>
      </c>
      <c r="R218"/>
      <c r="S218" t="s">
        <v>923</v>
      </c>
      <c r="T218" t="s">
        <v>226</v>
      </c>
      <c r="U218" t="s">
        <v>1320</v>
      </c>
      <c r="V218" t="s">
        <v>292</v>
      </c>
      <c r="W218"/>
    </row>
    <row r="219" spans="1:23" x14ac:dyDescent="0.25">
      <c r="A219">
        <v>500976</v>
      </c>
      <c r="B219" t="s">
        <v>437</v>
      </c>
      <c r="C219">
        <v>1</v>
      </c>
      <c r="D219">
        <v>6</v>
      </c>
      <c r="E219">
        <v>10</v>
      </c>
      <c r="F219">
        <v>-8</v>
      </c>
      <c r="G219">
        <v>-8</v>
      </c>
      <c r="H219">
        <v>10</v>
      </c>
      <c r="I219">
        <v>33</v>
      </c>
      <c r="J219">
        <v>5.8</v>
      </c>
      <c r="K219">
        <v>0.46</v>
      </c>
      <c r="L219">
        <v>1.27</v>
      </c>
      <c r="M219">
        <v>13.4</v>
      </c>
      <c r="N219">
        <v>0.1</v>
      </c>
      <c r="O219" t="s">
        <v>609</v>
      </c>
      <c r="P219" t="s">
        <v>1217</v>
      </c>
      <c r="Q219" t="s">
        <v>194</v>
      </c>
      <c r="R219"/>
      <c r="S219" t="s">
        <v>924</v>
      </c>
      <c r="T219" t="s">
        <v>1313</v>
      </c>
      <c r="U219" t="s">
        <v>1320</v>
      </c>
      <c r="V219" t="s">
        <v>297</v>
      </c>
      <c r="W219"/>
    </row>
    <row r="220" spans="1:23" x14ac:dyDescent="0.25">
      <c r="A220">
        <v>501981</v>
      </c>
      <c r="B220" t="s">
        <v>438</v>
      </c>
      <c r="C220">
        <v>11</v>
      </c>
      <c r="D220">
        <v>5</v>
      </c>
      <c r="E220">
        <v>17</v>
      </c>
      <c r="F220">
        <v>8</v>
      </c>
      <c r="G220">
        <v>8</v>
      </c>
      <c r="H220">
        <v>38</v>
      </c>
      <c r="I220">
        <v>62</v>
      </c>
      <c r="J220">
        <v>10.199999999999999</v>
      </c>
      <c r="K220">
        <v>0.32</v>
      </c>
      <c r="L220">
        <v>2.02</v>
      </c>
      <c r="M220">
        <v>14.8</v>
      </c>
      <c r="N220">
        <v>0.6</v>
      </c>
      <c r="O220" t="s">
        <v>625</v>
      </c>
      <c r="P220" t="s">
        <v>1218</v>
      </c>
      <c r="Q220" t="s">
        <v>45</v>
      </c>
      <c r="R220"/>
      <c r="S220" t="s">
        <v>925</v>
      </c>
      <c r="T220" t="s">
        <v>272</v>
      </c>
      <c r="U220" t="s">
        <v>1320</v>
      </c>
      <c r="V220" t="s">
        <v>216</v>
      </c>
      <c r="W220"/>
    </row>
    <row r="221" spans="1:23" x14ac:dyDescent="0.25">
      <c r="A221">
        <v>502633</v>
      </c>
      <c r="B221" t="s">
        <v>439</v>
      </c>
      <c r="C221">
        <v>4</v>
      </c>
      <c r="D221">
        <v>0</v>
      </c>
      <c r="E221">
        <v>2</v>
      </c>
      <c r="F221">
        <v>2</v>
      </c>
      <c r="G221">
        <v>4</v>
      </c>
      <c r="H221">
        <v>16</v>
      </c>
      <c r="I221">
        <v>15</v>
      </c>
      <c r="J221">
        <v>2.9</v>
      </c>
      <c r="K221">
        <v>0.14000000000000001</v>
      </c>
      <c r="L221">
        <v>0.51</v>
      </c>
      <c r="M221">
        <v>4.2</v>
      </c>
      <c r="N221">
        <v>0.5</v>
      </c>
      <c r="O221" t="s">
        <v>609</v>
      </c>
      <c r="P221" t="s">
        <v>1129</v>
      </c>
      <c r="Q221" t="s">
        <v>194</v>
      </c>
      <c r="R221"/>
      <c r="S221" t="s">
        <v>926</v>
      </c>
      <c r="T221" t="s">
        <v>229</v>
      </c>
      <c r="U221" t="s">
        <v>1320</v>
      </c>
      <c r="V221" t="s">
        <v>255</v>
      </c>
      <c r="W221"/>
    </row>
    <row r="222" spans="1:23" x14ac:dyDescent="0.25">
      <c r="A222">
        <v>502922</v>
      </c>
      <c r="B222" t="s">
        <v>440</v>
      </c>
      <c r="C222">
        <v>6</v>
      </c>
      <c r="D222">
        <v>4</v>
      </c>
      <c r="E222">
        <v>9</v>
      </c>
      <c r="F222">
        <v>-1</v>
      </c>
      <c r="G222">
        <v>-2</v>
      </c>
      <c r="H222">
        <v>16</v>
      </c>
      <c r="I222">
        <v>58</v>
      </c>
      <c r="J222">
        <v>9.6</v>
      </c>
      <c r="K222">
        <v>0.63</v>
      </c>
      <c r="L222">
        <v>1.84</v>
      </c>
      <c r="M222">
        <v>20.100000000000001</v>
      </c>
      <c r="N222">
        <v>0.2</v>
      </c>
      <c r="O222" t="s">
        <v>616</v>
      </c>
      <c r="P222" t="s">
        <v>1219</v>
      </c>
      <c r="Q222" t="s">
        <v>45</v>
      </c>
      <c r="R222"/>
      <c r="S222" t="s">
        <v>927</v>
      </c>
      <c r="T222" t="s">
        <v>310</v>
      </c>
      <c r="U222" t="s">
        <v>1320</v>
      </c>
      <c r="V222" t="s">
        <v>293</v>
      </c>
      <c r="W222"/>
    </row>
    <row r="223" spans="1:23" x14ac:dyDescent="0.25">
      <c r="A223">
        <v>504100</v>
      </c>
      <c r="B223" t="s">
        <v>441</v>
      </c>
      <c r="C223">
        <v>2</v>
      </c>
      <c r="D223">
        <v>6</v>
      </c>
      <c r="E223">
        <v>15</v>
      </c>
      <c r="F223">
        <v>3</v>
      </c>
      <c r="G223">
        <v>10</v>
      </c>
      <c r="H223">
        <v>24</v>
      </c>
      <c r="I223">
        <v>33</v>
      </c>
      <c r="J223">
        <v>5.9</v>
      </c>
      <c r="K223">
        <v>0.27</v>
      </c>
      <c r="L223">
        <v>1.5</v>
      </c>
      <c r="M223">
        <v>18.399999999999999</v>
      </c>
      <c r="N223">
        <v>0.3</v>
      </c>
      <c r="O223" t="s">
        <v>609</v>
      </c>
      <c r="P223" t="s">
        <v>1220</v>
      </c>
      <c r="Q223" t="s">
        <v>194</v>
      </c>
      <c r="R223"/>
      <c r="S223" t="s">
        <v>928</v>
      </c>
      <c r="T223" t="s">
        <v>221</v>
      </c>
      <c r="U223" t="s">
        <v>1320</v>
      </c>
      <c r="V223" t="s">
        <v>309</v>
      </c>
      <c r="W223"/>
    </row>
    <row r="224" spans="1:23" x14ac:dyDescent="0.25">
      <c r="A224">
        <v>505586</v>
      </c>
      <c r="B224" t="s">
        <v>442</v>
      </c>
      <c r="C224">
        <v>-17</v>
      </c>
      <c r="D224">
        <v>-1</v>
      </c>
      <c r="E224">
        <v>1</v>
      </c>
      <c r="F224">
        <v>-10</v>
      </c>
      <c r="G224">
        <v>-18</v>
      </c>
      <c r="H224">
        <v>9</v>
      </c>
      <c r="I224">
        <v>63</v>
      </c>
      <c r="J224">
        <v>10.3</v>
      </c>
      <c r="K224">
        <v>0.34</v>
      </c>
      <c r="L224">
        <v>2.21</v>
      </c>
      <c r="M224">
        <v>14.1</v>
      </c>
      <c r="N224">
        <v>0.1</v>
      </c>
      <c r="O224" t="s">
        <v>609</v>
      </c>
      <c r="P224" t="s">
        <v>1221</v>
      </c>
      <c r="Q224" t="s">
        <v>194</v>
      </c>
      <c r="R224"/>
      <c r="S224" t="s">
        <v>929</v>
      </c>
      <c r="T224" t="s">
        <v>289</v>
      </c>
      <c r="U224" t="s">
        <v>1320</v>
      </c>
      <c r="V224" t="s">
        <v>258</v>
      </c>
      <c r="W224"/>
    </row>
    <row r="225" spans="1:23" x14ac:dyDescent="0.25">
      <c r="A225">
        <v>511139</v>
      </c>
      <c r="B225" t="s">
        <v>443</v>
      </c>
      <c r="C225">
        <v>-7</v>
      </c>
      <c r="D225">
        <v>6</v>
      </c>
      <c r="E225">
        <v>16</v>
      </c>
      <c r="F225">
        <v>-11</v>
      </c>
      <c r="G225">
        <v>-2</v>
      </c>
      <c r="H225">
        <v>21</v>
      </c>
      <c r="I225">
        <v>78</v>
      </c>
      <c r="J225">
        <v>12.3</v>
      </c>
      <c r="K225">
        <v>0.31</v>
      </c>
      <c r="L225">
        <v>1.4</v>
      </c>
      <c r="M225">
        <v>15</v>
      </c>
      <c r="N225">
        <v>0.3</v>
      </c>
      <c r="O225" t="s">
        <v>609</v>
      </c>
      <c r="P225" t="s">
        <v>1129</v>
      </c>
      <c r="Q225" t="s">
        <v>194</v>
      </c>
      <c r="R225"/>
      <c r="S225" t="s">
        <v>930</v>
      </c>
      <c r="T225" t="s">
        <v>203</v>
      </c>
      <c r="U225" t="s">
        <v>1320</v>
      </c>
      <c r="V225" t="s">
        <v>241</v>
      </c>
      <c r="W225"/>
    </row>
    <row r="226" spans="1:23" x14ac:dyDescent="0.25">
      <c r="A226">
        <v>513722</v>
      </c>
      <c r="B226" t="s">
        <v>444</v>
      </c>
      <c r="C226">
        <v>2</v>
      </c>
      <c r="D226">
        <v>-1</v>
      </c>
      <c r="E226">
        <v>0</v>
      </c>
      <c r="F226">
        <v>1</v>
      </c>
      <c r="G226">
        <v>2</v>
      </c>
      <c r="H226">
        <v>7</v>
      </c>
      <c r="I226">
        <v>0</v>
      </c>
      <c r="J226">
        <v>0</v>
      </c>
      <c r="K226">
        <v>0.1</v>
      </c>
      <c r="L226">
        <v>0.31</v>
      </c>
      <c r="M226">
        <v>4.0999999999999996</v>
      </c>
      <c r="N226">
        <v>-0.1</v>
      </c>
      <c r="O226" t="s">
        <v>609</v>
      </c>
      <c r="P226" t="s">
        <v>1222</v>
      </c>
      <c r="Q226" t="s">
        <v>194</v>
      </c>
      <c r="R226"/>
      <c r="S226" t="s">
        <v>931</v>
      </c>
      <c r="T226" t="s">
        <v>1119</v>
      </c>
      <c r="U226" t="s">
        <v>1320</v>
      </c>
      <c r="V226" t="s">
        <v>205</v>
      </c>
      <c r="W226"/>
    </row>
    <row r="227" spans="1:23" x14ac:dyDescent="0.25">
      <c r="A227">
        <v>515554</v>
      </c>
      <c r="B227" t="s">
        <v>445</v>
      </c>
      <c r="C227">
        <v>-8</v>
      </c>
      <c r="D227">
        <v>3</v>
      </c>
      <c r="E227">
        <v>10</v>
      </c>
      <c r="F227">
        <v>-13</v>
      </c>
      <c r="G227">
        <v>-7</v>
      </c>
      <c r="H227">
        <v>21</v>
      </c>
      <c r="I227">
        <v>57</v>
      </c>
      <c r="J227">
        <v>9.4</v>
      </c>
      <c r="K227">
        <v>0.38</v>
      </c>
      <c r="L227">
        <v>1.61</v>
      </c>
      <c r="M227">
        <v>14.3</v>
      </c>
      <c r="N227">
        <v>0.3</v>
      </c>
      <c r="O227" t="s">
        <v>612</v>
      </c>
      <c r="P227" t="s">
        <v>1200</v>
      </c>
      <c r="Q227" t="s">
        <v>45</v>
      </c>
      <c r="R227"/>
      <c r="S227" t="s">
        <v>932</v>
      </c>
      <c r="T227" t="s">
        <v>623</v>
      </c>
      <c r="U227" t="s">
        <v>1320</v>
      </c>
      <c r="V227" t="s">
        <v>212</v>
      </c>
      <c r="W227"/>
    </row>
    <row r="228" spans="1:23" x14ac:dyDescent="0.25">
      <c r="A228">
        <v>515676</v>
      </c>
      <c r="B228" t="s">
        <v>446</v>
      </c>
      <c r="C228">
        <v>-1</v>
      </c>
      <c r="D228">
        <v>-1</v>
      </c>
      <c r="E228">
        <v>2</v>
      </c>
      <c r="F228">
        <v>-6</v>
      </c>
      <c r="G228">
        <v>-5</v>
      </c>
      <c r="H228">
        <v>8</v>
      </c>
      <c r="I228">
        <v>31</v>
      </c>
      <c r="J228">
        <v>5.6</v>
      </c>
      <c r="K228">
        <v>0.3</v>
      </c>
      <c r="L228">
        <v>1.6</v>
      </c>
      <c r="M228">
        <v>17.399999999999999</v>
      </c>
      <c r="N228">
        <v>0.1</v>
      </c>
      <c r="O228" t="s">
        <v>609</v>
      </c>
      <c r="P228" t="s">
        <v>1212</v>
      </c>
      <c r="Q228" t="s">
        <v>194</v>
      </c>
      <c r="R228"/>
      <c r="S228" t="s">
        <v>933</v>
      </c>
      <c r="T228" t="s">
        <v>285</v>
      </c>
      <c r="U228" t="s">
        <v>1320</v>
      </c>
      <c r="V228" t="s">
        <v>201</v>
      </c>
      <c r="W228"/>
    </row>
    <row r="229" spans="1:23" x14ac:dyDescent="0.25">
      <c r="A229">
        <v>515973</v>
      </c>
      <c r="B229" t="s">
        <v>447</v>
      </c>
      <c r="C229">
        <v>-2</v>
      </c>
      <c r="D229">
        <v>0</v>
      </c>
      <c r="E229">
        <v>2</v>
      </c>
      <c r="F229">
        <v>-2</v>
      </c>
      <c r="G229">
        <v>-2</v>
      </c>
      <c r="H229">
        <v>16</v>
      </c>
      <c r="I229">
        <v>6</v>
      </c>
      <c r="J229">
        <v>1.2</v>
      </c>
      <c r="K229">
        <v>0.22</v>
      </c>
      <c r="L229">
        <v>0.6</v>
      </c>
      <c r="M229">
        <v>7.8</v>
      </c>
      <c r="N229">
        <v>0.3</v>
      </c>
      <c r="O229" t="s">
        <v>616</v>
      </c>
      <c r="P229" t="s">
        <v>1129</v>
      </c>
      <c r="Q229" t="s">
        <v>45</v>
      </c>
      <c r="R229"/>
      <c r="S229" t="s">
        <v>934</v>
      </c>
      <c r="T229" t="s">
        <v>235</v>
      </c>
      <c r="U229" t="s">
        <v>1320</v>
      </c>
      <c r="V229" t="s">
        <v>225</v>
      </c>
      <c r="W229"/>
    </row>
    <row r="230" spans="1:23" x14ac:dyDescent="0.25">
      <c r="A230">
        <v>517748</v>
      </c>
      <c r="B230" t="s">
        <v>448</v>
      </c>
      <c r="C230">
        <v>-6</v>
      </c>
      <c r="D230">
        <v>4</v>
      </c>
      <c r="E230">
        <v>11</v>
      </c>
      <c r="F230">
        <v>-10</v>
      </c>
      <c r="G230">
        <v>-12</v>
      </c>
      <c r="H230">
        <v>15</v>
      </c>
      <c r="I230">
        <v>171</v>
      </c>
      <c r="J230">
        <v>22.1</v>
      </c>
      <c r="K230">
        <v>0.41</v>
      </c>
      <c r="L230">
        <v>2.06</v>
      </c>
      <c r="M230">
        <v>21.5</v>
      </c>
      <c r="N230">
        <v>0.2</v>
      </c>
      <c r="O230" t="s">
        <v>612</v>
      </c>
      <c r="P230" t="s">
        <v>1146</v>
      </c>
      <c r="Q230" t="s">
        <v>45</v>
      </c>
      <c r="R230"/>
      <c r="S230" t="s">
        <v>935</v>
      </c>
      <c r="T230" t="s">
        <v>644</v>
      </c>
      <c r="U230" t="s">
        <v>1320</v>
      </c>
      <c r="V230" t="s">
        <v>293</v>
      </c>
      <c r="W230"/>
    </row>
    <row r="231" spans="1:23" x14ac:dyDescent="0.25">
      <c r="A231">
        <v>520692</v>
      </c>
      <c r="B231" t="s">
        <v>188</v>
      </c>
      <c r="C231">
        <v>-2</v>
      </c>
      <c r="D231">
        <v>8</v>
      </c>
      <c r="E231">
        <v>21</v>
      </c>
      <c r="F231">
        <v>-6</v>
      </c>
      <c r="G231">
        <v>5</v>
      </c>
      <c r="H231">
        <v>57</v>
      </c>
      <c r="I231">
        <v>144</v>
      </c>
      <c r="J231">
        <v>19.5</v>
      </c>
      <c r="K231">
        <v>0.14000000000000001</v>
      </c>
      <c r="L231">
        <v>0.4</v>
      </c>
      <c r="M231">
        <v>16.8</v>
      </c>
      <c r="N231">
        <v>0.8</v>
      </c>
      <c r="O231" t="s">
        <v>609</v>
      </c>
      <c r="P231" t="s">
        <v>1223</v>
      </c>
      <c r="Q231" t="s">
        <v>194</v>
      </c>
      <c r="R231"/>
      <c r="S231" t="s">
        <v>936</v>
      </c>
      <c r="T231" t="s">
        <v>318</v>
      </c>
      <c r="U231" t="s">
        <v>1320</v>
      </c>
      <c r="V231" t="s">
        <v>241</v>
      </c>
      <c r="W231"/>
    </row>
    <row r="232" spans="1:23" x14ac:dyDescent="0.25">
      <c r="A232">
        <v>520759</v>
      </c>
      <c r="B232" t="s">
        <v>449</v>
      </c>
      <c r="C232">
        <v>-5</v>
      </c>
      <c r="D232">
        <v>3</v>
      </c>
      <c r="E232">
        <v>12</v>
      </c>
      <c r="F232">
        <v>-6</v>
      </c>
      <c r="G232">
        <v>0</v>
      </c>
      <c r="H232">
        <v>42</v>
      </c>
      <c r="I232">
        <v>98</v>
      </c>
      <c r="J232">
        <v>14.6</v>
      </c>
      <c r="K232">
        <v>0.26</v>
      </c>
      <c r="L232">
        <v>1.25</v>
      </c>
      <c r="M232">
        <v>13.4</v>
      </c>
      <c r="N232">
        <v>0.7</v>
      </c>
      <c r="O232" t="s">
        <v>609</v>
      </c>
      <c r="P232" t="s">
        <v>1213</v>
      </c>
      <c r="Q232" t="s">
        <v>194</v>
      </c>
      <c r="R232"/>
      <c r="S232" t="s">
        <v>937</v>
      </c>
      <c r="T232" t="s">
        <v>1321</v>
      </c>
      <c r="U232" t="s">
        <v>1320</v>
      </c>
      <c r="V232" t="s">
        <v>212</v>
      </c>
      <c r="W232"/>
    </row>
    <row r="233" spans="1:23" x14ac:dyDescent="0.25">
      <c r="A233">
        <v>521104</v>
      </c>
      <c r="B233" t="s">
        <v>1331</v>
      </c>
      <c r="C233">
        <v>0</v>
      </c>
      <c r="D233">
        <v>-1</v>
      </c>
      <c r="E233">
        <v>3</v>
      </c>
      <c r="F233">
        <v>-6</v>
      </c>
      <c r="G233">
        <v>-7</v>
      </c>
      <c r="H233">
        <v>23</v>
      </c>
      <c r="I233">
        <v>62</v>
      </c>
      <c r="J233">
        <v>10.199999999999999</v>
      </c>
      <c r="K233">
        <v>0.16</v>
      </c>
      <c r="L233">
        <v>1.4</v>
      </c>
      <c r="M233">
        <v>12.3</v>
      </c>
      <c r="N233">
        <v>0.4</v>
      </c>
      <c r="O233" t="s">
        <v>609</v>
      </c>
      <c r="P233" t="s">
        <v>1224</v>
      </c>
      <c r="Q233" t="s">
        <v>45</v>
      </c>
      <c r="R233" t="s">
        <v>1305</v>
      </c>
      <c r="S233" t="s">
        <v>938</v>
      </c>
      <c r="T233" t="s">
        <v>223</v>
      </c>
      <c r="U233" t="s">
        <v>1320</v>
      </c>
      <c r="V233" t="s">
        <v>230</v>
      </c>
      <c r="W233"/>
    </row>
    <row r="234" spans="1:23" x14ac:dyDescent="0.25">
      <c r="A234">
        <v>523050</v>
      </c>
      <c r="B234" t="s">
        <v>1027</v>
      </c>
      <c r="C234">
        <v>-8</v>
      </c>
      <c r="D234">
        <v>1</v>
      </c>
      <c r="E234">
        <v>5</v>
      </c>
      <c r="F234">
        <v>-12</v>
      </c>
      <c r="G234">
        <v>-8</v>
      </c>
      <c r="H234">
        <v>1</v>
      </c>
      <c r="I234">
        <v>25</v>
      </c>
      <c r="J234">
        <v>4.5</v>
      </c>
      <c r="K234">
        <v>0.62</v>
      </c>
      <c r="L234">
        <v>1.8</v>
      </c>
      <c r="M234">
        <v>14</v>
      </c>
      <c r="N234">
        <v>-0.1</v>
      </c>
      <c r="O234" t="s">
        <v>616</v>
      </c>
      <c r="P234" t="s">
        <v>1225</v>
      </c>
      <c r="Q234" t="s">
        <v>45</v>
      </c>
      <c r="R234"/>
      <c r="S234" t="s">
        <v>939</v>
      </c>
      <c r="T234" t="s">
        <v>1026</v>
      </c>
      <c r="U234" t="s">
        <v>1320</v>
      </c>
      <c r="V234" t="s">
        <v>212</v>
      </c>
      <c r="W234"/>
    </row>
    <row r="235" spans="1:23" x14ac:dyDescent="0.25">
      <c r="A235">
        <v>524702</v>
      </c>
      <c r="B235" t="s">
        <v>450</v>
      </c>
      <c r="C235">
        <v>2</v>
      </c>
      <c r="D235">
        <v>-1</v>
      </c>
      <c r="E235">
        <v>0</v>
      </c>
      <c r="F235">
        <v>1</v>
      </c>
      <c r="G235">
        <v>1</v>
      </c>
      <c r="H235">
        <v>4</v>
      </c>
      <c r="I235">
        <v>-5</v>
      </c>
      <c r="J235">
        <v>-1</v>
      </c>
      <c r="K235">
        <v>0.15</v>
      </c>
      <c r="L235">
        <v>0.75</v>
      </c>
      <c r="M235">
        <v>4.5999999999999996</v>
      </c>
      <c r="N235">
        <v>-0.3</v>
      </c>
      <c r="O235" t="s">
        <v>609</v>
      </c>
      <c r="P235" t="s">
        <v>1226</v>
      </c>
      <c r="Q235" t="s">
        <v>194</v>
      </c>
      <c r="R235"/>
      <c r="S235" t="s">
        <v>940</v>
      </c>
      <c r="T235" t="s">
        <v>221</v>
      </c>
      <c r="U235" t="s">
        <v>1320</v>
      </c>
      <c r="V235" t="s">
        <v>205</v>
      </c>
      <c r="W235"/>
    </row>
    <row r="236" spans="1:23" x14ac:dyDescent="0.25">
      <c r="A236">
        <v>527060</v>
      </c>
      <c r="B236" t="s">
        <v>1325</v>
      </c>
      <c r="C236"/>
      <c r="D236">
        <v>4</v>
      </c>
      <c r="E236">
        <v>13</v>
      </c>
      <c r="F236"/>
      <c r="G236"/>
      <c r="H236">
        <v>47</v>
      </c>
      <c r="I236">
        <v>112</v>
      </c>
      <c r="J236">
        <v>16.3</v>
      </c>
      <c r="K236">
        <v>0.05</v>
      </c>
      <c r="L236">
        <v>0.25</v>
      </c>
      <c r="M236">
        <v>14.1</v>
      </c>
      <c r="N236">
        <v>0.8</v>
      </c>
      <c r="O236" t="s">
        <v>612</v>
      </c>
      <c r="P236" t="s">
        <v>1326</v>
      </c>
      <c r="Q236" t="s">
        <v>45</v>
      </c>
      <c r="R236" t="s">
        <v>1305</v>
      </c>
      <c r="S236" t="s">
        <v>1329</v>
      </c>
      <c r="T236" t="s">
        <v>272</v>
      </c>
      <c r="U236" t="s">
        <v>1319</v>
      </c>
      <c r="V236" t="s">
        <v>212</v>
      </c>
      <c r="W236"/>
    </row>
    <row r="237" spans="1:23" x14ac:dyDescent="0.25">
      <c r="A237">
        <v>528133</v>
      </c>
      <c r="B237" t="s">
        <v>451</v>
      </c>
      <c r="C237">
        <v>4</v>
      </c>
      <c r="D237">
        <v>1</v>
      </c>
      <c r="E237">
        <v>3</v>
      </c>
      <c r="F237">
        <v>-3</v>
      </c>
      <c r="G237">
        <v>1</v>
      </c>
      <c r="H237">
        <v>30</v>
      </c>
      <c r="I237">
        <v>68</v>
      </c>
      <c r="J237">
        <v>11</v>
      </c>
      <c r="K237">
        <v>0.26</v>
      </c>
      <c r="L237">
        <v>1.3</v>
      </c>
      <c r="M237">
        <v>13</v>
      </c>
      <c r="N237">
        <v>0.5</v>
      </c>
      <c r="O237" t="s">
        <v>609</v>
      </c>
      <c r="P237" t="s">
        <v>1129</v>
      </c>
      <c r="Q237" t="s">
        <v>194</v>
      </c>
      <c r="R237"/>
      <c r="S237" t="s">
        <v>941</v>
      </c>
      <c r="T237" t="s">
        <v>285</v>
      </c>
      <c r="U237" t="s">
        <v>1320</v>
      </c>
      <c r="V237" t="s">
        <v>208</v>
      </c>
      <c r="W237"/>
    </row>
    <row r="238" spans="1:23" x14ac:dyDescent="0.25">
      <c r="A238">
        <v>528894</v>
      </c>
      <c r="B238" t="s">
        <v>452</v>
      </c>
      <c r="C238">
        <v>9</v>
      </c>
      <c r="D238">
        <v>1</v>
      </c>
      <c r="E238">
        <v>3</v>
      </c>
      <c r="F238">
        <v>3</v>
      </c>
      <c r="G238">
        <v>8</v>
      </c>
      <c r="H238">
        <v>24</v>
      </c>
      <c r="I238">
        <v>66</v>
      </c>
      <c r="J238">
        <v>10.7</v>
      </c>
      <c r="K238">
        <v>0.15</v>
      </c>
      <c r="L238">
        <v>0.32</v>
      </c>
      <c r="M238">
        <v>15.8</v>
      </c>
      <c r="N238">
        <v>0.3</v>
      </c>
      <c r="O238" t="s">
        <v>609</v>
      </c>
      <c r="P238" t="s">
        <v>1227</v>
      </c>
      <c r="Q238" t="s">
        <v>194</v>
      </c>
      <c r="R238"/>
      <c r="S238" t="s">
        <v>942</v>
      </c>
      <c r="T238" t="s">
        <v>331</v>
      </c>
      <c r="U238" t="s">
        <v>1319</v>
      </c>
      <c r="V238" t="s">
        <v>208</v>
      </c>
      <c r="W238"/>
    </row>
    <row r="239" spans="1:23" x14ac:dyDescent="0.25">
      <c r="A239">
        <v>532558</v>
      </c>
      <c r="B239" t="s">
        <v>453</v>
      </c>
      <c r="C239">
        <v>-4</v>
      </c>
      <c r="D239">
        <v>4</v>
      </c>
      <c r="E239">
        <v>11</v>
      </c>
      <c r="F239">
        <v>-8</v>
      </c>
      <c r="G239">
        <v>-10</v>
      </c>
      <c r="H239">
        <v>17</v>
      </c>
      <c r="I239">
        <v>150</v>
      </c>
      <c r="J239">
        <v>20.100000000000001</v>
      </c>
      <c r="K239">
        <v>0.56000000000000005</v>
      </c>
      <c r="L239">
        <v>1.82</v>
      </c>
      <c r="M239">
        <v>20.100000000000001</v>
      </c>
      <c r="N239">
        <v>0.2</v>
      </c>
      <c r="O239" t="s">
        <v>612</v>
      </c>
      <c r="P239" t="s">
        <v>1195</v>
      </c>
      <c r="Q239" t="s">
        <v>45</v>
      </c>
      <c r="R239"/>
      <c r="S239" t="s">
        <v>943</v>
      </c>
      <c r="T239" t="s">
        <v>614</v>
      </c>
      <c r="U239" t="s">
        <v>1320</v>
      </c>
      <c r="V239" t="s">
        <v>293</v>
      </c>
      <c r="W239"/>
    </row>
    <row r="240" spans="1:23" x14ac:dyDescent="0.25">
      <c r="A240">
        <v>534800</v>
      </c>
      <c r="B240" t="s">
        <v>454</v>
      </c>
      <c r="C240">
        <v>2</v>
      </c>
      <c r="D240">
        <v>-1</v>
      </c>
      <c r="E240">
        <v>0</v>
      </c>
      <c r="F240">
        <v>1</v>
      </c>
      <c r="G240">
        <v>1</v>
      </c>
      <c r="H240">
        <v>7</v>
      </c>
      <c r="I240">
        <v>0</v>
      </c>
      <c r="J240">
        <v>-0.1</v>
      </c>
      <c r="K240">
        <v>0.09</v>
      </c>
      <c r="L240">
        <v>0.21</v>
      </c>
      <c r="M240">
        <v>5</v>
      </c>
      <c r="N240">
        <v>-0.1</v>
      </c>
      <c r="O240" t="s">
        <v>609</v>
      </c>
      <c r="P240" t="s">
        <v>1129</v>
      </c>
      <c r="Q240" t="s">
        <v>194</v>
      </c>
      <c r="R240"/>
      <c r="S240" t="s">
        <v>944</v>
      </c>
      <c r="T240" t="s">
        <v>226</v>
      </c>
      <c r="U240" t="s">
        <v>1320</v>
      </c>
      <c r="V240" t="s">
        <v>205</v>
      </c>
      <c r="W240"/>
    </row>
    <row r="241" spans="1:23" x14ac:dyDescent="0.25">
      <c r="A241">
        <v>536806</v>
      </c>
      <c r="B241" t="s">
        <v>1028</v>
      </c>
      <c r="C241">
        <v>-1</v>
      </c>
      <c r="D241">
        <v>4</v>
      </c>
      <c r="E241">
        <v>11</v>
      </c>
      <c r="F241">
        <v>-7</v>
      </c>
      <c r="G241">
        <v>-8</v>
      </c>
      <c r="H241">
        <v>11</v>
      </c>
      <c r="I241">
        <v>107</v>
      </c>
      <c r="J241">
        <v>15.6</v>
      </c>
      <c r="K241">
        <v>0.38</v>
      </c>
      <c r="L241">
        <v>1.81</v>
      </c>
      <c r="M241">
        <v>16.8</v>
      </c>
      <c r="N241">
        <v>0.1</v>
      </c>
      <c r="O241" t="s">
        <v>612</v>
      </c>
      <c r="P241" t="s">
        <v>1140</v>
      </c>
      <c r="Q241" t="s">
        <v>45</v>
      </c>
      <c r="R241"/>
      <c r="S241" t="s">
        <v>945</v>
      </c>
      <c r="T241" t="s">
        <v>644</v>
      </c>
      <c r="U241" t="s">
        <v>1320</v>
      </c>
      <c r="V241" t="s">
        <v>293</v>
      </c>
      <c r="W241"/>
    </row>
    <row r="242" spans="1:23" x14ac:dyDescent="0.25">
      <c r="A242">
        <v>538462</v>
      </c>
      <c r="B242" t="s">
        <v>455</v>
      </c>
      <c r="C242">
        <v>9</v>
      </c>
      <c r="D242">
        <v>1</v>
      </c>
      <c r="E242">
        <v>7</v>
      </c>
      <c r="F242">
        <v>1</v>
      </c>
      <c r="G242">
        <v>3</v>
      </c>
      <c r="H242">
        <v>44</v>
      </c>
      <c r="I242">
        <v>79</v>
      </c>
      <c r="J242">
        <v>12.3</v>
      </c>
      <c r="K242">
        <v>0.08</v>
      </c>
      <c r="L242">
        <v>0.4</v>
      </c>
      <c r="M242">
        <v>12.5</v>
      </c>
      <c r="N242">
        <v>0.8</v>
      </c>
      <c r="O242" t="s">
        <v>609</v>
      </c>
      <c r="P242" t="s">
        <v>1129</v>
      </c>
      <c r="Q242" t="s">
        <v>194</v>
      </c>
      <c r="R242" t="s">
        <v>1305</v>
      </c>
      <c r="S242" t="s">
        <v>946</v>
      </c>
      <c r="T242" t="s">
        <v>318</v>
      </c>
      <c r="U242" t="s">
        <v>1320</v>
      </c>
      <c r="V242" t="s">
        <v>219</v>
      </c>
      <c r="W242"/>
    </row>
    <row r="243" spans="1:23" x14ac:dyDescent="0.25">
      <c r="A243">
        <v>538751</v>
      </c>
      <c r="B243" t="s">
        <v>456</v>
      </c>
      <c r="C243">
        <v>4</v>
      </c>
      <c r="D243">
        <v>0</v>
      </c>
      <c r="E243">
        <v>10</v>
      </c>
      <c r="F243">
        <v>-2</v>
      </c>
      <c r="G243">
        <v>-7</v>
      </c>
      <c r="H243">
        <v>10</v>
      </c>
      <c r="I243">
        <v>21</v>
      </c>
      <c r="J243">
        <v>3.8</v>
      </c>
      <c r="K243">
        <v>0.68</v>
      </c>
      <c r="L243">
        <v>2.1</v>
      </c>
      <c r="M243">
        <v>16.100000000000001</v>
      </c>
      <c r="N243">
        <v>0.1</v>
      </c>
      <c r="O243" t="s">
        <v>616</v>
      </c>
      <c r="P243" t="s">
        <v>1219</v>
      </c>
      <c r="Q243" t="s">
        <v>45</v>
      </c>
      <c r="R243"/>
      <c r="S243" t="s">
        <v>947</v>
      </c>
      <c r="T243" t="s">
        <v>310</v>
      </c>
      <c r="U243" t="s">
        <v>1320</v>
      </c>
      <c r="V243" t="s">
        <v>268</v>
      </c>
      <c r="W243"/>
    </row>
    <row r="244" spans="1:23" x14ac:dyDescent="0.25">
      <c r="A244">
        <v>541235</v>
      </c>
      <c r="B244" t="s">
        <v>1123</v>
      </c>
      <c r="C244">
        <v>-2</v>
      </c>
      <c r="D244">
        <v>2</v>
      </c>
      <c r="E244">
        <v>12</v>
      </c>
      <c r="F244">
        <v>-9</v>
      </c>
      <c r="G244">
        <v>-3</v>
      </c>
      <c r="H244">
        <v>22</v>
      </c>
      <c r="I244">
        <v>62</v>
      </c>
      <c r="J244">
        <v>10.1</v>
      </c>
      <c r="K244">
        <v>0.28999999999999998</v>
      </c>
      <c r="L244">
        <v>1.61</v>
      </c>
      <c r="M244">
        <v>15.5</v>
      </c>
      <c r="N244">
        <v>0.3</v>
      </c>
      <c r="O244" t="s">
        <v>609</v>
      </c>
      <c r="P244" t="s">
        <v>1228</v>
      </c>
      <c r="Q244" t="s">
        <v>194</v>
      </c>
      <c r="R244"/>
      <c r="S244" t="s">
        <v>948</v>
      </c>
      <c r="T244" t="s">
        <v>289</v>
      </c>
      <c r="U244" t="s">
        <v>1320</v>
      </c>
      <c r="V244" t="s">
        <v>212</v>
      </c>
      <c r="W244"/>
    </row>
    <row r="245" spans="1:23" x14ac:dyDescent="0.25">
      <c r="A245">
        <v>545426</v>
      </c>
      <c r="B245" t="s">
        <v>457</v>
      </c>
      <c r="C245">
        <v>-2</v>
      </c>
      <c r="D245">
        <v>6</v>
      </c>
      <c r="E245">
        <v>17</v>
      </c>
      <c r="F245">
        <v>-6</v>
      </c>
      <c r="G245">
        <v>7</v>
      </c>
      <c r="H245">
        <v>50</v>
      </c>
      <c r="I245">
        <v>109</v>
      </c>
      <c r="J245">
        <v>15.9</v>
      </c>
      <c r="K245">
        <v>0.04</v>
      </c>
      <c r="L245">
        <v>0.25</v>
      </c>
      <c r="M245">
        <v>14.5</v>
      </c>
      <c r="N245">
        <v>0.8</v>
      </c>
      <c r="O245" t="s">
        <v>609</v>
      </c>
      <c r="P245" t="s">
        <v>1229</v>
      </c>
      <c r="Q245" t="s">
        <v>194</v>
      </c>
      <c r="R245" t="s">
        <v>1305</v>
      </c>
      <c r="S245" t="s">
        <v>949</v>
      </c>
      <c r="T245" t="s">
        <v>203</v>
      </c>
      <c r="U245" t="s">
        <v>1319</v>
      </c>
      <c r="V245" t="s">
        <v>212</v>
      </c>
      <c r="W245"/>
    </row>
    <row r="246" spans="1:23" x14ac:dyDescent="0.25">
      <c r="A246">
        <v>545541</v>
      </c>
      <c r="B246" t="s">
        <v>458</v>
      </c>
      <c r="C246">
        <v>2</v>
      </c>
      <c r="D246">
        <v>0</v>
      </c>
      <c r="E246">
        <v>1</v>
      </c>
      <c r="F246">
        <v>1</v>
      </c>
      <c r="G246">
        <v>3</v>
      </c>
      <c r="H246">
        <v>10</v>
      </c>
      <c r="I246">
        <v>4</v>
      </c>
      <c r="J246">
        <v>0.8</v>
      </c>
      <c r="K246">
        <v>0.04</v>
      </c>
      <c r="L246">
        <v>0.04</v>
      </c>
      <c r="M246">
        <v>3</v>
      </c>
      <c r="N246">
        <v>0</v>
      </c>
      <c r="O246" t="s">
        <v>609</v>
      </c>
      <c r="P246" t="s">
        <v>1230</v>
      </c>
      <c r="Q246" t="s">
        <v>194</v>
      </c>
      <c r="R246"/>
      <c r="S246" t="s">
        <v>950</v>
      </c>
      <c r="T246" t="s">
        <v>197</v>
      </c>
      <c r="U246" t="s">
        <v>1320</v>
      </c>
      <c r="V246" t="s">
        <v>205</v>
      </c>
      <c r="W246"/>
    </row>
    <row r="247" spans="1:23" x14ac:dyDescent="0.25">
      <c r="A247">
        <v>546960</v>
      </c>
      <c r="B247" t="s">
        <v>459</v>
      </c>
      <c r="C247">
        <v>2</v>
      </c>
      <c r="D247">
        <v>3</v>
      </c>
      <c r="E247">
        <v>8</v>
      </c>
      <c r="F247">
        <v>-2</v>
      </c>
      <c r="G247">
        <v>4</v>
      </c>
      <c r="H247">
        <v>26</v>
      </c>
      <c r="I247">
        <v>48</v>
      </c>
      <c r="J247">
        <v>8.1999999999999993</v>
      </c>
      <c r="K247">
        <v>0.27</v>
      </c>
      <c r="L247">
        <v>1.4</v>
      </c>
      <c r="M247">
        <v>8.6</v>
      </c>
      <c r="N247">
        <v>0.6</v>
      </c>
      <c r="O247" t="s">
        <v>609</v>
      </c>
      <c r="P247" t="s">
        <v>1129</v>
      </c>
      <c r="Q247" t="s">
        <v>194</v>
      </c>
      <c r="R247"/>
      <c r="S247" t="s">
        <v>951</v>
      </c>
      <c r="T247" t="s">
        <v>203</v>
      </c>
      <c r="U247" t="s">
        <v>1320</v>
      </c>
      <c r="V247" t="s">
        <v>395</v>
      </c>
      <c r="W247"/>
    </row>
    <row r="248" spans="1:23" x14ac:dyDescent="0.25">
      <c r="A248">
        <v>549552</v>
      </c>
      <c r="B248" t="s">
        <v>460</v>
      </c>
      <c r="C248">
        <v>-4</v>
      </c>
      <c r="D248">
        <v>5</v>
      </c>
      <c r="E248">
        <v>15</v>
      </c>
      <c r="F248">
        <v>-10</v>
      </c>
      <c r="G248">
        <v>0</v>
      </c>
      <c r="H248">
        <v>25</v>
      </c>
      <c r="I248">
        <v>67</v>
      </c>
      <c r="J248">
        <v>10.8</v>
      </c>
      <c r="K248">
        <v>0.17</v>
      </c>
      <c r="L248">
        <v>0.6</v>
      </c>
      <c r="M248">
        <v>17.5</v>
      </c>
      <c r="N248">
        <v>0.3</v>
      </c>
      <c r="O248" t="s">
        <v>609</v>
      </c>
      <c r="P248" t="s">
        <v>1231</v>
      </c>
      <c r="Q248" t="s">
        <v>194</v>
      </c>
      <c r="R248"/>
      <c r="S248" t="s">
        <v>952</v>
      </c>
      <c r="T248" t="s">
        <v>221</v>
      </c>
      <c r="U248" t="s">
        <v>1319</v>
      </c>
      <c r="V248" t="s">
        <v>212</v>
      </c>
      <c r="W248"/>
    </row>
    <row r="249" spans="1:23" x14ac:dyDescent="0.25">
      <c r="A249">
        <v>551507</v>
      </c>
      <c r="B249" t="s">
        <v>461</v>
      </c>
      <c r="C249">
        <v>-5</v>
      </c>
      <c r="D249">
        <v>5</v>
      </c>
      <c r="E249">
        <v>16</v>
      </c>
      <c r="F249">
        <v>-8</v>
      </c>
      <c r="G249">
        <v>5</v>
      </c>
      <c r="H249">
        <v>59</v>
      </c>
      <c r="I249">
        <v>137</v>
      </c>
      <c r="J249">
        <v>18.8</v>
      </c>
      <c r="K249">
        <v>0.12</v>
      </c>
      <c r="L249">
        <v>0.2</v>
      </c>
      <c r="M249">
        <v>16.7</v>
      </c>
      <c r="N249">
        <v>0.8</v>
      </c>
      <c r="O249" t="s">
        <v>609</v>
      </c>
      <c r="P249" t="s">
        <v>1212</v>
      </c>
      <c r="Q249" t="s">
        <v>194</v>
      </c>
      <c r="R249"/>
      <c r="S249" t="s">
        <v>953</v>
      </c>
      <c r="T249" t="s">
        <v>285</v>
      </c>
      <c r="U249" t="s">
        <v>1319</v>
      </c>
      <c r="V249" t="s">
        <v>241</v>
      </c>
      <c r="W249"/>
    </row>
    <row r="250" spans="1:23" x14ac:dyDescent="0.25">
      <c r="A250">
        <v>551804</v>
      </c>
      <c r="B250" t="s">
        <v>462</v>
      </c>
      <c r="C250">
        <v>-9</v>
      </c>
      <c r="D250">
        <v>2</v>
      </c>
      <c r="E250">
        <v>1</v>
      </c>
      <c r="F250">
        <v>-10</v>
      </c>
      <c r="G250">
        <v>-8</v>
      </c>
      <c r="H250">
        <v>-3</v>
      </c>
      <c r="I250">
        <v>3</v>
      </c>
      <c r="J250">
        <v>0.5</v>
      </c>
      <c r="K250">
        <v>0.18</v>
      </c>
      <c r="L250">
        <v>0.44</v>
      </c>
      <c r="M250">
        <v>9.3000000000000007</v>
      </c>
      <c r="N250">
        <v>-0.4</v>
      </c>
      <c r="O250" t="s">
        <v>612</v>
      </c>
      <c r="P250" t="s">
        <v>1129</v>
      </c>
      <c r="Q250" t="s">
        <v>45</v>
      </c>
      <c r="R250"/>
      <c r="S250" t="s">
        <v>954</v>
      </c>
      <c r="T250" t="s">
        <v>235</v>
      </c>
      <c r="U250" t="s">
        <v>1320</v>
      </c>
      <c r="V250" t="s">
        <v>463</v>
      </c>
      <c r="W250"/>
    </row>
    <row r="251" spans="1:23" x14ac:dyDescent="0.25">
      <c r="A251">
        <v>553578</v>
      </c>
      <c r="B251" t="s">
        <v>464</v>
      </c>
      <c r="C251">
        <v>4</v>
      </c>
      <c r="D251">
        <v>10</v>
      </c>
      <c r="E251">
        <v>26</v>
      </c>
      <c r="F251">
        <v>1</v>
      </c>
      <c r="G251">
        <v>-2</v>
      </c>
      <c r="H251">
        <v>15</v>
      </c>
      <c r="I251">
        <v>67</v>
      </c>
      <c r="J251">
        <v>10.8</v>
      </c>
      <c r="K251">
        <v>0.4</v>
      </c>
      <c r="L251">
        <v>1.97</v>
      </c>
      <c r="M251">
        <v>18.2</v>
      </c>
      <c r="N251">
        <v>0.2</v>
      </c>
      <c r="O251" t="s">
        <v>612</v>
      </c>
      <c r="P251" t="s">
        <v>1146</v>
      </c>
      <c r="Q251" t="s">
        <v>45</v>
      </c>
      <c r="R251"/>
      <c r="S251" t="s">
        <v>955</v>
      </c>
      <c r="T251" t="s">
        <v>644</v>
      </c>
      <c r="U251" t="s">
        <v>1320</v>
      </c>
      <c r="V251" t="s">
        <v>293</v>
      </c>
      <c r="W251"/>
    </row>
    <row r="252" spans="1:23" x14ac:dyDescent="0.25">
      <c r="A252">
        <v>554691</v>
      </c>
      <c r="B252" t="s">
        <v>465</v>
      </c>
      <c r="C252">
        <v>2</v>
      </c>
      <c r="D252">
        <v>-1</v>
      </c>
      <c r="E252">
        <v>0</v>
      </c>
      <c r="F252">
        <v>0</v>
      </c>
      <c r="G252">
        <v>1</v>
      </c>
      <c r="H252">
        <v>4</v>
      </c>
      <c r="I252">
        <v>-5</v>
      </c>
      <c r="J252">
        <v>-1</v>
      </c>
      <c r="K252">
        <v>0.12</v>
      </c>
      <c r="L252">
        <v>0.5</v>
      </c>
      <c r="M252">
        <v>5.5</v>
      </c>
      <c r="N252">
        <v>-0.3</v>
      </c>
      <c r="O252" t="s">
        <v>609</v>
      </c>
      <c r="P252" t="s">
        <v>1232</v>
      </c>
      <c r="Q252" t="s">
        <v>194</v>
      </c>
      <c r="R252"/>
      <c r="S252" t="s">
        <v>956</v>
      </c>
      <c r="T252" t="s">
        <v>289</v>
      </c>
      <c r="U252" t="s">
        <v>1320</v>
      </c>
      <c r="V252" t="s">
        <v>205</v>
      </c>
      <c r="W252"/>
    </row>
    <row r="253" spans="1:23" x14ac:dyDescent="0.25">
      <c r="A253">
        <v>556589</v>
      </c>
      <c r="B253" t="s">
        <v>466</v>
      </c>
      <c r="C253">
        <v>3</v>
      </c>
      <c r="D253">
        <v>1</v>
      </c>
      <c r="E253">
        <v>7</v>
      </c>
      <c r="F253">
        <v>-2</v>
      </c>
      <c r="G253">
        <v>0</v>
      </c>
      <c r="H253">
        <v>9</v>
      </c>
      <c r="I253">
        <v>37</v>
      </c>
      <c r="J253">
        <v>6.5</v>
      </c>
      <c r="K253">
        <v>0.28999999999999998</v>
      </c>
      <c r="L253">
        <v>1.51</v>
      </c>
      <c r="M253">
        <v>17.600000000000001</v>
      </c>
      <c r="N253">
        <v>0.1</v>
      </c>
      <c r="O253" t="s">
        <v>609</v>
      </c>
      <c r="P253" t="s">
        <v>1213</v>
      </c>
      <c r="Q253" t="s">
        <v>194</v>
      </c>
      <c r="R253"/>
      <c r="S253" t="s">
        <v>957</v>
      </c>
      <c r="T253" t="s">
        <v>1321</v>
      </c>
      <c r="U253" t="s">
        <v>1320</v>
      </c>
      <c r="V253" t="s">
        <v>268</v>
      </c>
      <c r="W253"/>
    </row>
    <row r="254" spans="1:23" x14ac:dyDescent="0.25">
      <c r="A254">
        <v>560599</v>
      </c>
      <c r="B254" t="s">
        <v>467</v>
      </c>
      <c r="C254">
        <v>4</v>
      </c>
      <c r="D254">
        <v>1</v>
      </c>
      <c r="E254">
        <v>3</v>
      </c>
      <c r="F254">
        <v>3</v>
      </c>
      <c r="G254">
        <v>7</v>
      </c>
      <c r="H254">
        <v>18</v>
      </c>
      <c r="I254">
        <v>22</v>
      </c>
      <c r="J254">
        <v>4.0999999999999996</v>
      </c>
      <c r="K254">
        <v>0.19</v>
      </c>
      <c r="L254">
        <v>0.75</v>
      </c>
      <c r="M254">
        <v>3.3</v>
      </c>
      <c r="N254">
        <v>0.8</v>
      </c>
      <c r="O254" t="s">
        <v>609</v>
      </c>
      <c r="P254" t="s">
        <v>1233</v>
      </c>
      <c r="Q254" t="s">
        <v>194</v>
      </c>
      <c r="R254"/>
      <c r="S254" t="s">
        <v>958</v>
      </c>
      <c r="T254" t="s">
        <v>243</v>
      </c>
      <c r="U254" t="s">
        <v>1320</v>
      </c>
      <c r="V254" t="s">
        <v>210</v>
      </c>
      <c r="W254"/>
    </row>
    <row r="255" spans="1:23" x14ac:dyDescent="0.25">
      <c r="A255">
        <v>562421</v>
      </c>
      <c r="B255" t="s">
        <v>468</v>
      </c>
      <c r="C255">
        <v>-8</v>
      </c>
      <c r="D255">
        <v>-2</v>
      </c>
      <c r="E255">
        <v>5</v>
      </c>
      <c r="F255">
        <v>-13</v>
      </c>
      <c r="G255">
        <v>-7</v>
      </c>
      <c r="H255">
        <v>15</v>
      </c>
      <c r="I255">
        <v>63</v>
      </c>
      <c r="J255">
        <v>10.199999999999999</v>
      </c>
      <c r="K255">
        <v>0.48</v>
      </c>
      <c r="L255">
        <v>1.5</v>
      </c>
      <c r="M255">
        <v>13.1</v>
      </c>
      <c r="N255">
        <v>0.2</v>
      </c>
      <c r="O255" t="s">
        <v>625</v>
      </c>
      <c r="P255" t="s">
        <v>1205</v>
      </c>
      <c r="Q255" t="s">
        <v>45</v>
      </c>
      <c r="R255"/>
      <c r="S255" t="s">
        <v>959</v>
      </c>
      <c r="T255" t="s">
        <v>325</v>
      </c>
      <c r="U255" t="s">
        <v>1320</v>
      </c>
      <c r="V255" t="s">
        <v>212</v>
      </c>
      <c r="W255"/>
    </row>
    <row r="256" spans="1:23" x14ac:dyDescent="0.25">
      <c r="A256">
        <v>562728</v>
      </c>
      <c r="B256" t="s">
        <v>469</v>
      </c>
      <c r="C256">
        <v>12</v>
      </c>
      <c r="D256">
        <v>1</v>
      </c>
      <c r="E256">
        <v>14</v>
      </c>
      <c r="F256">
        <v>5</v>
      </c>
      <c r="G256">
        <v>9</v>
      </c>
      <c r="H256">
        <v>34</v>
      </c>
      <c r="I256">
        <v>112</v>
      </c>
      <c r="J256">
        <v>16.2</v>
      </c>
      <c r="K256">
        <v>0.48</v>
      </c>
      <c r="L256">
        <v>1.5</v>
      </c>
      <c r="M256">
        <v>16</v>
      </c>
      <c r="N256">
        <v>0.5</v>
      </c>
      <c r="O256" t="s">
        <v>625</v>
      </c>
      <c r="P256" t="s">
        <v>1181</v>
      </c>
      <c r="Q256" t="s">
        <v>45</v>
      </c>
      <c r="R256"/>
      <c r="S256" t="s">
        <v>960</v>
      </c>
      <c r="T256" t="s">
        <v>325</v>
      </c>
      <c r="U256" t="s">
        <v>1320</v>
      </c>
      <c r="V256" t="s">
        <v>239</v>
      </c>
      <c r="W256"/>
    </row>
    <row r="257" spans="1:23" x14ac:dyDescent="0.25">
      <c r="A257">
        <v>563965</v>
      </c>
      <c r="B257" t="s">
        <v>470</v>
      </c>
      <c r="C257">
        <v>-2</v>
      </c>
      <c r="D257">
        <v>4</v>
      </c>
      <c r="E257">
        <v>14</v>
      </c>
      <c r="F257">
        <v>-6</v>
      </c>
      <c r="G257">
        <v>5</v>
      </c>
      <c r="H257">
        <v>49</v>
      </c>
      <c r="I257">
        <v>101</v>
      </c>
      <c r="J257">
        <v>15</v>
      </c>
      <c r="K257">
        <v>0.28000000000000003</v>
      </c>
      <c r="L257">
        <v>1.5</v>
      </c>
      <c r="M257">
        <v>15.2</v>
      </c>
      <c r="N257">
        <v>0.8</v>
      </c>
      <c r="O257" t="s">
        <v>609</v>
      </c>
      <c r="P257" t="s">
        <v>1129</v>
      </c>
      <c r="Q257" t="s">
        <v>194</v>
      </c>
      <c r="R257"/>
      <c r="S257" t="s">
        <v>961</v>
      </c>
      <c r="T257" t="s">
        <v>285</v>
      </c>
      <c r="U257" t="s">
        <v>1320</v>
      </c>
      <c r="V257" t="s">
        <v>212</v>
      </c>
      <c r="W257"/>
    </row>
    <row r="258" spans="1:23" x14ac:dyDescent="0.25">
      <c r="A258">
        <v>570044</v>
      </c>
      <c r="B258" t="s">
        <v>471</v>
      </c>
      <c r="C258">
        <v>13</v>
      </c>
      <c r="D258">
        <v>3</v>
      </c>
      <c r="E258">
        <v>11</v>
      </c>
      <c r="F258">
        <v>7</v>
      </c>
      <c r="G258">
        <v>7</v>
      </c>
      <c r="H258">
        <v>20</v>
      </c>
      <c r="I258">
        <v>60</v>
      </c>
      <c r="J258">
        <v>9.8000000000000007</v>
      </c>
      <c r="K258">
        <v>0.57999999999999996</v>
      </c>
      <c r="L258">
        <v>1.85</v>
      </c>
      <c r="M258">
        <v>11.4</v>
      </c>
      <c r="N258">
        <v>0.3</v>
      </c>
      <c r="O258" t="s">
        <v>616</v>
      </c>
      <c r="P258" t="s">
        <v>1129</v>
      </c>
      <c r="Q258" t="s">
        <v>45</v>
      </c>
      <c r="R258"/>
      <c r="S258" t="s">
        <v>962</v>
      </c>
      <c r="T258" t="s">
        <v>295</v>
      </c>
      <c r="U258" t="s">
        <v>1320</v>
      </c>
      <c r="V258" t="s">
        <v>239</v>
      </c>
      <c r="W258"/>
    </row>
    <row r="259" spans="1:23" x14ac:dyDescent="0.25">
      <c r="A259">
        <v>572637</v>
      </c>
      <c r="B259" t="s">
        <v>472</v>
      </c>
      <c r="C259">
        <v>-7</v>
      </c>
      <c r="D259">
        <v>4</v>
      </c>
      <c r="E259">
        <v>5</v>
      </c>
      <c r="F259">
        <v>-9</v>
      </c>
      <c r="G259">
        <v>-2</v>
      </c>
      <c r="H259">
        <v>20</v>
      </c>
      <c r="I259">
        <v>35</v>
      </c>
      <c r="J259">
        <v>6.2</v>
      </c>
      <c r="K259">
        <v>0.22</v>
      </c>
      <c r="L259">
        <v>1.46</v>
      </c>
      <c r="M259">
        <v>10.199999999999999</v>
      </c>
      <c r="N259">
        <v>0.4</v>
      </c>
      <c r="O259" t="s">
        <v>612</v>
      </c>
      <c r="P259" t="s">
        <v>1140</v>
      </c>
      <c r="Q259" t="s">
        <v>45</v>
      </c>
      <c r="R259"/>
      <c r="S259" t="s">
        <v>963</v>
      </c>
      <c r="T259" t="s">
        <v>644</v>
      </c>
      <c r="U259" t="s">
        <v>1320</v>
      </c>
      <c r="V259" t="s">
        <v>225</v>
      </c>
      <c r="W259"/>
    </row>
    <row r="260" spans="1:23" x14ac:dyDescent="0.25">
      <c r="A260">
        <v>574293</v>
      </c>
      <c r="B260" t="s">
        <v>473</v>
      </c>
      <c r="C260">
        <v>2</v>
      </c>
      <c r="D260">
        <v>-1</v>
      </c>
      <c r="E260">
        <v>1</v>
      </c>
      <c r="F260">
        <v>1</v>
      </c>
      <c r="G260">
        <v>3</v>
      </c>
      <c r="H260">
        <v>11</v>
      </c>
      <c r="I260">
        <v>5</v>
      </c>
      <c r="J260">
        <v>0.9</v>
      </c>
      <c r="K260">
        <v>7.0000000000000007E-2</v>
      </c>
      <c r="L260">
        <v>0.1</v>
      </c>
      <c r="M260">
        <v>3.6</v>
      </c>
      <c r="N260">
        <v>0.1</v>
      </c>
      <c r="O260" t="s">
        <v>609</v>
      </c>
      <c r="P260" t="s">
        <v>1129</v>
      </c>
      <c r="Q260" t="s">
        <v>194</v>
      </c>
      <c r="R260"/>
      <c r="S260" t="s">
        <v>964</v>
      </c>
      <c r="T260" t="s">
        <v>318</v>
      </c>
      <c r="U260" t="s">
        <v>1320</v>
      </c>
      <c r="V260" t="s">
        <v>205</v>
      </c>
      <c r="W260"/>
    </row>
    <row r="261" spans="1:23" x14ac:dyDescent="0.25">
      <c r="A261">
        <v>574582</v>
      </c>
      <c r="B261" t="s">
        <v>474</v>
      </c>
      <c r="C261">
        <v>2</v>
      </c>
      <c r="D261">
        <v>0</v>
      </c>
      <c r="E261">
        <v>1</v>
      </c>
      <c r="F261">
        <v>1</v>
      </c>
      <c r="G261">
        <v>3</v>
      </c>
      <c r="H261">
        <v>12</v>
      </c>
      <c r="I261">
        <v>13</v>
      </c>
      <c r="J261">
        <v>2.4</v>
      </c>
      <c r="K261">
        <v>0.13</v>
      </c>
      <c r="L261">
        <v>0.3</v>
      </c>
      <c r="M261">
        <v>0.6</v>
      </c>
      <c r="N261">
        <v>1.3</v>
      </c>
      <c r="O261" t="s">
        <v>609</v>
      </c>
      <c r="P261" t="s">
        <v>1234</v>
      </c>
      <c r="Q261" t="s">
        <v>45</v>
      </c>
      <c r="R261"/>
      <c r="S261" t="s">
        <v>965</v>
      </c>
      <c r="T261" t="s">
        <v>295</v>
      </c>
      <c r="U261" t="s">
        <v>1320</v>
      </c>
      <c r="V261" t="s">
        <v>210</v>
      </c>
      <c r="W261"/>
    </row>
    <row r="262" spans="1:23" x14ac:dyDescent="0.25">
      <c r="A262">
        <v>577833</v>
      </c>
      <c r="B262" t="s">
        <v>1014</v>
      </c>
      <c r="C262">
        <v>2</v>
      </c>
      <c r="D262">
        <v>2</v>
      </c>
      <c r="E262">
        <v>4</v>
      </c>
      <c r="F262">
        <v>-5</v>
      </c>
      <c r="G262">
        <v>-2</v>
      </c>
      <c r="H262">
        <v>29</v>
      </c>
      <c r="I262">
        <v>61</v>
      </c>
      <c r="J262">
        <v>10</v>
      </c>
      <c r="K262">
        <v>0.16</v>
      </c>
      <c r="L262">
        <v>0.49</v>
      </c>
      <c r="M262">
        <v>15.1</v>
      </c>
      <c r="N262">
        <v>0.4</v>
      </c>
      <c r="O262" t="s">
        <v>609</v>
      </c>
      <c r="P262" t="s">
        <v>1235</v>
      </c>
      <c r="Q262" t="s">
        <v>194</v>
      </c>
      <c r="R262"/>
      <c r="S262" t="s">
        <v>966</v>
      </c>
      <c r="T262" t="s">
        <v>1119</v>
      </c>
      <c r="U262" t="s">
        <v>1319</v>
      </c>
      <c r="V262" t="s">
        <v>208</v>
      </c>
      <c r="W262"/>
    </row>
    <row r="263" spans="1:23" x14ac:dyDescent="0.25">
      <c r="A263">
        <v>581371</v>
      </c>
      <c r="B263" t="s">
        <v>116</v>
      </c>
      <c r="C263">
        <v>-1</v>
      </c>
      <c r="D263">
        <v>4</v>
      </c>
      <c r="E263">
        <v>15</v>
      </c>
      <c r="F263">
        <v>-4</v>
      </c>
      <c r="G263">
        <v>6</v>
      </c>
      <c r="H263">
        <v>49</v>
      </c>
      <c r="I263">
        <v>113</v>
      </c>
      <c r="J263">
        <v>16.3</v>
      </c>
      <c r="K263">
        <v>0.05</v>
      </c>
      <c r="L263">
        <v>0.05</v>
      </c>
      <c r="M263">
        <v>15.2</v>
      </c>
      <c r="N263">
        <v>0.8</v>
      </c>
      <c r="O263" t="s">
        <v>609</v>
      </c>
      <c r="P263" t="s">
        <v>1230</v>
      </c>
      <c r="Q263" t="s">
        <v>194</v>
      </c>
      <c r="R263"/>
      <c r="S263" t="s">
        <v>967</v>
      </c>
      <c r="T263" t="s">
        <v>197</v>
      </c>
      <c r="U263" t="s">
        <v>1320</v>
      </c>
      <c r="V263" t="s">
        <v>212</v>
      </c>
      <c r="W263"/>
    </row>
    <row r="264" spans="1:23" x14ac:dyDescent="0.25">
      <c r="A264">
        <v>582791</v>
      </c>
      <c r="B264" t="s">
        <v>475</v>
      </c>
      <c r="C264">
        <v>-3</v>
      </c>
      <c r="D264">
        <v>1</v>
      </c>
      <c r="E264">
        <v>5</v>
      </c>
      <c r="F264">
        <v>-6</v>
      </c>
      <c r="G264">
        <v>-4</v>
      </c>
      <c r="H264">
        <v>33</v>
      </c>
      <c r="I264">
        <v>65</v>
      </c>
      <c r="J264">
        <v>10.5</v>
      </c>
      <c r="K264">
        <v>0.13</v>
      </c>
      <c r="L264">
        <v>0.25</v>
      </c>
      <c r="M264">
        <v>12.9</v>
      </c>
      <c r="N264">
        <v>0.6</v>
      </c>
      <c r="O264" t="s">
        <v>609</v>
      </c>
      <c r="P264" t="s">
        <v>1129</v>
      </c>
      <c r="Q264" t="s">
        <v>194</v>
      </c>
      <c r="R264"/>
      <c r="S264" t="s">
        <v>968</v>
      </c>
      <c r="T264" t="s">
        <v>203</v>
      </c>
      <c r="U264" t="s">
        <v>1319</v>
      </c>
      <c r="V264" t="s">
        <v>233</v>
      </c>
      <c r="W264"/>
    </row>
    <row r="265" spans="1:23" x14ac:dyDescent="0.25">
      <c r="A265">
        <v>584912</v>
      </c>
      <c r="B265" t="s">
        <v>476</v>
      </c>
      <c r="C265">
        <v>18</v>
      </c>
      <c r="D265">
        <v>4</v>
      </c>
      <c r="E265">
        <v>8</v>
      </c>
      <c r="F265">
        <v>12</v>
      </c>
      <c r="G265">
        <v>27</v>
      </c>
      <c r="H265">
        <v>55</v>
      </c>
      <c r="I265">
        <v>104</v>
      </c>
      <c r="J265">
        <v>15.3</v>
      </c>
      <c r="K265">
        <v>0.28999999999999998</v>
      </c>
      <c r="L265">
        <v>1.62</v>
      </c>
      <c r="M265">
        <v>17</v>
      </c>
      <c r="N265">
        <v>0.8</v>
      </c>
      <c r="O265" t="s">
        <v>609</v>
      </c>
      <c r="P265" t="s">
        <v>1236</v>
      </c>
      <c r="Q265" t="s">
        <v>194</v>
      </c>
      <c r="R265"/>
      <c r="S265" t="s">
        <v>969</v>
      </c>
      <c r="T265" t="s">
        <v>289</v>
      </c>
      <c r="U265" t="s">
        <v>1320</v>
      </c>
      <c r="V265" t="s">
        <v>201</v>
      </c>
      <c r="W265"/>
    </row>
    <row r="266" spans="1:23" x14ac:dyDescent="0.25">
      <c r="A266">
        <v>587337</v>
      </c>
      <c r="B266" t="s">
        <v>477</v>
      </c>
      <c r="C266">
        <v>4</v>
      </c>
      <c r="D266">
        <v>2</v>
      </c>
      <c r="E266">
        <v>3</v>
      </c>
      <c r="F266">
        <v>-3</v>
      </c>
      <c r="G266">
        <v>1</v>
      </c>
      <c r="H266">
        <v>30</v>
      </c>
      <c r="I266">
        <v>57</v>
      </c>
      <c r="J266">
        <v>9.5</v>
      </c>
      <c r="K266">
        <v>0.12</v>
      </c>
      <c r="L266">
        <v>0.2</v>
      </c>
      <c r="M266">
        <v>15</v>
      </c>
      <c r="N266">
        <v>0.5</v>
      </c>
      <c r="O266" t="s">
        <v>609</v>
      </c>
      <c r="P266" t="s">
        <v>1212</v>
      </c>
      <c r="Q266" t="s">
        <v>194</v>
      </c>
      <c r="R266"/>
      <c r="S266" t="s">
        <v>970</v>
      </c>
      <c r="T266" t="s">
        <v>285</v>
      </c>
      <c r="U266" t="s">
        <v>1319</v>
      </c>
      <c r="V266" t="s">
        <v>208</v>
      </c>
      <c r="W266"/>
    </row>
    <row r="267" spans="1:23" x14ac:dyDescent="0.25">
      <c r="A267">
        <v>596429</v>
      </c>
      <c r="B267" t="s">
        <v>478</v>
      </c>
      <c r="C267">
        <v>3</v>
      </c>
      <c r="D267">
        <v>5</v>
      </c>
      <c r="E267">
        <v>13</v>
      </c>
      <c r="F267">
        <v>-2</v>
      </c>
      <c r="G267">
        <v>7</v>
      </c>
      <c r="H267">
        <v>45</v>
      </c>
      <c r="I267">
        <v>90</v>
      </c>
      <c r="J267">
        <v>13.7</v>
      </c>
      <c r="K267">
        <v>0.14000000000000001</v>
      </c>
      <c r="L267">
        <v>0.51</v>
      </c>
      <c r="M267">
        <v>11.6</v>
      </c>
      <c r="N267">
        <v>0.9</v>
      </c>
      <c r="O267" t="s">
        <v>609</v>
      </c>
      <c r="P267" t="s">
        <v>1233</v>
      </c>
      <c r="Q267" t="s">
        <v>194</v>
      </c>
      <c r="R267"/>
      <c r="S267" t="s">
        <v>971</v>
      </c>
      <c r="T267" t="s">
        <v>229</v>
      </c>
      <c r="U267" t="s">
        <v>1320</v>
      </c>
      <c r="V267" t="s">
        <v>292</v>
      </c>
      <c r="W267"/>
    </row>
    <row r="268" spans="1:23" x14ac:dyDescent="0.25">
      <c r="A268">
        <v>599795</v>
      </c>
      <c r="B268" t="s">
        <v>479</v>
      </c>
      <c r="C268">
        <v>1</v>
      </c>
      <c r="D268">
        <v>1</v>
      </c>
      <c r="E268">
        <v>7</v>
      </c>
      <c r="F268">
        <v>-2</v>
      </c>
      <c r="G268">
        <v>3</v>
      </c>
      <c r="H268">
        <v>28</v>
      </c>
      <c r="I268">
        <v>43</v>
      </c>
      <c r="J268">
        <v>7.4</v>
      </c>
      <c r="K268">
        <v>0.23</v>
      </c>
      <c r="L268">
        <v>1.54</v>
      </c>
      <c r="M268">
        <v>8.8000000000000007</v>
      </c>
      <c r="N268">
        <v>0.6</v>
      </c>
      <c r="O268" t="s">
        <v>609</v>
      </c>
      <c r="P268" t="s">
        <v>1129</v>
      </c>
      <c r="Q268" t="s">
        <v>194</v>
      </c>
      <c r="R268"/>
      <c r="S268" t="s">
        <v>972</v>
      </c>
      <c r="T268" t="s">
        <v>285</v>
      </c>
      <c r="U268" t="s">
        <v>1320</v>
      </c>
      <c r="V268" t="s">
        <v>395</v>
      </c>
      <c r="W268"/>
    </row>
    <row r="269" spans="1:23" x14ac:dyDescent="0.25">
      <c r="A269">
        <v>606103</v>
      </c>
      <c r="B269" t="s">
        <v>480</v>
      </c>
      <c r="C269">
        <v>2</v>
      </c>
      <c r="D269">
        <v>1</v>
      </c>
      <c r="E269">
        <v>2</v>
      </c>
      <c r="F269">
        <v>2</v>
      </c>
      <c r="G269">
        <v>4</v>
      </c>
      <c r="H269">
        <v>15</v>
      </c>
      <c r="I269">
        <v>14</v>
      </c>
      <c r="J269">
        <v>2.6</v>
      </c>
      <c r="K269">
        <v>0.35</v>
      </c>
      <c r="L269">
        <v>1.2</v>
      </c>
      <c r="M269">
        <v>4.0999999999999996</v>
      </c>
      <c r="N269">
        <v>0.4</v>
      </c>
      <c r="O269" t="s">
        <v>609</v>
      </c>
      <c r="P269" t="s">
        <v>1237</v>
      </c>
      <c r="Q269" t="s">
        <v>45</v>
      </c>
      <c r="R269"/>
      <c r="S269" t="s">
        <v>973</v>
      </c>
      <c r="T269" t="s">
        <v>709</v>
      </c>
      <c r="U269" t="s">
        <v>1320</v>
      </c>
      <c r="V269" t="s">
        <v>225</v>
      </c>
      <c r="W269"/>
    </row>
    <row r="270" spans="1:23" x14ac:dyDescent="0.25">
      <c r="A270">
        <v>608463</v>
      </c>
      <c r="B270" t="s">
        <v>481</v>
      </c>
      <c r="C270">
        <v>2</v>
      </c>
      <c r="D270">
        <v>5</v>
      </c>
      <c r="E270">
        <v>15</v>
      </c>
      <c r="F270">
        <v>2</v>
      </c>
      <c r="G270">
        <v>7</v>
      </c>
      <c r="H270">
        <v>17</v>
      </c>
      <c r="I270">
        <v>31</v>
      </c>
      <c r="J270">
        <v>5.6</v>
      </c>
      <c r="K270">
        <v>0.38</v>
      </c>
      <c r="L270">
        <v>1.84</v>
      </c>
      <c r="M270">
        <v>17.100000000000001</v>
      </c>
      <c r="N270">
        <v>0.2</v>
      </c>
      <c r="O270" t="s">
        <v>612</v>
      </c>
      <c r="P270" t="s">
        <v>1140</v>
      </c>
      <c r="Q270" t="s">
        <v>45</v>
      </c>
      <c r="R270"/>
      <c r="S270" t="s">
        <v>974</v>
      </c>
      <c r="T270" t="s">
        <v>644</v>
      </c>
      <c r="U270" t="s">
        <v>1320</v>
      </c>
      <c r="V270" t="s">
        <v>309</v>
      </c>
      <c r="W270"/>
    </row>
    <row r="271" spans="1:23" x14ac:dyDescent="0.25">
      <c r="A271">
        <v>610121</v>
      </c>
      <c r="B271" t="s">
        <v>482</v>
      </c>
      <c r="C271">
        <v>1</v>
      </c>
      <c r="D271">
        <v>2</v>
      </c>
      <c r="E271">
        <v>5</v>
      </c>
      <c r="F271">
        <v>-4</v>
      </c>
      <c r="G271">
        <v>0</v>
      </c>
      <c r="H271">
        <v>21</v>
      </c>
      <c r="I271">
        <v>40</v>
      </c>
      <c r="J271">
        <v>7</v>
      </c>
      <c r="K271">
        <v>0.13</v>
      </c>
      <c r="L271">
        <v>0.4</v>
      </c>
      <c r="M271">
        <v>9.1999999999999993</v>
      </c>
      <c r="N271">
        <v>0.4</v>
      </c>
      <c r="O271" t="s">
        <v>609</v>
      </c>
      <c r="P271" t="s">
        <v>1129</v>
      </c>
      <c r="Q271" t="s">
        <v>194</v>
      </c>
      <c r="R271"/>
      <c r="S271" t="s">
        <v>975</v>
      </c>
      <c r="T271" t="s">
        <v>318</v>
      </c>
      <c r="U271" t="s">
        <v>1320</v>
      </c>
      <c r="V271" t="s">
        <v>215</v>
      </c>
      <c r="W271"/>
    </row>
    <row r="272" spans="1:23" x14ac:dyDescent="0.25">
      <c r="A272">
        <v>610410</v>
      </c>
      <c r="B272" t="s">
        <v>483</v>
      </c>
      <c r="C272">
        <v>7</v>
      </c>
      <c r="D272">
        <v>4</v>
      </c>
      <c r="E272">
        <v>8</v>
      </c>
      <c r="F272">
        <v>-1</v>
      </c>
      <c r="G272">
        <v>2</v>
      </c>
      <c r="H272">
        <v>37</v>
      </c>
      <c r="I272">
        <v>71</v>
      </c>
      <c r="J272">
        <v>11.4</v>
      </c>
      <c r="K272">
        <v>0.21</v>
      </c>
      <c r="L272">
        <v>0.5</v>
      </c>
      <c r="M272">
        <v>14.1</v>
      </c>
      <c r="N272">
        <v>0.6</v>
      </c>
      <c r="O272" t="s">
        <v>609</v>
      </c>
      <c r="P272" t="s">
        <v>1238</v>
      </c>
      <c r="Q272" t="s">
        <v>45</v>
      </c>
      <c r="R272"/>
      <c r="S272" t="s">
        <v>976</v>
      </c>
      <c r="T272" t="s">
        <v>295</v>
      </c>
      <c r="U272" t="s">
        <v>1319</v>
      </c>
      <c r="V272" t="s">
        <v>208</v>
      </c>
      <c r="W272"/>
    </row>
    <row r="273" spans="1:23" x14ac:dyDescent="0.25">
      <c r="A273">
        <v>613133</v>
      </c>
      <c r="B273" t="s">
        <v>484</v>
      </c>
      <c r="C273">
        <v>2</v>
      </c>
      <c r="D273">
        <v>0</v>
      </c>
      <c r="E273">
        <v>1</v>
      </c>
      <c r="F273">
        <v>1</v>
      </c>
      <c r="G273">
        <v>3</v>
      </c>
      <c r="H273">
        <v>11</v>
      </c>
      <c r="I273">
        <v>7</v>
      </c>
      <c r="J273">
        <v>1.4</v>
      </c>
      <c r="K273">
        <v>0.1</v>
      </c>
      <c r="L273">
        <v>0.3</v>
      </c>
      <c r="M273">
        <v>1.9</v>
      </c>
      <c r="N273">
        <v>0.3</v>
      </c>
      <c r="O273" t="s">
        <v>609</v>
      </c>
      <c r="P273" t="s">
        <v>1239</v>
      </c>
      <c r="Q273" t="s">
        <v>194</v>
      </c>
      <c r="R273"/>
      <c r="S273" t="s">
        <v>977</v>
      </c>
      <c r="T273" t="s">
        <v>229</v>
      </c>
      <c r="U273" t="s">
        <v>1320</v>
      </c>
      <c r="V273" t="s">
        <v>205</v>
      </c>
      <c r="W273"/>
    </row>
    <row r="274" spans="1:23" x14ac:dyDescent="0.25">
      <c r="A274">
        <v>615310</v>
      </c>
      <c r="B274" t="s">
        <v>485</v>
      </c>
      <c r="C274">
        <v>1</v>
      </c>
      <c r="D274">
        <v>2</v>
      </c>
      <c r="E274">
        <v>9</v>
      </c>
      <c r="F274">
        <v>-2</v>
      </c>
      <c r="G274">
        <v>4</v>
      </c>
      <c r="H274">
        <v>25</v>
      </c>
      <c r="I274">
        <v>22</v>
      </c>
      <c r="J274">
        <v>4.0999999999999996</v>
      </c>
      <c r="K274">
        <v>0.4</v>
      </c>
      <c r="L274">
        <v>1.5</v>
      </c>
      <c r="M274">
        <v>8.3000000000000007</v>
      </c>
      <c r="N274">
        <v>0.6</v>
      </c>
      <c r="O274" t="s">
        <v>609</v>
      </c>
      <c r="P274" t="s">
        <v>1240</v>
      </c>
      <c r="Q274" t="s">
        <v>194</v>
      </c>
      <c r="R274"/>
      <c r="S274" t="s">
        <v>978</v>
      </c>
      <c r="T274" t="s">
        <v>1076</v>
      </c>
      <c r="U274" t="s">
        <v>1320</v>
      </c>
      <c r="V274" t="s">
        <v>215</v>
      </c>
      <c r="W274"/>
    </row>
    <row r="275" spans="1:23" x14ac:dyDescent="0.25">
      <c r="A275">
        <v>616797</v>
      </c>
      <c r="B275" t="s">
        <v>486</v>
      </c>
      <c r="C275">
        <v>-4</v>
      </c>
      <c r="D275">
        <v>7</v>
      </c>
      <c r="E275">
        <v>18</v>
      </c>
      <c r="F275">
        <v>-6</v>
      </c>
      <c r="G275">
        <v>6</v>
      </c>
      <c r="H275">
        <v>42</v>
      </c>
      <c r="I275">
        <v>113</v>
      </c>
      <c r="J275">
        <v>16.3</v>
      </c>
      <c r="K275">
        <v>0.52</v>
      </c>
      <c r="L275">
        <v>1.46</v>
      </c>
      <c r="M275">
        <v>17.5</v>
      </c>
      <c r="N275">
        <v>0.6</v>
      </c>
      <c r="O275" t="s">
        <v>612</v>
      </c>
      <c r="P275" t="s">
        <v>1129</v>
      </c>
      <c r="Q275" t="s">
        <v>45</v>
      </c>
      <c r="R275"/>
      <c r="S275" t="s">
        <v>979</v>
      </c>
      <c r="T275" t="s">
        <v>334</v>
      </c>
      <c r="U275" t="s">
        <v>1320</v>
      </c>
      <c r="V275" t="s">
        <v>241</v>
      </c>
      <c r="W275"/>
    </row>
    <row r="276" spans="1:23" x14ac:dyDescent="0.25">
      <c r="A276">
        <v>621631</v>
      </c>
      <c r="B276" t="s">
        <v>487</v>
      </c>
      <c r="C276">
        <v>0</v>
      </c>
      <c r="D276">
        <v>1</v>
      </c>
      <c r="E276">
        <v>4</v>
      </c>
      <c r="F276">
        <v>-1</v>
      </c>
      <c r="G276">
        <v>1</v>
      </c>
      <c r="H276">
        <v>24</v>
      </c>
      <c r="I276">
        <v>23</v>
      </c>
      <c r="J276">
        <v>4.2</v>
      </c>
      <c r="K276">
        <v>0.2</v>
      </c>
      <c r="L276">
        <v>0.56000000000000005</v>
      </c>
      <c r="M276">
        <v>6.8</v>
      </c>
      <c r="N276">
        <v>0.6</v>
      </c>
      <c r="O276" t="s">
        <v>616</v>
      </c>
      <c r="P276" t="s">
        <v>1241</v>
      </c>
      <c r="Q276" t="s">
        <v>45</v>
      </c>
      <c r="R276"/>
      <c r="S276" t="s">
        <v>980</v>
      </c>
      <c r="T276" t="s">
        <v>295</v>
      </c>
      <c r="U276" t="s">
        <v>1320</v>
      </c>
      <c r="V276" t="s">
        <v>237</v>
      </c>
      <c r="W276"/>
    </row>
    <row r="277" spans="1:23" x14ac:dyDescent="0.25">
      <c r="A277">
        <v>623637</v>
      </c>
      <c r="B277" t="s">
        <v>488</v>
      </c>
      <c r="C277">
        <v>-1</v>
      </c>
      <c r="D277">
        <v>3</v>
      </c>
      <c r="E277">
        <v>14</v>
      </c>
      <c r="F277">
        <v>1</v>
      </c>
      <c r="G277">
        <v>6</v>
      </c>
      <c r="H277">
        <v>22</v>
      </c>
      <c r="I277">
        <v>51</v>
      </c>
      <c r="J277">
        <v>8.6</v>
      </c>
      <c r="K277">
        <v>0.68</v>
      </c>
      <c r="L277">
        <v>2</v>
      </c>
      <c r="M277">
        <v>15.1</v>
      </c>
      <c r="N277">
        <v>0.3</v>
      </c>
      <c r="O277" t="s">
        <v>609</v>
      </c>
      <c r="P277" t="s">
        <v>1242</v>
      </c>
      <c r="Q277" t="s">
        <v>45</v>
      </c>
      <c r="R277"/>
      <c r="S277" t="s">
        <v>981</v>
      </c>
      <c r="T277" t="s">
        <v>664</v>
      </c>
      <c r="U277" t="s">
        <v>1320</v>
      </c>
      <c r="V277" t="s">
        <v>216</v>
      </c>
      <c r="W277"/>
    </row>
    <row r="278" spans="1:23" x14ac:dyDescent="0.25">
      <c r="A278">
        <v>625236</v>
      </c>
      <c r="B278" t="s">
        <v>489</v>
      </c>
      <c r="C278">
        <v>-5</v>
      </c>
      <c r="D278">
        <v>5</v>
      </c>
      <c r="E278">
        <v>13</v>
      </c>
      <c r="F278">
        <v>-9</v>
      </c>
      <c r="G278">
        <v>-5</v>
      </c>
      <c r="H278">
        <v>21</v>
      </c>
      <c r="I278">
        <v>110</v>
      </c>
      <c r="J278">
        <v>16</v>
      </c>
      <c r="K278">
        <v>0.38</v>
      </c>
      <c r="L278">
        <v>1.82</v>
      </c>
      <c r="M278">
        <v>15.7</v>
      </c>
      <c r="N278">
        <v>0.3</v>
      </c>
      <c r="O278" t="s">
        <v>612</v>
      </c>
      <c r="P278" t="s">
        <v>1146</v>
      </c>
      <c r="Q278" t="s">
        <v>45</v>
      </c>
      <c r="R278"/>
      <c r="S278" t="s">
        <v>982</v>
      </c>
      <c r="T278" t="s">
        <v>644</v>
      </c>
      <c r="U278" t="s">
        <v>1320</v>
      </c>
      <c r="V278" t="s">
        <v>241</v>
      </c>
      <c r="W278"/>
    </row>
    <row r="279" spans="1:23" x14ac:dyDescent="0.25">
      <c r="A279">
        <v>629543</v>
      </c>
      <c r="B279" t="s">
        <v>490</v>
      </c>
      <c r="C279">
        <v>7</v>
      </c>
      <c r="D279">
        <v>2</v>
      </c>
      <c r="E279">
        <v>7</v>
      </c>
      <c r="F279">
        <v>-1</v>
      </c>
      <c r="G279">
        <v>3</v>
      </c>
      <c r="H279">
        <v>43</v>
      </c>
      <c r="I279">
        <v>82</v>
      </c>
      <c r="J279">
        <v>12.7</v>
      </c>
      <c r="K279">
        <v>0.04</v>
      </c>
      <c r="L279">
        <v>0.2</v>
      </c>
      <c r="M279">
        <v>12.7</v>
      </c>
      <c r="N279">
        <v>0.8</v>
      </c>
      <c r="O279" t="s">
        <v>609</v>
      </c>
      <c r="P279" t="s">
        <v>1129</v>
      </c>
      <c r="Q279" t="s">
        <v>194</v>
      </c>
      <c r="R279" t="s">
        <v>1305</v>
      </c>
      <c r="S279" t="s">
        <v>983</v>
      </c>
      <c r="T279" t="s">
        <v>221</v>
      </c>
      <c r="U279" t="s">
        <v>1319</v>
      </c>
      <c r="V279" t="s">
        <v>219</v>
      </c>
      <c r="W279"/>
    </row>
    <row r="280" spans="1:23" x14ac:dyDescent="0.25">
      <c r="A280">
        <v>635623</v>
      </c>
      <c r="B280" t="s">
        <v>491</v>
      </c>
      <c r="C280">
        <v>0</v>
      </c>
      <c r="D280">
        <v>3</v>
      </c>
      <c r="E280">
        <v>9</v>
      </c>
      <c r="F280">
        <v>-4</v>
      </c>
      <c r="G280">
        <v>3</v>
      </c>
      <c r="H280">
        <v>35</v>
      </c>
      <c r="I280">
        <v>73</v>
      </c>
      <c r="J280">
        <v>11.5</v>
      </c>
      <c r="K280">
        <v>0.14000000000000001</v>
      </c>
      <c r="L280">
        <v>0.51</v>
      </c>
      <c r="M280">
        <v>12.3</v>
      </c>
      <c r="N280">
        <v>0.6</v>
      </c>
      <c r="O280" t="s">
        <v>609</v>
      </c>
      <c r="P280" t="s">
        <v>1129</v>
      </c>
      <c r="Q280" t="s">
        <v>194</v>
      </c>
      <c r="R280"/>
      <c r="S280" t="s">
        <v>984</v>
      </c>
      <c r="T280" t="s">
        <v>285</v>
      </c>
      <c r="U280" t="s">
        <v>1320</v>
      </c>
      <c r="V280" t="s">
        <v>292</v>
      </c>
      <c r="W280"/>
    </row>
    <row r="281" spans="1:23" x14ac:dyDescent="0.25">
      <c r="A281">
        <v>639633</v>
      </c>
      <c r="B281" t="s">
        <v>492</v>
      </c>
      <c r="C281">
        <v>-19</v>
      </c>
      <c r="D281">
        <v>-1</v>
      </c>
      <c r="E281">
        <v>-1</v>
      </c>
      <c r="F281">
        <v>-20</v>
      </c>
      <c r="G281">
        <v>-26</v>
      </c>
      <c r="H281">
        <v>-22</v>
      </c>
      <c r="I281">
        <v>0</v>
      </c>
      <c r="J281">
        <v>-0.1</v>
      </c>
      <c r="K281">
        <v>0.23</v>
      </c>
      <c r="L281">
        <v>1.1599999999999999</v>
      </c>
      <c r="M281">
        <v>13.9</v>
      </c>
      <c r="N281">
        <v>-0.7</v>
      </c>
      <c r="O281" t="s">
        <v>609</v>
      </c>
      <c r="P281" t="s">
        <v>1243</v>
      </c>
      <c r="Q281" t="s">
        <v>45</v>
      </c>
      <c r="R281"/>
      <c r="S281" t="s">
        <v>985</v>
      </c>
      <c r="T281" t="s">
        <v>1321</v>
      </c>
      <c r="U281" t="s">
        <v>1320</v>
      </c>
      <c r="V281" t="s">
        <v>215</v>
      </c>
      <c r="W281"/>
    </row>
    <row r="282" spans="1:23" x14ac:dyDescent="0.25">
      <c r="A282">
        <v>642298</v>
      </c>
      <c r="B282" t="s">
        <v>493</v>
      </c>
      <c r="C282">
        <v>1</v>
      </c>
      <c r="D282">
        <v>3</v>
      </c>
      <c r="E282">
        <v>11</v>
      </c>
      <c r="F282">
        <v>-2</v>
      </c>
      <c r="G282">
        <v>7</v>
      </c>
      <c r="H282">
        <v>23</v>
      </c>
      <c r="I282">
        <v>64</v>
      </c>
      <c r="J282">
        <v>10.4</v>
      </c>
      <c r="K282">
        <v>0.18</v>
      </c>
      <c r="L282">
        <v>0.68</v>
      </c>
      <c r="M282">
        <v>14.4</v>
      </c>
      <c r="N282">
        <v>0.3</v>
      </c>
      <c r="O282" t="s">
        <v>609</v>
      </c>
      <c r="P282" t="s">
        <v>1129</v>
      </c>
      <c r="Q282" t="s">
        <v>194</v>
      </c>
      <c r="R282"/>
      <c r="S282" t="s">
        <v>986</v>
      </c>
      <c r="T282" t="s">
        <v>1119</v>
      </c>
      <c r="U282" t="s">
        <v>1319</v>
      </c>
      <c r="V282" t="s">
        <v>309</v>
      </c>
      <c r="W282"/>
    </row>
    <row r="283" spans="1:23" x14ac:dyDescent="0.25">
      <c r="A283">
        <v>643700</v>
      </c>
      <c r="B283" t="s">
        <v>1340</v>
      </c>
      <c r="C283">
        <v>4</v>
      </c>
      <c r="D283">
        <v>3</v>
      </c>
      <c r="E283">
        <v>5</v>
      </c>
      <c r="F283">
        <v>-4</v>
      </c>
      <c r="G283">
        <v>-2</v>
      </c>
      <c r="H283">
        <v>23</v>
      </c>
      <c r="I283">
        <v>39</v>
      </c>
      <c r="J283">
        <v>6.8</v>
      </c>
      <c r="K283">
        <v>0.6</v>
      </c>
      <c r="L283">
        <v>1.73</v>
      </c>
      <c r="M283">
        <v>16.600000000000001</v>
      </c>
      <c r="N283">
        <v>0.3</v>
      </c>
      <c r="O283" t="s">
        <v>609</v>
      </c>
      <c r="P283" t="s">
        <v>1244</v>
      </c>
      <c r="Q283" t="s">
        <v>194</v>
      </c>
      <c r="R283"/>
      <c r="S283" t="s">
        <v>987</v>
      </c>
      <c r="T283" t="s">
        <v>1078</v>
      </c>
      <c r="U283" t="s">
        <v>1320</v>
      </c>
      <c r="V283" t="s">
        <v>208</v>
      </c>
      <c r="W283"/>
    </row>
    <row r="284" spans="1:23" x14ac:dyDescent="0.25">
      <c r="A284">
        <v>644005</v>
      </c>
      <c r="B284" t="s">
        <v>494</v>
      </c>
      <c r="C284">
        <v>-12</v>
      </c>
      <c r="D284">
        <v>4</v>
      </c>
      <c r="E284">
        <v>0</v>
      </c>
      <c r="F284">
        <v>-19</v>
      </c>
      <c r="G284">
        <v>-20</v>
      </c>
      <c r="H284">
        <v>6</v>
      </c>
      <c r="I284">
        <v>42</v>
      </c>
      <c r="J284">
        <v>7.3</v>
      </c>
      <c r="K284">
        <v>0.27</v>
      </c>
      <c r="L284">
        <v>1.5</v>
      </c>
      <c r="M284">
        <v>13.8</v>
      </c>
      <c r="N284">
        <v>0</v>
      </c>
      <c r="O284" t="s">
        <v>609</v>
      </c>
      <c r="P284" t="s">
        <v>1245</v>
      </c>
      <c r="Q284" t="s">
        <v>194</v>
      </c>
      <c r="R284"/>
      <c r="S284" t="s">
        <v>988</v>
      </c>
      <c r="T284" t="s">
        <v>221</v>
      </c>
      <c r="U284" t="s">
        <v>1320</v>
      </c>
      <c r="V284" t="s">
        <v>297</v>
      </c>
      <c r="W284"/>
    </row>
    <row r="285" spans="1:23" x14ac:dyDescent="0.25">
      <c r="A285">
        <v>644294</v>
      </c>
      <c r="B285" t="s">
        <v>495</v>
      </c>
      <c r="C285">
        <v>-6</v>
      </c>
      <c r="D285">
        <v>3</v>
      </c>
      <c r="E285">
        <v>6</v>
      </c>
      <c r="F285">
        <v>-9</v>
      </c>
      <c r="G285">
        <v>-7</v>
      </c>
      <c r="H285">
        <v>-4</v>
      </c>
      <c r="I285">
        <v>30</v>
      </c>
      <c r="J285">
        <v>5.5</v>
      </c>
      <c r="K285">
        <v>0.38</v>
      </c>
      <c r="L285">
        <v>1.82</v>
      </c>
      <c r="M285">
        <v>15</v>
      </c>
      <c r="N285">
        <v>-0.2</v>
      </c>
      <c r="O285" t="s">
        <v>612</v>
      </c>
      <c r="P285" t="s">
        <v>1140</v>
      </c>
      <c r="Q285" t="s">
        <v>45</v>
      </c>
      <c r="R285"/>
      <c r="S285" t="s">
        <v>989</v>
      </c>
      <c r="T285" t="s">
        <v>644</v>
      </c>
      <c r="U285" t="s">
        <v>1320</v>
      </c>
      <c r="V285" t="s">
        <v>314</v>
      </c>
      <c r="W285"/>
    </row>
    <row r="286" spans="1:23" x14ac:dyDescent="0.25">
      <c r="A286">
        <v>645952</v>
      </c>
      <c r="B286" t="s">
        <v>80</v>
      </c>
      <c r="C286">
        <v>1</v>
      </c>
      <c r="D286">
        <v>4</v>
      </c>
      <c r="E286">
        <v>9</v>
      </c>
      <c r="F286">
        <v>-6</v>
      </c>
      <c r="G286">
        <v>-1</v>
      </c>
      <c r="H286">
        <v>31</v>
      </c>
      <c r="I286">
        <v>71</v>
      </c>
      <c r="J286">
        <v>11.4</v>
      </c>
      <c r="K286">
        <v>0.14000000000000001</v>
      </c>
      <c r="L286">
        <v>0.4</v>
      </c>
      <c r="M286">
        <v>13</v>
      </c>
      <c r="N286">
        <v>0.5</v>
      </c>
      <c r="O286" t="s">
        <v>609</v>
      </c>
      <c r="P286" t="s">
        <v>1129</v>
      </c>
      <c r="Q286" t="s">
        <v>194</v>
      </c>
      <c r="R286"/>
      <c r="S286" t="s">
        <v>990</v>
      </c>
      <c r="T286" t="s">
        <v>318</v>
      </c>
      <c r="U286" t="s">
        <v>1320</v>
      </c>
      <c r="V286" t="s">
        <v>244</v>
      </c>
      <c r="W286"/>
    </row>
    <row r="287" spans="1:23" x14ac:dyDescent="0.25">
      <c r="A287">
        <v>647669</v>
      </c>
      <c r="B287" t="s">
        <v>496</v>
      </c>
      <c r="C287">
        <v>-2</v>
      </c>
      <c r="D287">
        <v>-1</v>
      </c>
      <c r="E287">
        <v>0</v>
      </c>
      <c r="F287">
        <v>-6</v>
      </c>
      <c r="G287">
        <v>-4</v>
      </c>
      <c r="H287">
        <v>10</v>
      </c>
      <c r="I287">
        <v>19</v>
      </c>
      <c r="J287">
        <v>3.6</v>
      </c>
      <c r="K287">
        <v>0.42</v>
      </c>
      <c r="L287">
        <v>1.42</v>
      </c>
      <c r="M287">
        <v>10.7</v>
      </c>
      <c r="N287">
        <v>0.1</v>
      </c>
      <c r="O287" t="s">
        <v>616</v>
      </c>
      <c r="P287" t="s">
        <v>1246</v>
      </c>
      <c r="Q287" t="s">
        <v>45</v>
      </c>
      <c r="R287"/>
      <c r="S287" t="s">
        <v>991</v>
      </c>
      <c r="T287" t="s">
        <v>235</v>
      </c>
      <c r="U287" t="s">
        <v>1320</v>
      </c>
      <c r="V287" t="s">
        <v>215</v>
      </c>
      <c r="W287"/>
    </row>
    <row r="288" spans="1:23" x14ac:dyDescent="0.25">
      <c r="A288">
        <v>648964</v>
      </c>
      <c r="B288" t="s">
        <v>497</v>
      </c>
      <c r="C288">
        <v>2</v>
      </c>
      <c r="D288">
        <v>-1</v>
      </c>
      <c r="E288">
        <v>0</v>
      </c>
      <c r="F288">
        <v>0</v>
      </c>
      <c r="G288">
        <v>0</v>
      </c>
      <c r="H288">
        <v>4</v>
      </c>
      <c r="I288">
        <v>-6</v>
      </c>
      <c r="J288">
        <v>-1.3</v>
      </c>
      <c r="K288">
        <v>0.13</v>
      </c>
      <c r="L288">
        <v>0.63</v>
      </c>
      <c r="M288">
        <v>6.1</v>
      </c>
      <c r="N288">
        <v>-0.3</v>
      </c>
      <c r="O288" t="s">
        <v>609</v>
      </c>
      <c r="P288" t="s">
        <v>1239</v>
      </c>
      <c r="Q288" t="s">
        <v>194</v>
      </c>
      <c r="R288"/>
      <c r="S288" t="s">
        <v>992</v>
      </c>
      <c r="T288" t="s">
        <v>229</v>
      </c>
      <c r="U288" t="s">
        <v>1320</v>
      </c>
      <c r="V288" t="s">
        <v>205</v>
      </c>
      <c r="W288"/>
    </row>
    <row r="289" spans="1:23" x14ac:dyDescent="0.25">
      <c r="A289">
        <v>651679</v>
      </c>
      <c r="B289" t="s">
        <v>498</v>
      </c>
      <c r="C289">
        <v>3</v>
      </c>
      <c r="D289">
        <v>0</v>
      </c>
      <c r="E289">
        <v>1</v>
      </c>
      <c r="F289">
        <v>2</v>
      </c>
      <c r="G289">
        <v>5</v>
      </c>
      <c r="H289">
        <v>18</v>
      </c>
      <c r="I289">
        <v>14</v>
      </c>
      <c r="J289">
        <v>2.6</v>
      </c>
      <c r="K289">
        <v>0.19</v>
      </c>
      <c r="L289">
        <v>2.68</v>
      </c>
      <c r="M289">
        <v>2.8</v>
      </c>
      <c r="N289">
        <v>1</v>
      </c>
      <c r="O289" t="s">
        <v>609</v>
      </c>
      <c r="P289" t="s">
        <v>1247</v>
      </c>
      <c r="Q289" t="s">
        <v>45</v>
      </c>
      <c r="R289"/>
      <c r="S289" t="s">
        <v>993</v>
      </c>
      <c r="T289" t="s">
        <v>1321</v>
      </c>
      <c r="U289" t="s">
        <v>1320</v>
      </c>
      <c r="V289" t="s">
        <v>205</v>
      </c>
      <c r="W289"/>
    </row>
    <row r="290" spans="1:23" x14ac:dyDescent="0.25">
      <c r="A290">
        <v>653097</v>
      </c>
      <c r="B290" t="s">
        <v>499</v>
      </c>
      <c r="C290">
        <v>10</v>
      </c>
      <c r="D290">
        <v>6</v>
      </c>
      <c r="E290">
        <v>14</v>
      </c>
      <c r="F290">
        <v>10</v>
      </c>
      <c r="G290">
        <v>27</v>
      </c>
      <c r="H290">
        <v>7</v>
      </c>
      <c r="I290">
        <v>-15</v>
      </c>
      <c r="J290">
        <v>-3.1</v>
      </c>
      <c r="K290">
        <v>0.3</v>
      </c>
      <c r="L290">
        <v>1.84</v>
      </c>
      <c r="M290">
        <v>31.2</v>
      </c>
      <c r="N290">
        <v>0.1</v>
      </c>
      <c r="O290" t="s">
        <v>609</v>
      </c>
      <c r="P290" t="s">
        <v>1174</v>
      </c>
      <c r="Q290" t="s">
        <v>45</v>
      </c>
      <c r="R290"/>
      <c r="S290" t="s">
        <v>994</v>
      </c>
      <c r="T290" t="s">
        <v>229</v>
      </c>
      <c r="U290" t="s">
        <v>1320</v>
      </c>
      <c r="V290" t="s">
        <v>300</v>
      </c>
      <c r="W290"/>
    </row>
    <row r="291" spans="1:23" x14ac:dyDescent="0.25">
      <c r="A291">
        <v>654459</v>
      </c>
      <c r="B291" t="s">
        <v>500</v>
      </c>
      <c r="C291">
        <v>5</v>
      </c>
      <c r="D291">
        <v>1</v>
      </c>
      <c r="E291">
        <v>6</v>
      </c>
      <c r="F291">
        <v>-2</v>
      </c>
      <c r="G291">
        <v>2</v>
      </c>
      <c r="H291">
        <v>43</v>
      </c>
      <c r="I291">
        <v>81</v>
      </c>
      <c r="J291">
        <v>12.6</v>
      </c>
      <c r="K291">
        <v>0.05</v>
      </c>
      <c r="L291">
        <v>0.26</v>
      </c>
      <c r="M291">
        <v>12.3</v>
      </c>
      <c r="N291">
        <v>0.8</v>
      </c>
      <c r="O291" t="s">
        <v>609</v>
      </c>
      <c r="P291" t="s">
        <v>1129</v>
      </c>
      <c r="Q291" t="s">
        <v>194</v>
      </c>
      <c r="R291" t="s">
        <v>1305</v>
      </c>
      <c r="S291" t="s">
        <v>995</v>
      </c>
      <c r="T291" t="s">
        <v>203</v>
      </c>
      <c r="U291" t="s">
        <v>1319</v>
      </c>
      <c r="V291" t="s">
        <v>219</v>
      </c>
      <c r="W291"/>
    </row>
    <row r="292" spans="1:23" x14ac:dyDescent="0.25">
      <c r="A292">
        <v>660829</v>
      </c>
      <c r="B292" t="s">
        <v>501</v>
      </c>
      <c r="C292">
        <v>2</v>
      </c>
      <c r="D292">
        <v>0</v>
      </c>
      <c r="E292">
        <v>2</v>
      </c>
      <c r="F292">
        <v>2</v>
      </c>
      <c r="G292">
        <v>4</v>
      </c>
      <c r="H292">
        <v>16</v>
      </c>
      <c r="I292">
        <v>16</v>
      </c>
      <c r="J292">
        <v>3</v>
      </c>
      <c r="K292">
        <v>0.14000000000000001</v>
      </c>
      <c r="L292">
        <v>0.61</v>
      </c>
      <c r="M292">
        <v>1.2</v>
      </c>
      <c r="N292">
        <v>1.9</v>
      </c>
      <c r="O292" t="s">
        <v>609</v>
      </c>
      <c r="P292" t="s">
        <v>1248</v>
      </c>
      <c r="Q292" t="s">
        <v>194</v>
      </c>
      <c r="R292"/>
      <c r="S292" t="s">
        <v>996</v>
      </c>
      <c r="T292" t="s">
        <v>1119</v>
      </c>
      <c r="U292" t="s">
        <v>1320</v>
      </c>
      <c r="V292" t="s">
        <v>288</v>
      </c>
      <c r="W292"/>
    </row>
    <row r="293" spans="1:23" x14ac:dyDescent="0.25">
      <c r="A293">
        <v>661066</v>
      </c>
      <c r="B293" t="s">
        <v>502</v>
      </c>
      <c r="C293">
        <v>12</v>
      </c>
      <c r="D293">
        <v>-4</v>
      </c>
      <c r="E293">
        <v>5</v>
      </c>
      <c r="F293">
        <v>0</v>
      </c>
      <c r="G293">
        <v>-5</v>
      </c>
      <c r="H293">
        <v>18</v>
      </c>
      <c r="I293">
        <v>36</v>
      </c>
      <c r="J293">
        <v>6.3</v>
      </c>
      <c r="K293">
        <v>0.41</v>
      </c>
      <c r="L293">
        <v>2.08</v>
      </c>
      <c r="M293">
        <v>21.3</v>
      </c>
      <c r="N293">
        <v>0.2</v>
      </c>
      <c r="O293" t="s">
        <v>612</v>
      </c>
      <c r="P293" t="s">
        <v>1146</v>
      </c>
      <c r="Q293" t="s">
        <v>45</v>
      </c>
      <c r="R293"/>
      <c r="S293" t="s">
        <v>997</v>
      </c>
      <c r="T293" t="s">
        <v>644</v>
      </c>
      <c r="U293" t="s">
        <v>1320</v>
      </c>
      <c r="V293" t="s">
        <v>302</v>
      </c>
      <c r="W293"/>
    </row>
    <row r="294" spans="1:23" x14ac:dyDescent="0.25">
      <c r="A294">
        <v>664482</v>
      </c>
      <c r="B294" t="s">
        <v>503</v>
      </c>
      <c r="C294">
        <v>2</v>
      </c>
      <c r="D294">
        <v>1</v>
      </c>
      <c r="E294">
        <v>2</v>
      </c>
      <c r="F294">
        <v>2</v>
      </c>
      <c r="G294">
        <v>5</v>
      </c>
      <c r="H294">
        <v>14</v>
      </c>
      <c r="I294">
        <v>6</v>
      </c>
      <c r="J294">
        <v>1.2</v>
      </c>
      <c r="K294">
        <v>0.28000000000000003</v>
      </c>
      <c r="L294">
        <v>0.86</v>
      </c>
      <c r="M294">
        <v>5</v>
      </c>
      <c r="N294">
        <v>0.3</v>
      </c>
      <c r="O294" t="s">
        <v>609</v>
      </c>
      <c r="P294" t="s">
        <v>1249</v>
      </c>
      <c r="Q294" t="s">
        <v>45</v>
      </c>
      <c r="R294"/>
      <c r="S294" t="s">
        <v>998</v>
      </c>
      <c r="T294" t="s">
        <v>295</v>
      </c>
      <c r="U294" t="s">
        <v>1320</v>
      </c>
      <c r="V294" t="s">
        <v>237</v>
      </c>
      <c r="W294"/>
    </row>
    <row r="295" spans="1:23" x14ac:dyDescent="0.25">
      <c r="A295">
        <v>666370</v>
      </c>
      <c r="B295" t="s">
        <v>1029</v>
      </c>
      <c r="C295">
        <v>11</v>
      </c>
      <c r="D295">
        <v>11</v>
      </c>
      <c r="E295">
        <v>32</v>
      </c>
      <c r="F295">
        <v>11</v>
      </c>
      <c r="G295">
        <v>26</v>
      </c>
      <c r="H295">
        <v>23</v>
      </c>
      <c r="I295">
        <v>4</v>
      </c>
      <c r="J295">
        <v>0.7</v>
      </c>
      <c r="K295">
        <v>0.65</v>
      </c>
      <c r="L295">
        <v>1.9</v>
      </c>
      <c r="M295">
        <v>30.2</v>
      </c>
      <c r="N295">
        <v>0.3</v>
      </c>
      <c r="O295" t="s">
        <v>612</v>
      </c>
      <c r="P295" t="s">
        <v>1225</v>
      </c>
      <c r="Q295" t="s">
        <v>45</v>
      </c>
      <c r="R295"/>
      <c r="S295" t="s">
        <v>999</v>
      </c>
      <c r="T295" t="s">
        <v>1026</v>
      </c>
      <c r="U295" t="s">
        <v>1320</v>
      </c>
      <c r="V295" t="s">
        <v>300</v>
      </c>
      <c r="W295"/>
    </row>
    <row r="296" spans="1:23" x14ac:dyDescent="0.25">
      <c r="A296">
        <v>670091</v>
      </c>
      <c r="B296" t="s">
        <v>1341</v>
      </c>
      <c r="C296">
        <v>5</v>
      </c>
      <c r="D296">
        <v>5</v>
      </c>
      <c r="E296">
        <v>12</v>
      </c>
      <c r="F296">
        <v>5</v>
      </c>
      <c r="G296">
        <v>8</v>
      </c>
      <c r="H296">
        <v>21</v>
      </c>
      <c r="I296">
        <v>41</v>
      </c>
      <c r="J296">
        <v>7.1</v>
      </c>
      <c r="K296">
        <v>0.65</v>
      </c>
      <c r="L296">
        <v>1.9</v>
      </c>
      <c r="M296">
        <v>16.2</v>
      </c>
      <c r="N296">
        <v>0.3</v>
      </c>
      <c r="O296" t="s">
        <v>616</v>
      </c>
      <c r="P296" t="s">
        <v>1250</v>
      </c>
      <c r="Q296" t="s">
        <v>45</v>
      </c>
      <c r="R296"/>
      <c r="S296" t="s">
        <v>1000</v>
      </c>
      <c r="T296" t="s">
        <v>637</v>
      </c>
      <c r="U296" t="s">
        <v>1320</v>
      </c>
      <c r="V296" t="s">
        <v>216</v>
      </c>
      <c r="W296"/>
    </row>
    <row r="297" spans="1:23" x14ac:dyDescent="0.25">
      <c r="A297">
        <v>671453</v>
      </c>
      <c r="B297" t="s">
        <v>504</v>
      </c>
      <c r="C297">
        <v>0</v>
      </c>
      <c r="D297">
        <v>3</v>
      </c>
      <c r="E297">
        <v>9</v>
      </c>
      <c r="F297">
        <v>-4</v>
      </c>
      <c r="G297">
        <v>3</v>
      </c>
      <c r="H297">
        <v>32</v>
      </c>
      <c r="I297">
        <v>65</v>
      </c>
      <c r="J297">
        <v>10.6</v>
      </c>
      <c r="K297">
        <v>0.14000000000000001</v>
      </c>
      <c r="L297">
        <v>0.52</v>
      </c>
      <c r="M297">
        <v>11.7</v>
      </c>
      <c r="N297">
        <v>0.6</v>
      </c>
      <c r="O297" t="s">
        <v>609</v>
      </c>
      <c r="P297" t="s">
        <v>1129</v>
      </c>
      <c r="Q297" t="s">
        <v>194</v>
      </c>
      <c r="R297"/>
      <c r="S297" t="s">
        <v>1001</v>
      </c>
      <c r="T297" t="s">
        <v>285</v>
      </c>
      <c r="U297" t="s">
        <v>1320</v>
      </c>
      <c r="V297" t="s">
        <v>292</v>
      </c>
      <c r="W297"/>
    </row>
    <row r="298" spans="1:23" x14ac:dyDescent="0.25">
      <c r="A298">
        <v>674630</v>
      </c>
      <c r="B298" t="s">
        <v>1332</v>
      </c>
      <c r="C298"/>
      <c r="D298">
        <v>-1</v>
      </c>
      <c r="E298">
        <v>0</v>
      </c>
      <c r="F298"/>
      <c r="G298"/>
      <c r="H298">
        <v>25</v>
      </c>
      <c r="I298">
        <v>61</v>
      </c>
      <c r="J298">
        <v>10</v>
      </c>
      <c r="K298">
        <v>0.22</v>
      </c>
      <c r="L298">
        <v>1.85</v>
      </c>
      <c r="M298">
        <v>12.5</v>
      </c>
      <c r="N298">
        <v>0.4</v>
      </c>
      <c r="O298" t="s">
        <v>609</v>
      </c>
      <c r="P298" t="s">
        <v>1335</v>
      </c>
      <c r="Q298" t="s">
        <v>194</v>
      </c>
      <c r="R298" t="s">
        <v>1305</v>
      </c>
      <c r="S298" t="s">
        <v>1336</v>
      </c>
      <c r="T298" t="s">
        <v>221</v>
      </c>
      <c r="U298" t="s">
        <v>1320</v>
      </c>
      <c r="V298" t="s">
        <v>230</v>
      </c>
      <c r="W298"/>
    </row>
    <row r="299" spans="1:23" x14ac:dyDescent="0.25">
      <c r="A299">
        <v>676460</v>
      </c>
      <c r="B299" t="s">
        <v>1315</v>
      </c>
      <c r="C299">
        <v>-11</v>
      </c>
      <c r="D299">
        <v>-1</v>
      </c>
      <c r="E299">
        <v>3</v>
      </c>
      <c r="F299">
        <v>-7</v>
      </c>
      <c r="G299">
        <v>-12</v>
      </c>
      <c r="H299">
        <v>25</v>
      </c>
      <c r="I299">
        <v>106</v>
      </c>
      <c r="J299">
        <v>15.6</v>
      </c>
      <c r="K299">
        <v>0.68</v>
      </c>
      <c r="L299">
        <v>2.23</v>
      </c>
      <c r="M299">
        <v>12.4</v>
      </c>
      <c r="N299">
        <v>0.4</v>
      </c>
      <c r="O299" t="s">
        <v>612</v>
      </c>
      <c r="P299" t="s">
        <v>1251</v>
      </c>
      <c r="Q299" t="s">
        <v>45</v>
      </c>
      <c r="R299"/>
      <c r="S299" t="s">
        <v>1072</v>
      </c>
      <c r="T299" t="s">
        <v>709</v>
      </c>
      <c r="U299" t="s">
        <v>1320</v>
      </c>
      <c r="V299" t="s">
        <v>258</v>
      </c>
      <c r="W299"/>
    </row>
    <row r="300" spans="1:23" x14ac:dyDescent="0.25">
      <c r="A300">
        <v>677534</v>
      </c>
      <c r="B300" t="s">
        <v>505</v>
      </c>
      <c r="C300">
        <v>2</v>
      </c>
      <c r="D300">
        <v>-1</v>
      </c>
      <c r="E300">
        <v>0</v>
      </c>
      <c r="F300">
        <v>1</v>
      </c>
      <c r="G300">
        <v>2</v>
      </c>
      <c r="H300">
        <v>8</v>
      </c>
      <c r="I300">
        <v>0</v>
      </c>
      <c r="J300">
        <v>0</v>
      </c>
      <c r="K300">
        <v>0.09</v>
      </c>
      <c r="L300">
        <v>0.3</v>
      </c>
      <c r="M300">
        <v>3.9</v>
      </c>
      <c r="N300">
        <v>-0.1</v>
      </c>
      <c r="O300" t="s">
        <v>609</v>
      </c>
      <c r="P300" t="s">
        <v>1129</v>
      </c>
      <c r="Q300" t="s">
        <v>194</v>
      </c>
      <c r="R300"/>
      <c r="S300" t="s">
        <v>1002</v>
      </c>
      <c r="T300" t="s">
        <v>214</v>
      </c>
      <c r="U300" t="s">
        <v>1320</v>
      </c>
      <c r="V300" t="s">
        <v>205</v>
      </c>
      <c r="W300"/>
    </row>
    <row r="301" spans="1:23" x14ac:dyDescent="0.25">
      <c r="A301">
        <v>678128</v>
      </c>
      <c r="B301" t="s">
        <v>506</v>
      </c>
      <c r="C301">
        <v>-6</v>
      </c>
      <c r="D301">
        <v>4</v>
      </c>
      <c r="E301">
        <v>16</v>
      </c>
      <c r="F301">
        <v>-8</v>
      </c>
      <c r="G301">
        <v>4</v>
      </c>
      <c r="H301">
        <v>50</v>
      </c>
      <c r="I301">
        <v>113</v>
      </c>
      <c r="J301">
        <v>16.3</v>
      </c>
      <c r="K301">
        <v>0.18</v>
      </c>
      <c r="L301">
        <v>0.66</v>
      </c>
      <c r="M301">
        <v>17</v>
      </c>
      <c r="N301">
        <v>0.7</v>
      </c>
      <c r="O301" t="s">
        <v>609</v>
      </c>
      <c r="P301" t="s">
        <v>1129</v>
      </c>
      <c r="Q301" t="s">
        <v>194</v>
      </c>
      <c r="R301"/>
      <c r="S301" t="s">
        <v>1003</v>
      </c>
      <c r="T301" t="s">
        <v>1119</v>
      </c>
      <c r="U301" t="s">
        <v>1319</v>
      </c>
      <c r="V301" t="s">
        <v>241</v>
      </c>
      <c r="W301"/>
    </row>
    <row r="302" spans="1:23" x14ac:dyDescent="0.25">
      <c r="A302">
        <v>679837</v>
      </c>
      <c r="B302" t="s">
        <v>507</v>
      </c>
      <c r="C302">
        <v>13</v>
      </c>
      <c r="D302">
        <v>-2</v>
      </c>
      <c r="E302">
        <v>5</v>
      </c>
      <c r="F302">
        <v>2</v>
      </c>
      <c r="G302">
        <v>3</v>
      </c>
      <c r="H302">
        <v>32</v>
      </c>
      <c r="I302">
        <v>33</v>
      </c>
      <c r="J302">
        <v>5.9</v>
      </c>
      <c r="K302">
        <v>0.28000000000000003</v>
      </c>
      <c r="L302">
        <v>1.6</v>
      </c>
      <c r="M302">
        <v>19.5</v>
      </c>
      <c r="N302">
        <v>0.4</v>
      </c>
      <c r="O302" t="s">
        <v>609</v>
      </c>
      <c r="P302" t="s">
        <v>1245</v>
      </c>
      <c r="Q302" t="s">
        <v>194</v>
      </c>
      <c r="R302"/>
      <c r="S302" t="s">
        <v>1004</v>
      </c>
      <c r="T302" t="s">
        <v>221</v>
      </c>
      <c r="U302" t="s">
        <v>1320</v>
      </c>
      <c r="V302" t="s">
        <v>302</v>
      </c>
      <c r="W302"/>
    </row>
    <row r="303" spans="1:23" x14ac:dyDescent="0.25">
      <c r="A303">
        <v>681783</v>
      </c>
      <c r="B303" t="s">
        <v>81</v>
      </c>
      <c r="C303">
        <v>0</v>
      </c>
      <c r="D303">
        <v>2</v>
      </c>
      <c r="E303">
        <v>3</v>
      </c>
      <c r="F303">
        <v>-7</v>
      </c>
      <c r="G303">
        <v>-4</v>
      </c>
      <c r="H303">
        <v>20</v>
      </c>
      <c r="I303">
        <v>48</v>
      </c>
      <c r="J303">
        <v>8.1999999999999993</v>
      </c>
      <c r="K303">
        <v>0.14000000000000001</v>
      </c>
      <c r="L303">
        <v>0.4</v>
      </c>
      <c r="M303">
        <v>16.5</v>
      </c>
      <c r="N303">
        <v>0.3</v>
      </c>
      <c r="O303" t="s">
        <v>609</v>
      </c>
      <c r="P303" t="s">
        <v>1129</v>
      </c>
      <c r="Q303" t="s">
        <v>194</v>
      </c>
      <c r="R303"/>
      <c r="S303" t="s">
        <v>1005</v>
      </c>
      <c r="T303" t="s">
        <v>318</v>
      </c>
      <c r="U303" t="s">
        <v>1320</v>
      </c>
      <c r="V303" t="s">
        <v>208</v>
      </c>
      <c r="W303"/>
    </row>
    <row r="304" spans="1:23" x14ac:dyDescent="0.25">
      <c r="A304">
        <v>687509</v>
      </c>
      <c r="B304" t="s">
        <v>147</v>
      </c>
      <c r="C304">
        <v>0</v>
      </c>
      <c r="D304">
        <v>9</v>
      </c>
      <c r="E304">
        <v>21</v>
      </c>
      <c r="F304">
        <v>0</v>
      </c>
      <c r="G304">
        <v>-12</v>
      </c>
      <c r="H304">
        <v>-35</v>
      </c>
      <c r="I304">
        <v>22</v>
      </c>
      <c r="J304">
        <v>4</v>
      </c>
      <c r="K304">
        <v>0.27</v>
      </c>
      <c r="L304">
        <v>1.5</v>
      </c>
      <c r="M304">
        <v>21.5</v>
      </c>
      <c r="N304">
        <v>-0.7</v>
      </c>
      <c r="O304" t="s">
        <v>609</v>
      </c>
      <c r="P304" t="s">
        <v>1253</v>
      </c>
      <c r="Q304" t="s">
        <v>194</v>
      </c>
      <c r="R304"/>
      <c r="S304" t="s">
        <v>1006</v>
      </c>
      <c r="T304" t="s">
        <v>221</v>
      </c>
      <c r="U304" t="s">
        <v>1320</v>
      </c>
      <c r="V304" t="s">
        <v>293</v>
      </c>
      <c r="W304"/>
    </row>
    <row r="305" spans="1:23" x14ac:dyDescent="0.25">
      <c r="A305">
        <v>688986</v>
      </c>
      <c r="B305" t="s">
        <v>509</v>
      </c>
      <c r="C305">
        <v>-16</v>
      </c>
      <c r="D305">
        <v>-1</v>
      </c>
      <c r="E305">
        <v>0</v>
      </c>
      <c r="F305">
        <v>-22</v>
      </c>
      <c r="G305">
        <v>-16</v>
      </c>
      <c r="H305">
        <v>-2</v>
      </c>
      <c r="I305">
        <v>11</v>
      </c>
      <c r="J305">
        <v>2.2000000000000002</v>
      </c>
      <c r="K305">
        <v>0.63</v>
      </c>
      <c r="L305">
        <v>2.72</v>
      </c>
      <c r="M305">
        <v>13.6</v>
      </c>
      <c r="N305">
        <v>-0.2</v>
      </c>
      <c r="O305" t="s">
        <v>612</v>
      </c>
      <c r="P305" t="s">
        <v>1254</v>
      </c>
      <c r="Q305" t="s">
        <v>45</v>
      </c>
      <c r="R305"/>
      <c r="S305" t="s">
        <v>1007</v>
      </c>
      <c r="T305" t="s">
        <v>636</v>
      </c>
      <c r="U305" t="s">
        <v>1320</v>
      </c>
      <c r="V305" t="s">
        <v>297</v>
      </c>
      <c r="W305"/>
    </row>
    <row r="306" spans="1:23" x14ac:dyDescent="0.25">
      <c r="A306">
        <v>690693</v>
      </c>
      <c r="B306" t="s">
        <v>510</v>
      </c>
      <c r="C306">
        <v>-7</v>
      </c>
      <c r="D306">
        <v>3</v>
      </c>
      <c r="E306">
        <v>12</v>
      </c>
      <c r="F306">
        <v>-12</v>
      </c>
      <c r="G306">
        <v>-5</v>
      </c>
      <c r="H306">
        <v>18</v>
      </c>
      <c r="I306">
        <v>41</v>
      </c>
      <c r="J306">
        <v>7.1</v>
      </c>
      <c r="K306">
        <v>0.63</v>
      </c>
      <c r="L306">
        <v>2.91</v>
      </c>
      <c r="M306">
        <v>15.6</v>
      </c>
      <c r="N306">
        <v>0.2</v>
      </c>
      <c r="O306" t="s">
        <v>612</v>
      </c>
      <c r="P306" t="s">
        <v>1255</v>
      </c>
      <c r="Q306" t="s">
        <v>45</v>
      </c>
      <c r="R306"/>
      <c r="S306" t="s">
        <v>1008</v>
      </c>
      <c r="T306" t="s">
        <v>636</v>
      </c>
      <c r="U306" t="s">
        <v>1320</v>
      </c>
      <c r="V306" t="s">
        <v>212</v>
      </c>
      <c r="W306"/>
    </row>
    <row r="307" spans="1:23" x14ac:dyDescent="0.25">
      <c r="A307">
        <v>694539</v>
      </c>
      <c r="B307" t="s">
        <v>511</v>
      </c>
      <c r="C307">
        <v>9</v>
      </c>
      <c r="D307">
        <v>4</v>
      </c>
      <c r="E307">
        <v>10</v>
      </c>
      <c r="F307">
        <v>4</v>
      </c>
      <c r="G307">
        <v>0</v>
      </c>
      <c r="H307">
        <v>24</v>
      </c>
      <c r="I307">
        <v>56</v>
      </c>
      <c r="J307">
        <v>9.3000000000000007</v>
      </c>
      <c r="K307">
        <v>0.28999999999999998</v>
      </c>
      <c r="L307">
        <v>1.53</v>
      </c>
      <c r="M307">
        <v>17.399999999999999</v>
      </c>
      <c r="N307">
        <v>0.3</v>
      </c>
      <c r="O307" t="s">
        <v>609</v>
      </c>
      <c r="P307" t="s">
        <v>1129</v>
      </c>
      <c r="Q307" t="s">
        <v>194</v>
      </c>
      <c r="R307"/>
      <c r="S307" t="s">
        <v>1009</v>
      </c>
      <c r="T307" t="s">
        <v>1119</v>
      </c>
      <c r="U307" t="s">
        <v>1320</v>
      </c>
      <c r="V307" t="s">
        <v>201</v>
      </c>
      <c r="W307"/>
    </row>
    <row r="308" spans="1:23" x14ac:dyDescent="0.25">
      <c r="A308">
        <v>698952</v>
      </c>
      <c r="B308" t="s">
        <v>512</v>
      </c>
      <c r="C308">
        <v>-3</v>
      </c>
      <c r="D308">
        <v>5</v>
      </c>
      <c r="E308">
        <v>15</v>
      </c>
      <c r="F308">
        <v>-7</v>
      </c>
      <c r="G308">
        <v>2</v>
      </c>
      <c r="H308">
        <v>45</v>
      </c>
      <c r="I308">
        <v>103</v>
      </c>
      <c r="J308">
        <v>15.2</v>
      </c>
      <c r="K308">
        <v>0.26</v>
      </c>
      <c r="L308">
        <v>1.3</v>
      </c>
      <c r="M308">
        <v>15</v>
      </c>
      <c r="N308">
        <v>0.7</v>
      </c>
      <c r="O308" t="s">
        <v>609</v>
      </c>
      <c r="P308" t="s">
        <v>1256</v>
      </c>
      <c r="Q308" t="s">
        <v>194</v>
      </c>
      <c r="R308"/>
      <c r="S308" t="s">
        <v>1010</v>
      </c>
      <c r="T308" t="s">
        <v>1321</v>
      </c>
      <c r="U308" t="s">
        <v>1320</v>
      </c>
      <c r="V308" t="s">
        <v>212</v>
      </c>
      <c r="W308"/>
    </row>
    <row r="309" spans="1:23" x14ac:dyDescent="0.25">
      <c r="A309">
        <v>700310</v>
      </c>
      <c r="B309" t="s">
        <v>513</v>
      </c>
      <c r="C309">
        <v>4</v>
      </c>
      <c r="D309">
        <v>1</v>
      </c>
      <c r="E309">
        <v>3</v>
      </c>
      <c r="F309">
        <v>3</v>
      </c>
      <c r="G309">
        <v>8</v>
      </c>
      <c r="H309">
        <v>25</v>
      </c>
      <c r="I309">
        <v>24</v>
      </c>
      <c r="J309">
        <v>4.4000000000000004</v>
      </c>
      <c r="K309">
        <v>0.31</v>
      </c>
      <c r="L309">
        <v>0.97</v>
      </c>
      <c r="M309">
        <v>4.8</v>
      </c>
      <c r="N309">
        <v>1</v>
      </c>
      <c r="O309" t="s">
        <v>609</v>
      </c>
      <c r="P309" t="s">
        <v>1249</v>
      </c>
      <c r="Q309" t="s">
        <v>45</v>
      </c>
      <c r="R309"/>
      <c r="S309" t="s">
        <v>1011</v>
      </c>
      <c r="T309" t="s">
        <v>295</v>
      </c>
      <c r="U309" t="s">
        <v>1320</v>
      </c>
      <c r="V309" t="s">
        <v>237</v>
      </c>
      <c r="W309"/>
    </row>
    <row r="310" spans="1:23" x14ac:dyDescent="0.25">
      <c r="A310">
        <v>707281</v>
      </c>
      <c r="B310" t="s">
        <v>514</v>
      </c>
      <c r="C310">
        <v>0</v>
      </c>
      <c r="D310">
        <v>2</v>
      </c>
      <c r="E310">
        <v>7</v>
      </c>
      <c r="F310">
        <v>-3</v>
      </c>
      <c r="G310">
        <v>3</v>
      </c>
      <c r="H310">
        <v>28</v>
      </c>
      <c r="I310">
        <v>54</v>
      </c>
      <c r="J310">
        <v>9</v>
      </c>
      <c r="K310">
        <v>0.15</v>
      </c>
      <c r="L310">
        <v>0.53</v>
      </c>
      <c r="M310">
        <v>10.6</v>
      </c>
      <c r="N310">
        <v>0.5</v>
      </c>
      <c r="O310" t="s">
        <v>609</v>
      </c>
      <c r="P310" t="s">
        <v>1129</v>
      </c>
      <c r="Q310" t="s">
        <v>194</v>
      </c>
      <c r="R310"/>
      <c r="S310" t="s">
        <v>1012</v>
      </c>
      <c r="T310" t="s">
        <v>285</v>
      </c>
      <c r="U310" t="s">
        <v>1320</v>
      </c>
      <c r="V310" t="s">
        <v>255</v>
      </c>
      <c r="W310"/>
    </row>
    <row r="311" spans="1:23" x14ac:dyDescent="0.25">
      <c r="A311">
        <v>710467</v>
      </c>
      <c r="B311" t="s">
        <v>1333</v>
      </c>
      <c r="C311"/>
      <c r="D311">
        <v>-1</v>
      </c>
      <c r="E311">
        <v>6</v>
      </c>
      <c r="F311"/>
      <c r="G311"/>
      <c r="H311"/>
      <c r="I311"/>
      <c r="J311"/>
      <c r="K311">
        <v>0.24</v>
      </c>
      <c r="L311">
        <v>0.24</v>
      </c>
      <c r="M311"/>
      <c r="N311"/>
      <c r="O311" t="s">
        <v>609</v>
      </c>
      <c r="P311" t="s">
        <v>1337</v>
      </c>
      <c r="Q311" t="s">
        <v>45</v>
      </c>
      <c r="R311" t="s">
        <v>1305</v>
      </c>
      <c r="S311" t="s">
        <v>1338</v>
      </c>
      <c r="T311" t="s">
        <v>1321</v>
      </c>
      <c r="U311" t="s">
        <v>1320</v>
      </c>
      <c r="V311" t="s">
        <v>1343</v>
      </c>
      <c r="W311"/>
    </row>
    <row r="312" spans="1:23" x14ac:dyDescent="0.25">
      <c r="A312">
        <v>712299</v>
      </c>
      <c r="B312" t="s">
        <v>515</v>
      </c>
      <c r="C312">
        <v>2</v>
      </c>
      <c r="D312">
        <v>0</v>
      </c>
      <c r="E312">
        <v>5</v>
      </c>
      <c r="F312">
        <v>-4</v>
      </c>
      <c r="G312">
        <v>-2</v>
      </c>
      <c r="H312">
        <v>9</v>
      </c>
      <c r="I312">
        <v>70</v>
      </c>
      <c r="J312">
        <v>11.2</v>
      </c>
      <c r="K312">
        <v>0.54</v>
      </c>
      <c r="L312">
        <v>1.53</v>
      </c>
      <c r="M312">
        <v>18.2</v>
      </c>
      <c r="N312">
        <v>0.1</v>
      </c>
      <c r="O312" t="s">
        <v>609</v>
      </c>
      <c r="P312" t="s">
        <v>1257</v>
      </c>
      <c r="Q312" t="s">
        <v>194</v>
      </c>
      <c r="R312"/>
      <c r="S312" t="s">
        <v>610</v>
      </c>
      <c r="T312" t="s">
        <v>1316</v>
      </c>
      <c r="U312" t="s">
        <v>1320</v>
      </c>
      <c r="V312" t="s">
        <v>201</v>
      </c>
      <c r="W312"/>
    </row>
    <row r="313" spans="1:23" x14ac:dyDescent="0.25">
      <c r="A313">
        <v>715955</v>
      </c>
      <c r="B313" t="s">
        <v>516</v>
      </c>
      <c r="C313">
        <v>2</v>
      </c>
      <c r="D313">
        <v>3</v>
      </c>
      <c r="E313">
        <v>13</v>
      </c>
      <c r="F313">
        <v>2</v>
      </c>
      <c r="G313">
        <v>5</v>
      </c>
      <c r="H313">
        <v>27</v>
      </c>
      <c r="I313">
        <v>42</v>
      </c>
      <c r="J313">
        <v>7.3</v>
      </c>
      <c r="K313">
        <v>0.13</v>
      </c>
      <c r="L313">
        <v>0.27</v>
      </c>
      <c r="M313">
        <v>14.4</v>
      </c>
      <c r="N313">
        <v>0.4</v>
      </c>
      <c r="O313" t="s">
        <v>609</v>
      </c>
      <c r="P313" t="s">
        <v>1252</v>
      </c>
      <c r="Q313" t="s">
        <v>194</v>
      </c>
      <c r="R313"/>
      <c r="S313" t="s">
        <v>611</v>
      </c>
      <c r="T313" t="s">
        <v>508</v>
      </c>
      <c r="U313" t="s">
        <v>1319</v>
      </c>
      <c r="V313" t="s">
        <v>216</v>
      </c>
      <c r="W313"/>
    </row>
    <row r="314" spans="1:23" x14ac:dyDescent="0.25">
      <c r="A314">
        <v>717496</v>
      </c>
      <c r="B314" t="s">
        <v>517</v>
      </c>
      <c r="C314">
        <v>-1</v>
      </c>
      <c r="D314">
        <v>0</v>
      </c>
      <c r="E314">
        <v>5</v>
      </c>
      <c r="F314">
        <v>-7</v>
      </c>
      <c r="G314">
        <v>-3</v>
      </c>
      <c r="H314">
        <v>30</v>
      </c>
      <c r="I314">
        <v>97</v>
      </c>
      <c r="J314">
        <v>14.5</v>
      </c>
      <c r="K314">
        <v>0.56000000000000005</v>
      </c>
      <c r="L314">
        <v>1.82</v>
      </c>
      <c r="M314">
        <v>13.2</v>
      </c>
      <c r="N314">
        <v>0.5</v>
      </c>
      <c r="O314" t="s">
        <v>612</v>
      </c>
      <c r="P314" t="s">
        <v>1258</v>
      </c>
      <c r="Q314" t="s">
        <v>45</v>
      </c>
      <c r="R314"/>
      <c r="S314" t="s">
        <v>613</v>
      </c>
      <c r="T314" t="s">
        <v>614</v>
      </c>
      <c r="U314" t="s">
        <v>1320</v>
      </c>
      <c r="V314" t="s">
        <v>212</v>
      </c>
      <c r="W314"/>
    </row>
    <row r="315" spans="1:23" x14ac:dyDescent="0.25">
      <c r="A315">
        <v>717611</v>
      </c>
      <c r="B315" t="s">
        <v>518</v>
      </c>
      <c r="C315">
        <v>2</v>
      </c>
      <c r="D315">
        <v>0</v>
      </c>
      <c r="E315">
        <v>1</v>
      </c>
      <c r="F315">
        <v>1</v>
      </c>
      <c r="G315">
        <v>3</v>
      </c>
      <c r="H315">
        <v>10</v>
      </c>
      <c r="I315">
        <v>9</v>
      </c>
      <c r="J315">
        <v>1.7</v>
      </c>
      <c r="K315">
        <v>7.0000000000000007E-2</v>
      </c>
      <c r="L315">
        <v>0.1</v>
      </c>
      <c r="M315">
        <v>0.4</v>
      </c>
      <c r="N315">
        <v>0.5</v>
      </c>
      <c r="O315" t="s">
        <v>609</v>
      </c>
      <c r="P315" t="s">
        <v>1129</v>
      </c>
      <c r="Q315" t="s">
        <v>194</v>
      </c>
      <c r="R315"/>
      <c r="S315" t="s">
        <v>615</v>
      </c>
      <c r="T315" t="s">
        <v>214</v>
      </c>
      <c r="U315" t="s">
        <v>1320</v>
      </c>
      <c r="V315" t="s">
        <v>288</v>
      </c>
      <c r="W315"/>
    </row>
    <row r="316" spans="1:23" x14ac:dyDescent="0.25">
      <c r="A316">
        <v>717900</v>
      </c>
      <c r="B316" t="s">
        <v>519</v>
      </c>
      <c r="C316">
        <v>0</v>
      </c>
      <c r="D316">
        <v>1</v>
      </c>
      <c r="E316">
        <v>5</v>
      </c>
      <c r="F316">
        <v>0</v>
      </c>
      <c r="G316">
        <v>3</v>
      </c>
      <c r="H316">
        <v>32</v>
      </c>
      <c r="I316">
        <v>26</v>
      </c>
      <c r="J316">
        <v>4.7</v>
      </c>
      <c r="K316">
        <v>0.35</v>
      </c>
      <c r="L316">
        <v>1.42</v>
      </c>
      <c r="M316">
        <v>7.4</v>
      </c>
      <c r="N316">
        <v>0.9</v>
      </c>
      <c r="O316" t="s">
        <v>616</v>
      </c>
      <c r="P316" t="s">
        <v>1219</v>
      </c>
      <c r="Q316" t="s">
        <v>45</v>
      </c>
      <c r="R316"/>
      <c r="S316" t="s">
        <v>617</v>
      </c>
      <c r="T316" t="s">
        <v>310</v>
      </c>
      <c r="U316" t="s">
        <v>1320</v>
      </c>
      <c r="V316" t="s">
        <v>237</v>
      </c>
      <c r="W316"/>
    </row>
    <row r="317" spans="1:23" x14ac:dyDescent="0.25">
      <c r="A317">
        <v>718205</v>
      </c>
      <c r="B317" t="s">
        <v>520</v>
      </c>
      <c r="C317">
        <v>2</v>
      </c>
      <c r="D317">
        <v>0</v>
      </c>
      <c r="E317">
        <v>1</v>
      </c>
      <c r="F317">
        <v>1</v>
      </c>
      <c r="G317">
        <v>3</v>
      </c>
      <c r="H317">
        <v>11</v>
      </c>
      <c r="I317">
        <v>11</v>
      </c>
      <c r="J317">
        <v>2.1</v>
      </c>
      <c r="K317">
        <v>0.08</v>
      </c>
      <c r="L317">
        <v>0.15</v>
      </c>
      <c r="M317">
        <v>0.6</v>
      </c>
      <c r="N317">
        <v>0.9</v>
      </c>
      <c r="O317" t="s">
        <v>609</v>
      </c>
      <c r="P317" t="s">
        <v>1129</v>
      </c>
      <c r="Q317" t="s">
        <v>194</v>
      </c>
      <c r="R317"/>
      <c r="S317" t="s">
        <v>618</v>
      </c>
      <c r="T317" t="s">
        <v>221</v>
      </c>
      <c r="U317" t="s">
        <v>1320</v>
      </c>
      <c r="V317" t="s">
        <v>288</v>
      </c>
      <c r="W317"/>
    </row>
    <row r="318" spans="1:23" x14ac:dyDescent="0.25">
      <c r="A318">
        <v>719674</v>
      </c>
      <c r="B318" t="s">
        <v>145</v>
      </c>
      <c r="C318">
        <v>4</v>
      </c>
      <c r="D318">
        <v>3</v>
      </c>
      <c r="E318">
        <v>5</v>
      </c>
      <c r="F318">
        <v>-4</v>
      </c>
      <c r="G318">
        <v>0</v>
      </c>
      <c r="H318">
        <v>28</v>
      </c>
      <c r="I318">
        <v>51</v>
      </c>
      <c r="J318">
        <v>8.5</v>
      </c>
      <c r="K318">
        <v>0.12</v>
      </c>
      <c r="L318">
        <v>0.2</v>
      </c>
      <c r="M318">
        <v>15</v>
      </c>
      <c r="N318">
        <v>0.4</v>
      </c>
      <c r="O318" t="s">
        <v>609</v>
      </c>
      <c r="P318" t="s">
        <v>1259</v>
      </c>
      <c r="Q318" t="s">
        <v>194</v>
      </c>
      <c r="R318"/>
      <c r="S318" t="s">
        <v>619</v>
      </c>
      <c r="T318" t="s">
        <v>214</v>
      </c>
      <c r="U318" t="s">
        <v>1319</v>
      </c>
      <c r="V318" t="s">
        <v>208</v>
      </c>
      <c r="W318"/>
    </row>
    <row r="319" spans="1:23" x14ac:dyDescent="0.25">
      <c r="A319">
        <v>720201</v>
      </c>
      <c r="B319" t="s">
        <v>521</v>
      </c>
      <c r="C319">
        <v>-12</v>
      </c>
      <c r="D319">
        <v>-2</v>
      </c>
      <c r="E319">
        <v>-1</v>
      </c>
      <c r="F319">
        <v>-11</v>
      </c>
      <c r="G319">
        <v>-17</v>
      </c>
      <c r="H319">
        <v>21</v>
      </c>
      <c r="I319">
        <v>91</v>
      </c>
      <c r="J319">
        <v>13.8</v>
      </c>
      <c r="K319">
        <v>0.61</v>
      </c>
      <c r="L319">
        <v>2.23</v>
      </c>
      <c r="M319">
        <v>12.9</v>
      </c>
      <c r="N319">
        <v>0.3</v>
      </c>
      <c r="O319" t="s">
        <v>612</v>
      </c>
      <c r="P319" t="s">
        <v>1260</v>
      </c>
      <c r="Q319" t="s">
        <v>45</v>
      </c>
      <c r="R319"/>
      <c r="S319" t="s">
        <v>620</v>
      </c>
      <c r="T319" t="s">
        <v>621</v>
      </c>
      <c r="U319" t="s">
        <v>1320</v>
      </c>
      <c r="V319" t="s">
        <v>258</v>
      </c>
      <c r="W319"/>
    </row>
    <row r="320" spans="1:23" x14ac:dyDescent="0.25">
      <c r="A320">
        <v>721035</v>
      </c>
      <c r="B320" t="s">
        <v>522</v>
      </c>
      <c r="C320">
        <v>4</v>
      </c>
      <c r="D320">
        <v>1</v>
      </c>
      <c r="E320">
        <v>6</v>
      </c>
      <c r="F320">
        <v>-2</v>
      </c>
      <c r="G320">
        <v>2</v>
      </c>
      <c r="H320">
        <v>22</v>
      </c>
      <c r="I320">
        <v>34</v>
      </c>
      <c r="J320">
        <v>6</v>
      </c>
      <c r="K320">
        <v>0.38</v>
      </c>
      <c r="L320">
        <v>1.61</v>
      </c>
      <c r="M320">
        <v>17.899999999999999</v>
      </c>
      <c r="N320">
        <v>0.3</v>
      </c>
      <c r="O320" t="s">
        <v>609</v>
      </c>
      <c r="P320" t="s">
        <v>1261</v>
      </c>
      <c r="Q320" t="s">
        <v>45</v>
      </c>
      <c r="R320"/>
      <c r="S320" t="s">
        <v>622</v>
      </c>
      <c r="T320" t="s">
        <v>623</v>
      </c>
      <c r="U320" t="s">
        <v>1320</v>
      </c>
      <c r="V320" t="s">
        <v>201</v>
      </c>
      <c r="W320"/>
    </row>
    <row r="321" spans="1:23" x14ac:dyDescent="0.25">
      <c r="A321">
        <v>721506</v>
      </c>
      <c r="B321" t="s">
        <v>523</v>
      </c>
      <c r="C321">
        <v>3</v>
      </c>
      <c r="D321">
        <v>0</v>
      </c>
      <c r="E321">
        <v>1</v>
      </c>
      <c r="F321">
        <v>2</v>
      </c>
      <c r="G321">
        <v>4</v>
      </c>
      <c r="H321">
        <v>14</v>
      </c>
      <c r="I321">
        <v>8</v>
      </c>
      <c r="J321">
        <v>1.6</v>
      </c>
      <c r="K321">
        <v>0.1</v>
      </c>
      <c r="L321">
        <v>0.31</v>
      </c>
      <c r="M321">
        <v>2.8</v>
      </c>
      <c r="N321">
        <v>0.5</v>
      </c>
      <c r="O321" t="s">
        <v>609</v>
      </c>
      <c r="P321" t="s">
        <v>1262</v>
      </c>
      <c r="Q321" t="s">
        <v>194</v>
      </c>
      <c r="R321"/>
      <c r="S321" t="s">
        <v>624</v>
      </c>
      <c r="T321" t="s">
        <v>226</v>
      </c>
      <c r="U321" t="s">
        <v>1320</v>
      </c>
      <c r="V321" t="s">
        <v>205</v>
      </c>
      <c r="W321"/>
    </row>
    <row r="322" spans="1:23" x14ac:dyDescent="0.25">
      <c r="A322">
        <v>726117</v>
      </c>
      <c r="B322" t="s">
        <v>524</v>
      </c>
      <c r="C322">
        <v>2</v>
      </c>
      <c r="D322">
        <v>-1</v>
      </c>
      <c r="E322">
        <v>1</v>
      </c>
      <c r="F322">
        <v>1</v>
      </c>
      <c r="G322">
        <v>2</v>
      </c>
      <c r="H322">
        <v>8</v>
      </c>
      <c r="I322">
        <v>0</v>
      </c>
      <c r="J322">
        <v>0.1</v>
      </c>
      <c r="K322">
        <v>0.12</v>
      </c>
      <c r="L322">
        <v>0.4</v>
      </c>
      <c r="M322">
        <v>3.9</v>
      </c>
      <c r="N322">
        <v>-0.1</v>
      </c>
      <c r="O322" t="s">
        <v>609</v>
      </c>
      <c r="P322" t="s">
        <v>1129</v>
      </c>
      <c r="Q322" t="s">
        <v>194</v>
      </c>
      <c r="R322"/>
      <c r="S322" t="s">
        <v>626</v>
      </c>
      <c r="T322" t="s">
        <v>203</v>
      </c>
      <c r="U322" t="s">
        <v>1320</v>
      </c>
      <c r="V322" t="s">
        <v>205</v>
      </c>
      <c r="W322"/>
    </row>
    <row r="323" spans="1:23" x14ac:dyDescent="0.25">
      <c r="A323">
        <v>727057</v>
      </c>
      <c r="B323" t="s">
        <v>525</v>
      </c>
      <c r="C323">
        <v>-1</v>
      </c>
      <c r="D323">
        <v>4</v>
      </c>
      <c r="E323">
        <v>17</v>
      </c>
      <c r="F323">
        <v>-5</v>
      </c>
      <c r="G323">
        <v>4</v>
      </c>
      <c r="H323">
        <v>35</v>
      </c>
      <c r="I323">
        <v>29</v>
      </c>
      <c r="J323">
        <v>5.2</v>
      </c>
      <c r="K323">
        <v>0.4</v>
      </c>
      <c r="L323">
        <v>1.6</v>
      </c>
      <c r="M323">
        <v>14.8</v>
      </c>
      <c r="N323">
        <v>0.6</v>
      </c>
      <c r="O323" t="s">
        <v>609</v>
      </c>
      <c r="P323" t="s">
        <v>1240</v>
      </c>
      <c r="Q323" t="s">
        <v>194</v>
      </c>
      <c r="R323"/>
      <c r="S323" t="s">
        <v>627</v>
      </c>
      <c r="T323" t="s">
        <v>1076</v>
      </c>
      <c r="U323" t="s">
        <v>1320</v>
      </c>
      <c r="V323" t="s">
        <v>247</v>
      </c>
      <c r="W323"/>
    </row>
    <row r="324" spans="1:23" x14ac:dyDescent="0.25">
      <c r="A324">
        <v>734491</v>
      </c>
      <c r="B324" t="s">
        <v>526</v>
      </c>
      <c r="C324">
        <v>7</v>
      </c>
      <c r="D324">
        <v>4</v>
      </c>
      <c r="E324">
        <v>7</v>
      </c>
      <c r="F324">
        <v>-1</v>
      </c>
      <c r="G324">
        <v>2</v>
      </c>
      <c r="H324">
        <v>39</v>
      </c>
      <c r="I324">
        <v>75</v>
      </c>
      <c r="J324">
        <v>11.9</v>
      </c>
      <c r="K324">
        <v>0</v>
      </c>
      <c r="L324">
        <v>0</v>
      </c>
      <c r="M324">
        <v>13.9</v>
      </c>
      <c r="N324">
        <v>0.6</v>
      </c>
      <c r="O324" t="s">
        <v>609</v>
      </c>
      <c r="P324" t="s">
        <v>1263</v>
      </c>
      <c r="Q324" t="s">
        <v>194</v>
      </c>
      <c r="R324"/>
      <c r="S324" t="s">
        <v>628</v>
      </c>
      <c r="T324" t="s">
        <v>508</v>
      </c>
      <c r="U324" t="s">
        <v>1319</v>
      </c>
      <c r="V324" t="s">
        <v>208</v>
      </c>
      <c r="W324"/>
    </row>
    <row r="325" spans="1:23" x14ac:dyDescent="0.25">
      <c r="A325">
        <v>743112</v>
      </c>
      <c r="B325" t="s">
        <v>527</v>
      </c>
      <c r="C325">
        <v>1</v>
      </c>
      <c r="D325">
        <v>2</v>
      </c>
      <c r="E325">
        <v>5</v>
      </c>
      <c r="F325">
        <v>-2</v>
      </c>
      <c r="G325">
        <v>4</v>
      </c>
      <c r="H325">
        <v>22</v>
      </c>
      <c r="I325">
        <v>38</v>
      </c>
      <c r="J325">
        <v>6.6</v>
      </c>
      <c r="K325">
        <v>0.15</v>
      </c>
      <c r="L325">
        <v>0.55000000000000004</v>
      </c>
      <c r="M325">
        <v>8.4</v>
      </c>
      <c r="N325">
        <v>0.5</v>
      </c>
      <c r="O325" t="s">
        <v>609</v>
      </c>
      <c r="P325" t="s">
        <v>1129</v>
      </c>
      <c r="Q325" t="s">
        <v>194</v>
      </c>
      <c r="R325"/>
      <c r="S325" t="s">
        <v>629</v>
      </c>
      <c r="T325" t="s">
        <v>285</v>
      </c>
      <c r="U325" t="s">
        <v>1320</v>
      </c>
      <c r="V325" t="s">
        <v>255</v>
      </c>
      <c r="W325"/>
    </row>
    <row r="326" spans="1:23" x14ac:dyDescent="0.25">
      <c r="A326">
        <v>747899</v>
      </c>
      <c r="B326" t="s">
        <v>36</v>
      </c>
      <c r="C326">
        <v>2</v>
      </c>
      <c r="D326">
        <v>5</v>
      </c>
      <c r="E326">
        <v>15</v>
      </c>
      <c r="F326">
        <v>-3</v>
      </c>
      <c r="G326">
        <v>8</v>
      </c>
      <c r="H326">
        <v>54</v>
      </c>
      <c r="I326">
        <v>105</v>
      </c>
      <c r="J326">
        <v>15.4</v>
      </c>
      <c r="K326">
        <v>0.13</v>
      </c>
      <c r="L326">
        <v>0.51</v>
      </c>
      <c r="M326">
        <v>13.2</v>
      </c>
      <c r="N326">
        <v>0.9</v>
      </c>
      <c r="O326" t="s">
        <v>609</v>
      </c>
      <c r="P326" t="s">
        <v>1264</v>
      </c>
      <c r="Q326" t="s">
        <v>194</v>
      </c>
      <c r="R326"/>
      <c r="S326" t="s">
        <v>630</v>
      </c>
      <c r="T326" t="s">
        <v>214</v>
      </c>
      <c r="U326" t="s">
        <v>1320</v>
      </c>
      <c r="V326" t="s">
        <v>292</v>
      </c>
      <c r="W326"/>
    </row>
    <row r="327" spans="1:23" x14ac:dyDescent="0.25">
      <c r="A327">
        <v>749192</v>
      </c>
      <c r="B327" t="s">
        <v>528</v>
      </c>
      <c r="C327">
        <v>2</v>
      </c>
      <c r="D327">
        <v>2</v>
      </c>
      <c r="E327">
        <v>5</v>
      </c>
      <c r="F327">
        <v>-2</v>
      </c>
      <c r="G327">
        <v>2</v>
      </c>
      <c r="H327">
        <v>26</v>
      </c>
      <c r="I327">
        <v>38</v>
      </c>
      <c r="J327">
        <v>6.7</v>
      </c>
      <c r="K327">
        <v>0.13</v>
      </c>
      <c r="L327">
        <v>0.47</v>
      </c>
      <c r="M327">
        <v>7.2</v>
      </c>
      <c r="N327">
        <v>0.7</v>
      </c>
      <c r="O327" t="s">
        <v>609</v>
      </c>
      <c r="P327" t="s">
        <v>1129</v>
      </c>
      <c r="Q327" t="s">
        <v>194</v>
      </c>
      <c r="R327"/>
      <c r="S327" t="s">
        <v>631</v>
      </c>
      <c r="T327" t="s">
        <v>214</v>
      </c>
      <c r="U327" t="s">
        <v>1320</v>
      </c>
      <c r="V327" t="s">
        <v>215</v>
      </c>
      <c r="W327"/>
    </row>
    <row r="328" spans="1:23" x14ac:dyDescent="0.25">
      <c r="A328">
        <v>750075</v>
      </c>
      <c r="B328" t="s">
        <v>529</v>
      </c>
      <c r="C328">
        <v>3</v>
      </c>
      <c r="D328">
        <v>5</v>
      </c>
      <c r="E328">
        <v>15</v>
      </c>
      <c r="F328">
        <v>3</v>
      </c>
      <c r="G328">
        <v>6</v>
      </c>
      <c r="H328">
        <v>30</v>
      </c>
      <c r="I328">
        <v>44</v>
      </c>
      <c r="J328">
        <v>7.6</v>
      </c>
      <c r="K328">
        <v>0.17</v>
      </c>
      <c r="L328">
        <v>0.6</v>
      </c>
      <c r="M328">
        <v>15.1</v>
      </c>
      <c r="N328">
        <v>0.5</v>
      </c>
      <c r="O328" t="s">
        <v>609</v>
      </c>
      <c r="P328" t="s">
        <v>1265</v>
      </c>
      <c r="Q328" t="s">
        <v>194</v>
      </c>
      <c r="R328"/>
      <c r="S328" t="s">
        <v>632</v>
      </c>
      <c r="T328" t="s">
        <v>221</v>
      </c>
      <c r="U328" t="s">
        <v>1319</v>
      </c>
      <c r="V328" t="s">
        <v>216</v>
      </c>
      <c r="W328"/>
    </row>
    <row r="329" spans="1:23" x14ac:dyDescent="0.25">
      <c r="A329">
        <v>751495</v>
      </c>
      <c r="B329" t="s">
        <v>530</v>
      </c>
      <c r="C329">
        <v>4</v>
      </c>
      <c r="D329">
        <v>1</v>
      </c>
      <c r="E329">
        <v>7</v>
      </c>
      <c r="F329">
        <v>-2</v>
      </c>
      <c r="G329">
        <v>-1</v>
      </c>
      <c r="H329">
        <v>13</v>
      </c>
      <c r="I329">
        <v>40</v>
      </c>
      <c r="J329">
        <v>7</v>
      </c>
      <c r="K329">
        <v>0.19</v>
      </c>
      <c r="L329">
        <v>1.6</v>
      </c>
      <c r="M329">
        <v>16.399999999999999</v>
      </c>
      <c r="N329">
        <v>0.1</v>
      </c>
      <c r="O329" t="s">
        <v>609</v>
      </c>
      <c r="P329" t="s">
        <v>1245</v>
      </c>
      <c r="Q329" t="s">
        <v>194</v>
      </c>
      <c r="R329" t="s">
        <v>1305</v>
      </c>
      <c r="S329" t="s">
        <v>633</v>
      </c>
      <c r="T329" t="s">
        <v>221</v>
      </c>
      <c r="U329" t="s">
        <v>1320</v>
      </c>
      <c r="V329" t="s">
        <v>1343</v>
      </c>
      <c r="W329"/>
    </row>
    <row r="330" spans="1:23" x14ac:dyDescent="0.25">
      <c r="A330">
        <v>753731</v>
      </c>
      <c r="B330" t="s">
        <v>531</v>
      </c>
      <c r="C330">
        <v>7</v>
      </c>
      <c r="D330">
        <v>8</v>
      </c>
      <c r="E330">
        <v>14</v>
      </c>
      <c r="F330">
        <v>7</v>
      </c>
      <c r="G330">
        <v>24</v>
      </c>
      <c r="H330">
        <v>4</v>
      </c>
      <c r="I330">
        <v>-6</v>
      </c>
      <c r="J330">
        <v>-1.3</v>
      </c>
      <c r="K330">
        <v>0.68</v>
      </c>
      <c r="L330">
        <v>2.2999999999999998</v>
      </c>
      <c r="M330">
        <v>29.2</v>
      </c>
      <c r="N330">
        <v>0.1</v>
      </c>
      <c r="O330" t="s">
        <v>612</v>
      </c>
      <c r="P330" t="s">
        <v>1219</v>
      </c>
      <c r="Q330" t="s">
        <v>45</v>
      </c>
      <c r="R330"/>
      <c r="S330" t="s">
        <v>634</v>
      </c>
      <c r="T330" t="s">
        <v>310</v>
      </c>
      <c r="U330" t="s">
        <v>1320</v>
      </c>
      <c r="V330" t="s">
        <v>300</v>
      </c>
      <c r="W330"/>
    </row>
    <row r="331" spans="1:23" x14ac:dyDescent="0.25">
      <c r="A331">
        <v>755033</v>
      </c>
      <c r="B331" t="s">
        <v>532</v>
      </c>
      <c r="C331">
        <v>-17</v>
      </c>
      <c r="D331">
        <v>3</v>
      </c>
      <c r="E331">
        <v>3</v>
      </c>
      <c r="F331">
        <v>-21</v>
      </c>
      <c r="G331">
        <v>-21</v>
      </c>
      <c r="H331">
        <v>-9</v>
      </c>
      <c r="I331">
        <v>36</v>
      </c>
      <c r="J331">
        <v>6.4</v>
      </c>
      <c r="K331">
        <v>0.63</v>
      </c>
      <c r="L331">
        <v>2.71</v>
      </c>
      <c r="M331">
        <v>17.100000000000001</v>
      </c>
      <c r="N331">
        <v>-0.3</v>
      </c>
      <c r="O331" t="s">
        <v>612</v>
      </c>
      <c r="P331" t="s">
        <v>1266</v>
      </c>
      <c r="Q331" t="s">
        <v>45</v>
      </c>
      <c r="R331"/>
      <c r="S331" t="s">
        <v>635</v>
      </c>
      <c r="T331" t="s">
        <v>636</v>
      </c>
      <c r="U331" t="s">
        <v>1320</v>
      </c>
      <c r="V331" t="s">
        <v>293</v>
      </c>
      <c r="W331"/>
    </row>
    <row r="332" spans="1:23" x14ac:dyDescent="0.25">
      <c r="A332">
        <v>755504</v>
      </c>
      <c r="B332" t="s">
        <v>533</v>
      </c>
      <c r="C332">
        <v>6</v>
      </c>
      <c r="D332">
        <v>1</v>
      </c>
      <c r="E332">
        <v>6</v>
      </c>
      <c r="F332">
        <v>-1</v>
      </c>
      <c r="G332">
        <v>3</v>
      </c>
      <c r="H332">
        <v>47</v>
      </c>
      <c r="I332">
        <v>87</v>
      </c>
      <c r="J332">
        <v>13.3</v>
      </c>
      <c r="K332">
        <v>0.04</v>
      </c>
      <c r="L332">
        <v>0.2</v>
      </c>
      <c r="M332">
        <v>12.1</v>
      </c>
      <c r="N332">
        <v>0.9</v>
      </c>
      <c r="O332" t="s">
        <v>609</v>
      </c>
      <c r="P332" t="s">
        <v>1259</v>
      </c>
      <c r="Q332" t="s">
        <v>194</v>
      </c>
      <c r="R332" t="s">
        <v>1305</v>
      </c>
      <c r="S332" t="s">
        <v>638</v>
      </c>
      <c r="T332" t="s">
        <v>214</v>
      </c>
      <c r="U332" t="s">
        <v>1319</v>
      </c>
      <c r="V332" t="s">
        <v>219</v>
      </c>
      <c r="W332"/>
    </row>
    <row r="333" spans="1:23" x14ac:dyDescent="0.25">
      <c r="A333">
        <v>756031</v>
      </c>
      <c r="B333" t="s">
        <v>534</v>
      </c>
      <c r="C333">
        <v>13</v>
      </c>
      <c r="D333">
        <v>-2</v>
      </c>
      <c r="E333">
        <v>5</v>
      </c>
      <c r="F333">
        <v>2</v>
      </c>
      <c r="G333">
        <v>0</v>
      </c>
      <c r="H333">
        <v>30</v>
      </c>
      <c r="I333">
        <v>65</v>
      </c>
      <c r="J333">
        <v>10.6</v>
      </c>
      <c r="K333">
        <v>0.61</v>
      </c>
      <c r="L333">
        <v>2.23</v>
      </c>
      <c r="M333">
        <v>18.2</v>
      </c>
      <c r="N333">
        <v>0.4</v>
      </c>
      <c r="O333" t="s">
        <v>612</v>
      </c>
      <c r="P333" t="s">
        <v>1260</v>
      </c>
      <c r="Q333" t="s">
        <v>45</v>
      </c>
      <c r="R333"/>
      <c r="S333" t="s">
        <v>639</v>
      </c>
      <c r="T333" t="s">
        <v>621</v>
      </c>
      <c r="U333" t="s">
        <v>1320</v>
      </c>
      <c r="V333" t="s">
        <v>302</v>
      </c>
      <c r="W333"/>
    </row>
    <row r="334" spans="1:23" x14ac:dyDescent="0.25">
      <c r="A334">
        <v>757575</v>
      </c>
      <c r="B334" t="s">
        <v>1067</v>
      </c>
      <c r="C334">
        <v>3</v>
      </c>
      <c r="D334">
        <v>2</v>
      </c>
      <c r="E334">
        <v>10</v>
      </c>
      <c r="F334">
        <v>1</v>
      </c>
      <c r="G334">
        <v>1</v>
      </c>
      <c r="H334">
        <v>28</v>
      </c>
      <c r="I334">
        <v>38</v>
      </c>
      <c r="J334">
        <v>6.7</v>
      </c>
      <c r="K334">
        <v>0.57999999999999996</v>
      </c>
      <c r="L334">
        <v>1.67</v>
      </c>
      <c r="M334">
        <v>13.1</v>
      </c>
      <c r="N334">
        <v>0.5</v>
      </c>
      <c r="O334" t="s">
        <v>640</v>
      </c>
      <c r="P334" t="s">
        <v>1267</v>
      </c>
      <c r="Q334" t="s">
        <v>45</v>
      </c>
      <c r="R334"/>
      <c r="S334" t="s">
        <v>641</v>
      </c>
      <c r="T334" t="s">
        <v>642</v>
      </c>
      <c r="U334" t="s">
        <v>1320</v>
      </c>
      <c r="V334" t="s">
        <v>233</v>
      </c>
      <c r="W334"/>
    </row>
    <row r="335" spans="1:23" x14ac:dyDescent="0.25">
      <c r="A335">
        <v>768499</v>
      </c>
      <c r="B335" t="s">
        <v>535</v>
      </c>
      <c r="C335">
        <v>-15</v>
      </c>
      <c r="D335">
        <v>-1</v>
      </c>
      <c r="E335">
        <v>1</v>
      </c>
      <c r="F335">
        <v>-10</v>
      </c>
      <c r="G335">
        <v>-20</v>
      </c>
      <c r="H335">
        <v>13</v>
      </c>
      <c r="I335">
        <v>85</v>
      </c>
      <c r="J335">
        <v>13.1</v>
      </c>
      <c r="K335">
        <v>0.39</v>
      </c>
      <c r="L335">
        <v>1.87</v>
      </c>
      <c r="M335">
        <v>14.1</v>
      </c>
      <c r="N335">
        <v>0.1</v>
      </c>
      <c r="O335" t="s">
        <v>612</v>
      </c>
      <c r="P335" t="s">
        <v>1268</v>
      </c>
      <c r="Q335" t="s">
        <v>45</v>
      </c>
      <c r="R335"/>
      <c r="S335" t="s">
        <v>643</v>
      </c>
      <c r="T335" t="s">
        <v>644</v>
      </c>
      <c r="U335" t="s">
        <v>1320</v>
      </c>
      <c r="V335" t="s">
        <v>258</v>
      </c>
      <c r="W335"/>
    </row>
    <row r="336" spans="1:23" x14ac:dyDescent="0.25">
      <c r="A336">
        <v>768556</v>
      </c>
      <c r="B336" t="s">
        <v>536</v>
      </c>
      <c r="C336">
        <v>-1</v>
      </c>
      <c r="D336">
        <v>4</v>
      </c>
      <c r="E336">
        <v>13</v>
      </c>
      <c r="F336">
        <v>-6</v>
      </c>
      <c r="G336">
        <v>-2</v>
      </c>
      <c r="H336">
        <v>27</v>
      </c>
      <c r="I336">
        <v>100</v>
      </c>
      <c r="J336">
        <v>14.9</v>
      </c>
      <c r="K336">
        <v>0.38</v>
      </c>
      <c r="L336">
        <v>1.81</v>
      </c>
      <c r="M336">
        <v>14.6</v>
      </c>
      <c r="N336">
        <v>0.4</v>
      </c>
      <c r="O336" t="s">
        <v>612</v>
      </c>
      <c r="P336" t="s">
        <v>1146</v>
      </c>
      <c r="Q336" t="s">
        <v>45</v>
      </c>
      <c r="R336"/>
      <c r="S336" t="s">
        <v>645</v>
      </c>
      <c r="T336" t="s">
        <v>644</v>
      </c>
      <c r="U336" t="s">
        <v>1320</v>
      </c>
      <c r="V336" t="s">
        <v>241</v>
      </c>
      <c r="W336"/>
    </row>
    <row r="337" spans="1:23" x14ac:dyDescent="0.25">
      <c r="A337">
        <v>771030</v>
      </c>
      <c r="B337" t="s">
        <v>189</v>
      </c>
      <c r="C337">
        <v>-4</v>
      </c>
      <c r="D337">
        <v>0</v>
      </c>
      <c r="E337">
        <v>15</v>
      </c>
      <c r="F337">
        <v>-7</v>
      </c>
      <c r="G337">
        <v>3</v>
      </c>
      <c r="H337">
        <v>44</v>
      </c>
      <c r="I337">
        <v>88</v>
      </c>
      <c r="J337">
        <v>13.4</v>
      </c>
      <c r="K337">
        <v>0.3</v>
      </c>
      <c r="L337">
        <v>1.62</v>
      </c>
      <c r="M337">
        <v>18.2</v>
      </c>
      <c r="N337">
        <v>0.6</v>
      </c>
      <c r="O337" t="s">
        <v>609</v>
      </c>
      <c r="P337" t="s">
        <v>1269</v>
      </c>
      <c r="Q337" t="s">
        <v>194</v>
      </c>
      <c r="R337"/>
      <c r="S337" t="s">
        <v>646</v>
      </c>
      <c r="T337" t="s">
        <v>1119</v>
      </c>
      <c r="U337" t="s">
        <v>1320</v>
      </c>
      <c r="V337" t="s">
        <v>278</v>
      </c>
      <c r="W337"/>
    </row>
    <row r="338" spans="1:23" x14ac:dyDescent="0.25">
      <c r="A338">
        <v>778944</v>
      </c>
      <c r="B338" t="s">
        <v>537</v>
      </c>
      <c r="C338">
        <v>1</v>
      </c>
      <c r="D338">
        <v>1</v>
      </c>
      <c r="E338">
        <v>3</v>
      </c>
      <c r="F338">
        <v>0</v>
      </c>
      <c r="G338">
        <v>4</v>
      </c>
      <c r="H338">
        <v>16</v>
      </c>
      <c r="I338">
        <v>21</v>
      </c>
      <c r="J338">
        <v>3.9</v>
      </c>
      <c r="K338">
        <v>0.15</v>
      </c>
      <c r="L338">
        <v>0.56999999999999995</v>
      </c>
      <c r="M338">
        <v>6.7</v>
      </c>
      <c r="N338">
        <v>0.3</v>
      </c>
      <c r="O338" t="s">
        <v>609</v>
      </c>
      <c r="P338" t="s">
        <v>1129</v>
      </c>
      <c r="Q338" t="s">
        <v>194</v>
      </c>
      <c r="R338"/>
      <c r="S338" t="s">
        <v>647</v>
      </c>
      <c r="T338" t="s">
        <v>285</v>
      </c>
      <c r="U338" t="s">
        <v>1320</v>
      </c>
      <c r="V338" t="s">
        <v>255</v>
      </c>
      <c r="W338"/>
    </row>
    <row r="339" spans="1:23" x14ac:dyDescent="0.25">
      <c r="A339">
        <v>780411</v>
      </c>
      <c r="B339" t="s">
        <v>538</v>
      </c>
      <c r="C339">
        <v>6</v>
      </c>
      <c r="D339">
        <v>0</v>
      </c>
      <c r="E339">
        <v>3</v>
      </c>
      <c r="F339">
        <v>4</v>
      </c>
      <c r="G339">
        <v>3</v>
      </c>
      <c r="H339">
        <v>17</v>
      </c>
      <c r="I339">
        <v>53</v>
      </c>
      <c r="J339">
        <v>8.9</v>
      </c>
      <c r="K339">
        <v>0.54</v>
      </c>
      <c r="L339">
        <v>1.53</v>
      </c>
      <c r="M339">
        <v>11.8</v>
      </c>
      <c r="N339">
        <v>0.2</v>
      </c>
      <c r="O339" t="s">
        <v>616</v>
      </c>
      <c r="P339" t="s">
        <v>1270</v>
      </c>
      <c r="Q339" t="s">
        <v>45</v>
      </c>
      <c r="R339"/>
      <c r="S339" t="s">
        <v>648</v>
      </c>
      <c r="T339" t="s">
        <v>539</v>
      </c>
      <c r="U339" t="s">
        <v>1320</v>
      </c>
      <c r="V339" t="s">
        <v>314</v>
      </c>
      <c r="W339"/>
    </row>
    <row r="340" spans="1:23" x14ac:dyDescent="0.25">
      <c r="A340">
        <v>783720</v>
      </c>
      <c r="B340" t="s">
        <v>37</v>
      </c>
      <c r="C340">
        <v>2</v>
      </c>
      <c r="D340">
        <v>4</v>
      </c>
      <c r="E340">
        <v>13</v>
      </c>
      <c r="F340">
        <v>-3</v>
      </c>
      <c r="G340">
        <v>6</v>
      </c>
      <c r="H340">
        <v>50</v>
      </c>
      <c r="I340">
        <v>99</v>
      </c>
      <c r="J340">
        <v>14.8</v>
      </c>
      <c r="K340">
        <v>0.13</v>
      </c>
      <c r="L340">
        <v>0.5</v>
      </c>
      <c r="M340">
        <v>12.3</v>
      </c>
      <c r="N340">
        <v>0.9</v>
      </c>
      <c r="O340" t="s">
        <v>609</v>
      </c>
      <c r="P340" t="s">
        <v>1264</v>
      </c>
      <c r="Q340" t="s">
        <v>194</v>
      </c>
      <c r="R340"/>
      <c r="S340" t="s">
        <v>649</v>
      </c>
      <c r="T340" t="s">
        <v>214</v>
      </c>
      <c r="U340" t="s">
        <v>1320</v>
      </c>
      <c r="V340" t="s">
        <v>292</v>
      </c>
      <c r="W340"/>
    </row>
    <row r="341" spans="1:23" x14ac:dyDescent="0.25">
      <c r="A341">
        <v>785022</v>
      </c>
      <c r="B341" t="s">
        <v>38</v>
      </c>
      <c r="C341">
        <v>4</v>
      </c>
      <c r="D341">
        <v>5</v>
      </c>
      <c r="E341">
        <v>14</v>
      </c>
      <c r="F341">
        <v>-2</v>
      </c>
      <c r="G341">
        <v>7</v>
      </c>
      <c r="H341">
        <v>58</v>
      </c>
      <c r="I341">
        <v>115</v>
      </c>
      <c r="J341">
        <v>16.600000000000001</v>
      </c>
      <c r="K341">
        <v>0.14000000000000001</v>
      </c>
      <c r="L341">
        <v>0.42</v>
      </c>
      <c r="M341">
        <v>12.5</v>
      </c>
      <c r="N341">
        <v>1.1000000000000001</v>
      </c>
      <c r="O341" t="s">
        <v>609</v>
      </c>
      <c r="P341" t="s">
        <v>1129</v>
      </c>
      <c r="Q341" t="s">
        <v>194</v>
      </c>
      <c r="R341"/>
      <c r="S341" t="s">
        <v>650</v>
      </c>
      <c r="T341" t="s">
        <v>214</v>
      </c>
      <c r="U341" t="s">
        <v>1320</v>
      </c>
      <c r="V341" t="s">
        <v>244</v>
      </c>
      <c r="W341"/>
    </row>
    <row r="342" spans="1:23" x14ac:dyDescent="0.25">
      <c r="A342">
        <v>785907</v>
      </c>
      <c r="B342" t="s">
        <v>540</v>
      </c>
      <c r="C342">
        <v>-1</v>
      </c>
      <c r="D342">
        <v>5</v>
      </c>
      <c r="E342">
        <v>16</v>
      </c>
      <c r="F342">
        <v>-5</v>
      </c>
      <c r="G342">
        <v>6</v>
      </c>
      <c r="H342">
        <v>47</v>
      </c>
      <c r="I342">
        <v>95</v>
      </c>
      <c r="J342">
        <v>14.3</v>
      </c>
      <c r="K342">
        <v>0.04</v>
      </c>
      <c r="L342">
        <v>0.4</v>
      </c>
      <c r="M342">
        <v>13.6</v>
      </c>
      <c r="N342">
        <v>0.8</v>
      </c>
      <c r="O342" t="s">
        <v>609</v>
      </c>
      <c r="P342" t="s">
        <v>1265</v>
      </c>
      <c r="Q342" t="s">
        <v>194</v>
      </c>
      <c r="R342" t="s">
        <v>1305</v>
      </c>
      <c r="S342" t="s">
        <v>651</v>
      </c>
      <c r="T342" t="s">
        <v>221</v>
      </c>
      <c r="U342" t="s">
        <v>1319</v>
      </c>
      <c r="V342" t="s">
        <v>212</v>
      </c>
      <c r="W342"/>
    </row>
    <row r="343" spans="1:23" x14ac:dyDescent="0.25">
      <c r="A343">
        <v>791863</v>
      </c>
      <c r="B343" t="s">
        <v>541</v>
      </c>
      <c r="C343">
        <v>-5</v>
      </c>
      <c r="D343">
        <v>1</v>
      </c>
      <c r="E343">
        <v>0</v>
      </c>
      <c r="F343">
        <v>-9</v>
      </c>
      <c r="G343">
        <v>-2</v>
      </c>
      <c r="H343">
        <v>16</v>
      </c>
      <c r="I343">
        <v>50</v>
      </c>
      <c r="J343">
        <v>8.4</v>
      </c>
      <c r="K343">
        <v>0.59</v>
      </c>
      <c r="L343">
        <v>1.93</v>
      </c>
      <c r="M343">
        <v>11.1</v>
      </c>
      <c r="N343">
        <v>0.2</v>
      </c>
      <c r="O343" t="s">
        <v>612</v>
      </c>
      <c r="P343" t="s">
        <v>1260</v>
      </c>
      <c r="Q343" t="s">
        <v>45</v>
      </c>
      <c r="R343"/>
      <c r="S343" t="s">
        <v>652</v>
      </c>
      <c r="T343" t="s">
        <v>621</v>
      </c>
      <c r="U343" t="s">
        <v>1320</v>
      </c>
      <c r="V343" t="s">
        <v>212</v>
      </c>
      <c r="W343"/>
    </row>
    <row r="344" spans="1:23" x14ac:dyDescent="0.25">
      <c r="A344">
        <v>792697</v>
      </c>
      <c r="B344" t="s">
        <v>542</v>
      </c>
      <c r="C344">
        <v>3</v>
      </c>
      <c r="D344">
        <v>3</v>
      </c>
      <c r="E344">
        <v>4</v>
      </c>
      <c r="F344">
        <v>-4</v>
      </c>
      <c r="G344">
        <v>-1</v>
      </c>
      <c r="H344">
        <v>28</v>
      </c>
      <c r="I344">
        <v>36</v>
      </c>
      <c r="J344">
        <v>6.4</v>
      </c>
      <c r="K344">
        <v>0.31</v>
      </c>
      <c r="L344">
        <v>1.23</v>
      </c>
      <c r="M344">
        <v>15</v>
      </c>
      <c r="N344">
        <v>0.4</v>
      </c>
      <c r="O344" t="s">
        <v>609</v>
      </c>
      <c r="P344" t="s">
        <v>1261</v>
      </c>
      <c r="Q344" t="s">
        <v>45</v>
      </c>
      <c r="R344"/>
      <c r="S344" t="s">
        <v>653</v>
      </c>
      <c r="T344" t="s">
        <v>623</v>
      </c>
      <c r="U344" t="s">
        <v>1320</v>
      </c>
      <c r="V344" t="s">
        <v>208</v>
      </c>
      <c r="W344"/>
    </row>
    <row r="345" spans="1:23" x14ac:dyDescent="0.25">
      <c r="A345">
        <v>793109</v>
      </c>
      <c r="B345" t="s">
        <v>543</v>
      </c>
      <c r="C345">
        <v>-7</v>
      </c>
      <c r="D345">
        <v>0</v>
      </c>
      <c r="E345">
        <v>6</v>
      </c>
      <c r="F345">
        <v>-10</v>
      </c>
      <c r="G345">
        <v>-10</v>
      </c>
      <c r="H345">
        <v>25</v>
      </c>
      <c r="I345">
        <v>88</v>
      </c>
      <c r="J345">
        <v>13.5</v>
      </c>
      <c r="K345">
        <v>0.51</v>
      </c>
      <c r="L345">
        <v>1.61</v>
      </c>
      <c r="M345">
        <v>13.8</v>
      </c>
      <c r="N345">
        <v>0.4</v>
      </c>
      <c r="O345" t="s">
        <v>609</v>
      </c>
      <c r="P345" t="s">
        <v>1271</v>
      </c>
      <c r="Q345" t="s">
        <v>45</v>
      </c>
      <c r="R345"/>
      <c r="S345" t="s">
        <v>654</v>
      </c>
      <c r="T345" t="s">
        <v>295</v>
      </c>
      <c r="U345" t="s">
        <v>1320</v>
      </c>
      <c r="V345" t="s">
        <v>212</v>
      </c>
      <c r="W345"/>
    </row>
    <row r="346" spans="1:23" x14ac:dyDescent="0.25">
      <c r="A346">
        <v>804385</v>
      </c>
      <c r="B346" t="s">
        <v>544</v>
      </c>
      <c r="C346">
        <v>3</v>
      </c>
      <c r="D346">
        <v>6</v>
      </c>
      <c r="E346">
        <v>29</v>
      </c>
      <c r="F346">
        <v>-4</v>
      </c>
      <c r="G346">
        <v>8</v>
      </c>
      <c r="H346">
        <v>46</v>
      </c>
      <c r="I346">
        <v>124</v>
      </c>
      <c r="J346">
        <v>17.5</v>
      </c>
      <c r="K346">
        <v>0.38</v>
      </c>
      <c r="L346">
        <v>1.81</v>
      </c>
      <c r="M346">
        <v>17.899999999999999</v>
      </c>
      <c r="N346">
        <v>0.6</v>
      </c>
      <c r="O346" t="s">
        <v>612</v>
      </c>
      <c r="P346" t="s">
        <v>1146</v>
      </c>
      <c r="Q346" t="s">
        <v>45</v>
      </c>
      <c r="R346"/>
      <c r="S346" t="s">
        <v>655</v>
      </c>
      <c r="T346" t="s">
        <v>644</v>
      </c>
      <c r="U346" t="s">
        <v>1320</v>
      </c>
      <c r="V346" t="s">
        <v>241</v>
      </c>
      <c r="W346"/>
    </row>
    <row r="347" spans="1:23" x14ac:dyDescent="0.25">
      <c r="A347">
        <v>806869</v>
      </c>
      <c r="B347" t="s">
        <v>545</v>
      </c>
      <c r="C347">
        <v>2</v>
      </c>
      <c r="D347">
        <v>-1</v>
      </c>
      <c r="E347">
        <v>4</v>
      </c>
      <c r="F347">
        <v>-5</v>
      </c>
      <c r="G347">
        <v>2</v>
      </c>
      <c r="H347">
        <v>30</v>
      </c>
      <c r="I347">
        <v>72</v>
      </c>
      <c r="J347">
        <v>11.5</v>
      </c>
      <c r="K347">
        <v>0.31</v>
      </c>
      <c r="L347">
        <v>1.63</v>
      </c>
      <c r="M347">
        <v>14.3</v>
      </c>
      <c r="N347">
        <v>0.5</v>
      </c>
      <c r="O347" t="s">
        <v>609</v>
      </c>
      <c r="P347" t="s">
        <v>1269</v>
      </c>
      <c r="Q347" t="s">
        <v>194</v>
      </c>
      <c r="R347"/>
      <c r="S347" t="s">
        <v>656</v>
      </c>
      <c r="T347" t="s">
        <v>1119</v>
      </c>
      <c r="U347" t="s">
        <v>1320</v>
      </c>
      <c r="V347" t="s">
        <v>208</v>
      </c>
      <c r="W347"/>
    </row>
    <row r="348" spans="1:23" x14ac:dyDescent="0.25">
      <c r="A348">
        <v>814772</v>
      </c>
      <c r="B348" t="s">
        <v>546</v>
      </c>
      <c r="C348">
        <v>1</v>
      </c>
      <c r="D348">
        <v>1</v>
      </c>
      <c r="E348">
        <v>3</v>
      </c>
      <c r="F348">
        <v>0</v>
      </c>
      <c r="G348">
        <v>4</v>
      </c>
      <c r="H348">
        <v>16</v>
      </c>
      <c r="I348">
        <v>21</v>
      </c>
      <c r="J348">
        <v>3.8</v>
      </c>
      <c r="K348">
        <v>0.15</v>
      </c>
      <c r="L348">
        <v>0.56999999999999995</v>
      </c>
      <c r="M348">
        <v>6.5</v>
      </c>
      <c r="N348">
        <v>0.3</v>
      </c>
      <c r="O348" t="s">
        <v>609</v>
      </c>
      <c r="P348" t="s">
        <v>1129</v>
      </c>
      <c r="Q348" t="s">
        <v>194</v>
      </c>
      <c r="R348"/>
      <c r="S348" t="s">
        <v>657</v>
      </c>
      <c r="T348" t="s">
        <v>285</v>
      </c>
      <c r="U348" t="s">
        <v>1320</v>
      </c>
      <c r="V348" t="s">
        <v>255</v>
      </c>
      <c r="W348"/>
    </row>
    <row r="349" spans="1:23" x14ac:dyDescent="0.25">
      <c r="A349">
        <v>819557</v>
      </c>
      <c r="B349" t="s">
        <v>547</v>
      </c>
      <c r="C349">
        <v>3</v>
      </c>
      <c r="D349">
        <v>3</v>
      </c>
      <c r="E349">
        <v>9</v>
      </c>
      <c r="F349">
        <v>-1</v>
      </c>
      <c r="G349">
        <v>5</v>
      </c>
      <c r="H349">
        <v>34</v>
      </c>
      <c r="I349">
        <v>63</v>
      </c>
      <c r="J349">
        <v>10.199999999999999</v>
      </c>
      <c r="K349">
        <v>0.13</v>
      </c>
      <c r="L349">
        <v>0.51</v>
      </c>
      <c r="M349">
        <v>8.5</v>
      </c>
      <c r="N349">
        <v>0.8</v>
      </c>
      <c r="O349" t="s">
        <v>609</v>
      </c>
      <c r="P349" t="s">
        <v>1264</v>
      </c>
      <c r="Q349" t="s">
        <v>194</v>
      </c>
      <c r="R349"/>
      <c r="S349" t="s">
        <v>659</v>
      </c>
      <c r="T349" t="s">
        <v>214</v>
      </c>
      <c r="U349" t="s">
        <v>1320</v>
      </c>
      <c r="V349" t="s">
        <v>255</v>
      </c>
      <c r="W349"/>
    </row>
    <row r="350" spans="1:23" x14ac:dyDescent="0.25">
      <c r="A350">
        <v>823096</v>
      </c>
      <c r="B350" t="s">
        <v>548</v>
      </c>
      <c r="C350">
        <v>1</v>
      </c>
      <c r="D350">
        <v>4</v>
      </c>
      <c r="E350">
        <v>10</v>
      </c>
      <c r="F350">
        <v>-1</v>
      </c>
      <c r="G350">
        <v>3</v>
      </c>
      <c r="H350">
        <v>27</v>
      </c>
      <c r="I350">
        <v>47</v>
      </c>
      <c r="J350">
        <v>7.9</v>
      </c>
      <c r="K350">
        <v>0.14000000000000001</v>
      </c>
      <c r="L350">
        <v>0.4</v>
      </c>
      <c r="M350">
        <v>14.2</v>
      </c>
      <c r="N350">
        <v>0.4</v>
      </c>
      <c r="O350" t="s">
        <v>609</v>
      </c>
      <c r="P350" t="s">
        <v>1272</v>
      </c>
      <c r="Q350" t="s">
        <v>194</v>
      </c>
      <c r="R350"/>
      <c r="S350" t="s">
        <v>660</v>
      </c>
      <c r="T350" t="s">
        <v>318</v>
      </c>
      <c r="U350" t="s">
        <v>1320</v>
      </c>
      <c r="V350" t="s">
        <v>309</v>
      </c>
      <c r="W350"/>
    </row>
    <row r="351" spans="1:23" x14ac:dyDescent="0.25">
      <c r="A351">
        <v>829945</v>
      </c>
      <c r="B351" t="s">
        <v>549</v>
      </c>
      <c r="C351">
        <v>2</v>
      </c>
      <c r="D351">
        <v>2</v>
      </c>
      <c r="E351">
        <v>3</v>
      </c>
      <c r="F351">
        <v>-2</v>
      </c>
      <c r="G351">
        <v>-1</v>
      </c>
      <c r="H351">
        <v>19</v>
      </c>
      <c r="I351">
        <v>24</v>
      </c>
      <c r="J351">
        <v>4.4000000000000004</v>
      </c>
      <c r="K351">
        <v>0.44</v>
      </c>
      <c r="L351">
        <v>1.27</v>
      </c>
      <c r="M351">
        <v>10.199999999999999</v>
      </c>
      <c r="N351">
        <v>0.3</v>
      </c>
      <c r="O351" t="s">
        <v>609</v>
      </c>
      <c r="P351" t="s">
        <v>1129</v>
      </c>
      <c r="Q351" t="s">
        <v>45</v>
      </c>
      <c r="R351"/>
      <c r="S351" t="s">
        <v>661</v>
      </c>
      <c r="T351" t="s">
        <v>311</v>
      </c>
      <c r="U351" t="s">
        <v>1320</v>
      </c>
      <c r="V351" t="s">
        <v>395</v>
      </c>
      <c r="W351"/>
    </row>
    <row r="352" spans="1:23" x14ac:dyDescent="0.25">
      <c r="A352">
        <v>832360</v>
      </c>
      <c r="B352" t="s">
        <v>550</v>
      </c>
      <c r="C352">
        <v>0</v>
      </c>
      <c r="D352">
        <v>3</v>
      </c>
      <c r="E352">
        <v>9</v>
      </c>
      <c r="F352">
        <v>-4</v>
      </c>
      <c r="G352">
        <v>3</v>
      </c>
      <c r="H352">
        <v>35</v>
      </c>
      <c r="I352">
        <v>76</v>
      </c>
      <c r="J352">
        <v>12</v>
      </c>
      <c r="K352">
        <v>0.14000000000000001</v>
      </c>
      <c r="L352">
        <v>0.51</v>
      </c>
      <c r="M352">
        <v>12.4</v>
      </c>
      <c r="N352">
        <v>0.6</v>
      </c>
      <c r="O352" t="s">
        <v>609</v>
      </c>
      <c r="P352" t="s">
        <v>1273</v>
      </c>
      <c r="Q352" t="s">
        <v>194</v>
      </c>
      <c r="R352"/>
      <c r="S352" t="s">
        <v>662</v>
      </c>
      <c r="T352" t="s">
        <v>285</v>
      </c>
      <c r="U352" t="s">
        <v>1320</v>
      </c>
      <c r="V352" t="s">
        <v>292</v>
      </c>
      <c r="W352"/>
    </row>
    <row r="353" spans="1:23" x14ac:dyDescent="0.25">
      <c r="A353">
        <v>832717</v>
      </c>
      <c r="B353" t="s">
        <v>551</v>
      </c>
      <c r="C353">
        <v>3</v>
      </c>
      <c r="D353">
        <v>1</v>
      </c>
      <c r="E353">
        <v>2</v>
      </c>
      <c r="F353">
        <v>2</v>
      </c>
      <c r="G353">
        <v>7</v>
      </c>
      <c r="H353">
        <v>20</v>
      </c>
      <c r="I353">
        <v>21</v>
      </c>
      <c r="J353">
        <v>3.9</v>
      </c>
      <c r="K353">
        <v>0.3</v>
      </c>
      <c r="L353">
        <v>0.82</v>
      </c>
      <c r="M353">
        <v>2.2999999999999998</v>
      </c>
      <c r="N353">
        <v>1.4</v>
      </c>
      <c r="O353" t="s">
        <v>609</v>
      </c>
      <c r="P353" t="s">
        <v>1274</v>
      </c>
      <c r="Q353" t="s">
        <v>194</v>
      </c>
      <c r="R353"/>
      <c r="S353" t="s">
        <v>663</v>
      </c>
      <c r="T353" t="s">
        <v>402</v>
      </c>
      <c r="U353" t="s">
        <v>1320</v>
      </c>
      <c r="V353" t="s">
        <v>205</v>
      </c>
      <c r="W353"/>
    </row>
    <row r="354" spans="1:23" x14ac:dyDescent="0.25">
      <c r="A354">
        <v>840033</v>
      </c>
      <c r="B354" t="s">
        <v>552</v>
      </c>
      <c r="C354">
        <v>-4</v>
      </c>
      <c r="D354">
        <v>7</v>
      </c>
      <c r="E354">
        <v>20</v>
      </c>
      <c r="F354">
        <v>-7</v>
      </c>
      <c r="G354">
        <v>4</v>
      </c>
      <c r="H354">
        <v>45</v>
      </c>
      <c r="I354">
        <v>112</v>
      </c>
      <c r="J354">
        <v>16.2</v>
      </c>
      <c r="K354">
        <v>0.28000000000000003</v>
      </c>
      <c r="L354">
        <v>1.6</v>
      </c>
      <c r="M354">
        <v>16.8</v>
      </c>
      <c r="N354">
        <v>0.6</v>
      </c>
      <c r="O354" t="s">
        <v>609</v>
      </c>
      <c r="P354" t="s">
        <v>1275</v>
      </c>
      <c r="Q354" t="s">
        <v>194</v>
      </c>
      <c r="R354"/>
      <c r="S354" t="s">
        <v>665</v>
      </c>
      <c r="T354" t="s">
        <v>221</v>
      </c>
      <c r="U354" t="s">
        <v>1320</v>
      </c>
      <c r="V354" t="s">
        <v>241</v>
      </c>
      <c r="W354"/>
    </row>
    <row r="355" spans="1:23" x14ac:dyDescent="0.25">
      <c r="A355">
        <v>840090</v>
      </c>
      <c r="B355" t="s">
        <v>553</v>
      </c>
      <c r="C355">
        <v>2</v>
      </c>
      <c r="D355">
        <v>0</v>
      </c>
      <c r="E355">
        <v>1</v>
      </c>
      <c r="F355">
        <v>2</v>
      </c>
      <c r="G355">
        <v>3</v>
      </c>
      <c r="H355">
        <v>9</v>
      </c>
      <c r="I355">
        <v>0</v>
      </c>
      <c r="J355">
        <v>0</v>
      </c>
      <c r="K355">
        <v>0.13</v>
      </c>
      <c r="L355">
        <v>0.65</v>
      </c>
      <c r="M355">
        <v>4.3</v>
      </c>
      <c r="N355">
        <v>0</v>
      </c>
      <c r="O355" t="s">
        <v>609</v>
      </c>
      <c r="P355" t="s">
        <v>1276</v>
      </c>
      <c r="Q355" t="s">
        <v>45</v>
      </c>
      <c r="R355"/>
      <c r="S355" t="s">
        <v>666</v>
      </c>
      <c r="T355" t="s">
        <v>229</v>
      </c>
      <c r="U355" t="s">
        <v>1320</v>
      </c>
      <c r="V355" t="s">
        <v>463</v>
      </c>
      <c r="W355"/>
    </row>
    <row r="356" spans="1:23" x14ac:dyDescent="0.25">
      <c r="A356">
        <v>842690</v>
      </c>
      <c r="B356" t="s">
        <v>554</v>
      </c>
      <c r="C356">
        <v>4</v>
      </c>
      <c r="D356">
        <v>1</v>
      </c>
      <c r="E356">
        <v>6</v>
      </c>
      <c r="F356">
        <v>-3</v>
      </c>
      <c r="G356">
        <v>-1</v>
      </c>
      <c r="H356">
        <v>29</v>
      </c>
      <c r="I356">
        <v>55</v>
      </c>
      <c r="J356">
        <v>9.1</v>
      </c>
      <c r="K356">
        <v>0.31</v>
      </c>
      <c r="L356">
        <v>1.63</v>
      </c>
      <c r="M356">
        <v>18.7</v>
      </c>
      <c r="N356">
        <v>0.4</v>
      </c>
      <c r="O356" t="s">
        <v>609</v>
      </c>
      <c r="P356" t="s">
        <v>1269</v>
      </c>
      <c r="Q356" t="s">
        <v>194</v>
      </c>
      <c r="R356"/>
      <c r="S356" t="s">
        <v>667</v>
      </c>
      <c r="T356" t="s">
        <v>1119</v>
      </c>
      <c r="U356" t="s">
        <v>1320</v>
      </c>
      <c r="V356" t="s">
        <v>201</v>
      </c>
      <c r="W356"/>
    </row>
    <row r="357" spans="1:23" x14ac:dyDescent="0.25">
      <c r="A357">
        <v>844100</v>
      </c>
      <c r="B357" t="s">
        <v>555</v>
      </c>
      <c r="C357">
        <v>0</v>
      </c>
      <c r="D357">
        <v>-1</v>
      </c>
      <c r="E357">
        <v>0</v>
      </c>
      <c r="F357">
        <v>0</v>
      </c>
      <c r="G357">
        <v>0</v>
      </c>
      <c r="H357">
        <v>0</v>
      </c>
      <c r="I357">
        <v>5</v>
      </c>
      <c r="J357">
        <v>1.1000000000000001</v>
      </c>
      <c r="K357">
        <v>0.13</v>
      </c>
      <c r="L357">
        <v>0.51</v>
      </c>
      <c r="M357">
        <v>4.4000000000000004</v>
      </c>
      <c r="N357">
        <v>-0.6</v>
      </c>
      <c r="O357" t="s">
        <v>609</v>
      </c>
      <c r="P357" t="s">
        <v>1277</v>
      </c>
      <c r="Q357" t="s">
        <v>194</v>
      </c>
      <c r="R357"/>
      <c r="S357" t="s">
        <v>668</v>
      </c>
      <c r="T357" t="s">
        <v>1119</v>
      </c>
      <c r="U357" t="s">
        <v>1320</v>
      </c>
      <c r="V357" t="s">
        <v>205</v>
      </c>
      <c r="W357"/>
    </row>
    <row r="358" spans="1:23" x14ac:dyDescent="0.25">
      <c r="A358">
        <v>844522</v>
      </c>
      <c r="B358" t="s">
        <v>556</v>
      </c>
      <c r="C358">
        <v>0</v>
      </c>
      <c r="D358">
        <v>3</v>
      </c>
      <c r="E358">
        <v>10</v>
      </c>
      <c r="F358">
        <v>-4</v>
      </c>
      <c r="G358">
        <v>3</v>
      </c>
      <c r="H358">
        <v>40</v>
      </c>
      <c r="I358">
        <v>82</v>
      </c>
      <c r="J358">
        <v>12.7</v>
      </c>
      <c r="K358">
        <v>0.13</v>
      </c>
      <c r="L358">
        <v>0.41</v>
      </c>
      <c r="M358">
        <v>11.9</v>
      </c>
      <c r="N358">
        <v>0.7</v>
      </c>
      <c r="O358" t="s">
        <v>609</v>
      </c>
      <c r="P358" t="s">
        <v>1129</v>
      </c>
      <c r="Q358" t="s">
        <v>194</v>
      </c>
      <c r="R358"/>
      <c r="S358" t="s">
        <v>669</v>
      </c>
      <c r="T358" t="s">
        <v>226</v>
      </c>
      <c r="U358" t="s">
        <v>1320</v>
      </c>
      <c r="V358" t="s">
        <v>292</v>
      </c>
      <c r="W358"/>
    </row>
    <row r="359" spans="1:23" x14ac:dyDescent="0.25">
      <c r="A359">
        <v>846527</v>
      </c>
      <c r="B359" t="s">
        <v>557</v>
      </c>
      <c r="C359">
        <v>6</v>
      </c>
      <c r="D359">
        <v>3</v>
      </c>
      <c r="E359">
        <v>8</v>
      </c>
      <c r="F359">
        <v>-3</v>
      </c>
      <c r="G359">
        <v>-2</v>
      </c>
      <c r="H359">
        <v>28</v>
      </c>
      <c r="I359">
        <v>62</v>
      </c>
      <c r="J359">
        <v>10.199999999999999</v>
      </c>
      <c r="K359">
        <v>0.26</v>
      </c>
      <c r="L359">
        <v>1.3</v>
      </c>
      <c r="M359">
        <v>15.7</v>
      </c>
      <c r="N359">
        <v>0.4</v>
      </c>
      <c r="O359" t="s">
        <v>609</v>
      </c>
      <c r="P359" t="s">
        <v>1278</v>
      </c>
      <c r="Q359" t="s">
        <v>45</v>
      </c>
      <c r="R359"/>
      <c r="S359" t="s">
        <v>670</v>
      </c>
      <c r="T359" t="s">
        <v>1321</v>
      </c>
      <c r="U359" t="s">
        <v>1320</v>
      </c>
      <c r="V359" t="s">
        <v>208</v>
      </c>
      <c r="W359"/>
    </row>
    <row r="360" spans="1:23" x14ac:dyDescent="0.25">
      <c r="A360">
        <v>848069</v>
      </c>
      <c r="B360" t="s">
        <v>1068</v>
      </c>
      <c r="C360">
        <v>-10</v>
      </c>
      <c r="D360">
        <v>2</v>
      </c>
      <c r="E360">
        <v>12</v>
      </c>
      <c r="F360">
        <v>-12</v>
      </c>
      <c r="G360">
        <v>-1</v>
      </c>
      <c r="H360">
        <v>27</v>
      </c>
      <c r="I360">
        <v>17</v>
      </c>
      <c r="J360">
        <v>3.3</v>
      </c>
      <c r="K360">
        <v>0.65</v>
      </c>
      <c r="L360">
        <v>1.92</v>
      </c>
      <c r="M360">
        <v>17.2</v>
      </c>
      <c r="N360">
        <v>0.4</v>
      </c>
      <c r="O360" t="s">
        <v>612</v>
      </c>
      <c r="P360" t="s">
        <v>1279</v>
      </c>
      <c r="Q360" t="s">
        <v>45</v>
      </c>
      <c r="R360"/>
      <c r="S360" t="s">
        <v>671</v>
      </c>
      <c r="T360" t="s">
        <v>642</v>
      </c>
      <c r="U360" t="s">
        <v>1320</v>
      </c>
      <c r="V360" t="s">
        <v>278</v>
      </c>
      <c r="W360"/>
    </row>
    <row r="361" spans="1:23" x14ac:dyDescent="0.25">
      <c r="A361">
        <v>850776</v>
      </c>
      <c r="B361" t="s">
        <v>558</v>
      </c>
      <c r="C361">
        <v>-10</v>
      </c>
      <c r="D361">
        <v>4</v>
      </c>
      <c r="E361">
        <v>8</v>
      </c>
      <c r="F361">
        <v>-14</v>
      </c>
      <c r="G361">
        <v>-10</v>
      </c>
      <c r="H361">
        <v>14</v>
      </c>
      <c r="I361">
        <v>88</v>
      </c>
      <c r="J361">
        <v>13.5</v>
      </c>
      <c r="K361">
        <v>0.64</v>
      </c>
      <c r="L361">
        <v>1.89</v>
      </c>
      <c r="M361">
        <v>16.100000000000001</v>
      </c>
      <c r="N361">
        <v>0.2</v>
      </c>
      <c r="O361" t="s">
        <v>616</v>
      </c>
      <c r="P361" t="s">
        <v>1171</v>
      </c>
      <c r="Q361" t="s">
        <v>45</v>
      </c>
      <c r="R361"/>
      <c r="S361" t="s">
        <v>672</v>
      </c>
      <c r="T361" t="s">
        <v>658</v>
      </c>
      <c r="U361" t="s">
        <v>1320</v>
      </c>
      <c r="V361" t="s">
        <v>241</v>
      </c>
      <c r="W361"/>
    </row>
    <row r="362" spans="1:23" x14ac:dyDescent="0.25">
      <c r="A362">
        <v>855387</v>
      </c>
      <c r="B362" t="s">
        <v>559</v>
      </c>
      <c r="C362">
        <v>2</v>
      </c>
      <c r="D362">
        <v>1</v>
      </c>
      <c r="E362">
        <v>4</v>
      </c>
      <c r="F362">
        <v>0</v>
      </c>
      <c r="G362">
        <v>3</v>
      </c>
      <c r="H362">
        <v>18</v>
      </c>
      <c r="I362">
        <v>22</v>
      </c>
      <c r="J362">
        <v>4</v>
      </c>
      <c r="K362">
        <v>0.14000000000000001</v>
      </c>
      <c r="L362">
        <v>0.53</v>
      </c>
      <c r="M362">
        <v>5</v>
      </c>
      <c r="N362">
        <v>0.5</v>
      </c>
      <c r="O362" t="s">
        <v>609</v>
      </c>
      <c r="P362" t="s">
        <v>1264</v>
      </c>
      <c r="Q362" t="s">
        <v>194</v>
      </c>
      <c r="R362"/>
      <c r="S362" t="s">
        <v>673</v>
      </c>
      <c r="T362" t="s">
        <v>214</v>
      </c>
      <c r="U362" t="s">
        <v>1320</v>
      </c>
      <c r="V362" t="s">
        <v>255</v>
      </c>
      <c r="W362"/>
    </row>
    <row r="363" spans="1:23" x14ac:dyDescent="0.25">
      <c r="A363">
        <v>856682</v>
      </c>
      <c r="B363" t="s">
        <v>560</v>
      </c>
      <c r="C363">
        <v>3</v>
      </c>
      <c r="D363">
        <v>2</v>
      </c>
      <c r="E363">
        <v>5</v>
      </c>
      <c r="F363">
        <v>-3</v>
      </c>
      <c r="G363">
        <v>-1</v>
      </c>
      <c r="H363">
        <v>14</v>
      </c>
      <c r="I363">
        <v>37</v>
      </c>
      <c r="J363">
        <v>6.6</v>
      </c>
      <c r="K363">
        <v>0.23</v>
      </c>
      <c r="L363">
        <v>1.25</v>
      </c>
      <c r="M363">
        <v>17.399999999999999</v>
      </c>
      <c r="N363">
        <v>0.2</v>
      </c>
      <c r="O363" t="s">
        <v>609</v>
      </c>
      <c r="P363" t="s">
        <v>1129</v>
      </c>
      <c r="Q363" t="s">
        <v>194</v>
      </c>
      <c r="R363"/>
      <c r="S363" t="s">
        <v>674</v>
      </c>
      <c r="T363" t="s">
        <v>214</v>
      </c>
      <c r="U363" t="s">
        <v>1320</v>
      </c>
      <c r="V363" t="s">
        <v>201</v>
      </c>
      <c r="W363"/>
    </row>
    <row r="364" spans="1:23" x14ac:dyDescent="0.25">
      <c r="A364">
        <v>857037</v>
      </c>
      <c r="B364" t="s">
        <v>1030</v>
      </c>
      <c r="C364">
        <v>0</v>
      </c>
      <c r="D364">
        <v>0</v>
      </c>
      <c r="E364">
        <v>3</v>
      </c>
      <c r="F364">
        <v>-3</v>
      </c>
      <c r="G364">
        <v>-1</v>
      </c>
      <c r="H364">
        <v>21</v>
      </c>
      <c r="I364">
        <v>22</v>
      </c>
      <c r="J364">
        <v>4.0999999999999996</v>
      </c>
      <c r="K364">
        <v>0.35</v>
      </c>
      <c r="L364">
        <v>0.97</v>
      </c>
      <c r="M364">
        <v>7.1</v>
      </c>
      <c r="N364">
        <v>0.5</v>
      </c>
      <c r="O364" t="s">
        <v>616</v>
      </c>
      <c r="P364" t="s">
        <v>1280</v>
      </c>
      <c r="Q364" t="s">
        <v>45</v>
      </c>
      <c r="R364"/>
      <c r="S364" t="s">
        <v>675</v>
      </c>
      <c r="T364" t="s">
        <v>1026</v>
      </c>
      <c r="U364" t="s">
        <v>1320</v>
      </c>
      <c r="V364" t="s">
        <v>215</v>
      </c>
      <c r="W364"/>
    </row>
    <row r="365" spans="1:23" x14ac:dyDescent="0.25">
      <c r="A365">
        <v>861104</v>
      </c>
      <c r="B365" t="s">
        <v>561</v>
      </c>
      <c r="C365">
        <v>5</v>
      </c>
      <c r="D365">
        <v>1</v>
      </c>
      <c r="E365">
        <v>4</v>
      </c>
      <c r="F365">
        <v>-3</v>
      </c>
      <c r="G365">
        <v>0</v>
      </c>
      <c r="H365">
        <v>15</v>
      </c>
      <c r="I365">
        <v>48</v>
      </c>
      <c r="J365">
        <v>8.1</v>
      </c>
      <c r="K365">
        <v>0.24</v>
      </c>
      <c r="L365">
        <v>1.63</v>
      </c>
      <c r="M365">
        <v>11.9</v>
      </c>
      <c r="N365">
        <v>0.2</v>
      </c>
      <c r="O365" t="s">
        <v>609</v>
      </c>
      <c r="P365" t="s">
        <v>1281</v>
      </c>
      <c r="Q365" t="s">
        <v>194</v>
      </c>
      <c r="R365"/>
      <c r="S365" t="s">
        <v>676</v>
      </c>
      <c r="T365" t="s">
        <v>1119</v>
      </c>
      <c r="U365" t="s">
        <v>1320</v>
      </c>
      <c r="V365" t="s">
        <v>215</v>
      </c>
      <c r="W365"/>
    </row>
    <row r="366" spans="1:23" x14ac:dyDescent="0.25">
      <c r="A366">
        <v>861229</v>
      </c>
      <c r="B366" t="s">
        <v>562</v>
      </c>
      <c r="C366">
        <v>0</v>
      </c>
      <c r="D366">
        <v>11</v>
      </c>
      <c r="E366">
        <v>19</v>
      </c>
      <c r="F366">
        <v>0</v>
      </c>
      <c r="G366">
        <v>16</v>
      </c>
      <c r="H366">
        <v>36</v>
      </c>
      <c r="I366">
        <v>117</v>
      </c>
      <c r="J366">
        <v>16.7</v>
      </c>
      <c r="K366">
        <v>0.68</v>
      </c>
      <c r="L366">
        <v>2.52</v>
      </c>
      <c r="M366">
        <v>15.3</v>
      </c>
      <c r="N366">
        <v>0.5</v>
      </c>
      <c r="O366" t="s">
        <v>609</v>
      </c>
      <c r="P366" t="s">
        <v>1282</v>
      </c>
      <c r="Q366" t="s">
        <v>194</v>
      </c>
      <c r="R366"/>
      <c r="S366" t="s">
        <v>677</v>
      </c>
      <c r="T366" t="s">
        <v>563</v>
      </c>
      <c r="U366" t="s">
        <v>1320</v>
      </c>
      <c r="V366" t="s">
        <v>216</v>
      </c>
      <c r="W366"/>
    </row>
    <row r="367" spans="1:23" x14ac:dyDescent="0.25">
      <c r="A367">
        <v>861757</v>
      </c>
      <c r="B367" t="s">
        <v>1334</v>
      </c>
      <c r="C367">
        <v>-1</v>
      </c>
      <c r="D367">
        <v>0</v>
      </c>
      <c r="E367">
        <v>3</v>
      </c>
      <c r="F367">
        <v>-4</v>
      </c>
      <c r="G367">
        <v>-8</v>
      </c>
      <c r="H367">
        <v>14</v>
      </c>
      <c r="I367">
        <v>54</v>
      </c>
      <c r="J367">
        <v>9.1</v>
      </c>
      <c r="K367">
        <v>0.25</v>
      </c>
      <c r="L367">
        <v>1.4</v>
      </c>
      <c r="M367">
        <v>11.3</v>
      </c>
      <c r="N367">
        <v>0.2</v>
      </c>
      <c r="O367" t="s">
        <v>609</v>
      </c>
      <c r="P367" t="s">
        <v>1283</v>
      </c>
      <c r="Q367" t="s">
        <v>45</v>
      </c>
      <c r="R367" t="s">
        <v>1305</v>
      </c>
      <c r="S367" t="s">
        <v>678</v>
      </c>
      <c r="T367" t="s">
        <v>229</v>
      </c>
      <c r="U367" t="s">
        <v>1320</v>
      </c>
      <c r="V367" t="s">
        <v>230</v>
      </c>
      <c r="W367"/>
    </row>
    <row r="368" spans="1:23" x14ac:dyDescent="0.25">
      <c r="A368">
        <v>863522</v>
      </c>
      <c r="B368" t="s">
        <v>564</v>
      </c>
      <c r="C368">
        <v>-7</v>
      </c>
      <c r="D368">
        <v>2</v>
      </c>
      <c r="E368">
        <v>-3</v>
      </c>
      <c r="F368">
        <v>-7</v>
      </c>
      <c r="G368">
        <v>1</v>
      </c>
      <c r="H368">
        <v>1</v>
      </c>
      <c r="I368">
        <v>18</v>
      </c>
      <c r="J368">
        <v>3.3</v>
      </c>
      <c r="K368">
        <v>0.4</v>
      </c>
      <c r="L368">
        <v>1.63</v>
      </c>
      <c r="M368">
        <v>12.5</v>
      </c>
      <c r="N368">
        <v>-0.2</v>
      </c>
      <c r="O368" t="s">
        <v>612</v>
      </c>
      <c r="P368" t="s">
        <v>1260</v>
      </c>
      <c r="Q368" t="s">
        <v>45</v>
      </c>
      <c r="R368"/>
      <c r="S368" t="s">
        <v>679</v>
      </c>
      <c r="T368" t="s">
        <v>621</v>
      </c>
      <c r="U368" t="s">
        <v>1320</v>
      </c>
      <c r="V368" t="s">
        <v>215</v>
      </c>
      <c r="W368"/>
    </row>
    <row r="369" spans="1:23" x14ac:dyDescent="0.25">
      <c r="A369">
        <v>865774</v>
      </c>
      <c r="B369" t="s">
        <v>565</v>
      </c>
      <c r="C369">
        <v>2</v>
      </c>
      <c r="D369">
        <v>0</v>
      </c>
      <c r="E369">
        <v>1</v>
      </c>
      <c r="F369">
        <v>1</v>
      </c>
      <c r="G369">
        <v>3</v>
      </c>
      <c r="H369">
        <v>13</v>
      </c>
      <c r="I369">
        <v>12</v>
      </c>
      <c r="J369">
        <v>2.2999999999999998</v>
      </c>
      <c r="K369">
        <v>0.11</v>
      </c>
      <c r="L369">
        <v>0.2</v>
      </c>
      <c r="M369">
        <v>0.7</v>
      </c>
      <c r="N369">
        <v>1.8</v>
      </c>
      <c r="O369" t="s">
        <v>609</v>
      </c>
      <c r="P369" t="s">
        <v>1129</v>
      </c>
      <c r="Q369" t="s">
        <v>45</v>
      </c>
      <c r="R369"/>
      <c r="S369" t="s">
        <v>680</v>
      </c>
      <c r="T369" t="s">
        <v>311</v>
      </c>
      <c r="U369" t="s">
        <v>1320</v>
      </c>
      <c r="V369" t="s">
        <v>288</v>
      </c>
      <c r="W369"/>
    </row>
    <row r="370" spans="1:23" x14ac:dyDescent="0.25">
      <c r="A370">
        <v>870907</v>
      </c>
      <c r="B370" t="s">
        <v>566</v>
      </c>
      <c r="C370">
        <v>4</v>
      </c>
      <c r="D370">
        <v>9</v>
      </c>
      <c r="E370">
        <v>19</v>
      </c>
      <c r="F370">
        <v>2</v>
      </c>
      <c r="G370">
        <v>7</v>
      </c>
      <c r="H370">
        <v>59</v>
      </c>
      <c r="I370">
        <v>133</v>
      </c>
      <c r="J370">
        <v>18.5</v>
      </c>
      <c r="K370">
        <v>0.68</v>
      </c>
      <c r="L370">
        <v>2.37</v>
      </c>
      <c r="M370">
        <v>14.3</v>
      </c>
      <c r="N370">
        <v>1</v>
      </c>
      <c r="O370" t="s">
        <v>609</v>
      </c>
      <c r="P370" t="s">
        <v>1284</v>
      </c>
      <c r="Q370" t="s">
        <v>45</v>
      </c>
      <c r="R370"/>
      <c r="S370" t="s">
        <v>681</v>
      </c>
      <c r="T370" t="s">
        <v>664</v>
      </c>
      <c r="U370" t="s">
        <v>1320</v>
      </c>
      <c r="V370" t="s">
        <v>216</v>
      </c>
      <c r="W370"/>
    </row>
    <row r="371" spans="1:23" x14ac:dyDescent="0.25">
      <c r="A371">
        <v>874271</v>
      </c>
      <c r="B371" t="s">
        <v>567</v>
      </c>
      <c r="C371">
        <v>-13</v>
      </c>
      <c r="D371">
        <v>-2</v>
      </c>
      <c r="E371">
        <v>1</v>
      </c>
      <c r="F371">
        <v>-9</v>
      </c>
      <c r="G371">
        <v>-12</v>
      </c>
      <c r="H371">
        <v>28</v>
      </c>
      <c r="I371">
        <v>103</v>
      </c>
      <c r="J371">
        <v>15.2</v>
      </c>
      <c r="K371">
        <v>0.63</v>
      </c>
      <c r="L371">
        <v>2.33</v>
      </c>
      <c r="M371">
        <v>12.8</v>
      </c>
      <c r="N371">
        <v>0.5</v>
      </c>
      <c r="O371" t="s">
        <v>612</v>
      </c>
      <c r="P371" t="s">
        <v>1156</v>
      </c>
      <c r="Q371" t="s">
        <v>45</v>
      </c>
      <c r="R371"/>
      <c r="S371" t="s">
        <v>682</v>
      </c>
      <c r="T371" t="s">
        <v>636</v>
      </c>
      <c r="U371" t="s">
        <v>1320</v>
      </c>
      <c r="V371" t="s">
        <v>258</v>
      </c>
      <c r="W371"/>
    </row>
    <row r="372" spans="1:23" x14ac:dyDescent="0.25">
      <c r="A372">
        <v>874560</v>
      </c>
      <c r="B372" t="s">
        <v>568</v>
      </c>
      <c r="C372">
        <v>2</v>
      </c>
      <c r="D372">
        <v>0</v>
      </c>
      <c r="E372">
        <v>1</v>
      </c>
      <c r="F372">
        <v>2</v>
      </c>
      <c r="G372">
        <v>4</v>
      </c>
      <c r="H372">
        <v>17</v>
      </c>
      <c r="I372">
        <v>12</v>
      </c>
      <c r="J372">
        <v>2.2999999999999998</v>
      </c>
      <c r="K372">
        <v>0.14000000000000001</v>
      </c>
      <c r="L372">
        <v>0.65</v>
      </c>
      <c r="M372">
        <v>2.9</v>
      </c>
      <c r="N372">
        <v>0.9</v>
      </c>
      <c r="O372" t="s">
        <v>609</v>
      </c>
      <c r="P372" t="s">
        <v>1285</v>
      </c>
      <c r="Q372" t="s">
        <v>194</v>
      </c>
      <c r="R372"/>
      <c r="S372" t="s">
        <v>683</v>
      </c>
      <c r="T372" t="s">
        <v>285</v>
      </c>
      <c r="U372" t="s">
        <v>1320</v>
      </c>
      <c r="V372" t="s">
        <v>210</v>
      </c>
      <c r="W372"/>
    </row>
    <row r="373" spans="1:23" x14ac:dyDescent="0.25">
      <c r="A373">
        <v>878520</v>
      </c>
      <c r="B373" t="s">
        <v>569</v>
      </c>
      <c r="C373">
        <v>3</v>
      </c>
      <c r="D373">
        <v>0</v>
      </c>
      <c r="E373">
        <v>3</v>
      </c>
      <c r="F373">
        <v>-3</v>
      </c>
      <c r="G373">
        <v>0</v>
      </c>
      <c r="H373">
        <v>14</v>
      </c>
      <c r="I373">
        <v>39</v>
      </c>
      <c r="J373">
        <v>6.8</v>
      </c>
      <c r="K373">
        <v>0.24</v>
      </c>
      <c r="L373">
        <v>1.63</v>
      </c>
      <c r="M373">
        <v>9.5</v>
      </c>
      <c r="N373">
        <v>0.2</v>
      </c>
      <c r="O373" t="s">
        <v>609</v>
      </c>
      <c r="P373" t="s">
        <v>1269</v>
      </c>
      <c r="Q373" t="s">
        <v>194</v>
      </c>
      <c r="R373"/>
      <c r="S373" t="s">
        <v>684</v>
      </c>
      <c r="T373" t="s">
        <v>1119</v>
      </c>
      <c r="U373" t="s">
        <v>1320</v>
      </c>
      <c r="V373" t="s">
        <v>215</v>
      </c>
      <c r="W373"/>
    </row>
    <row r="374" spans="1:23" x14ac:dyDescent="0.25">
      <c r="A374">
        <v>878694</v>
      </c>
      <c r="B374" t="s">
        <v>570</v>
      </c>
      <c r="C374">
        <v>-6</v>
      </c>
      <c r="D374">
        <v>3</v>
      </c>
      <c r="E374">
        <v>9</v>
      </c>
      <c r="F374">
        <v>-9</v>
      </c>
      <c r="G374">
        <v>-10</v>
      </c>
      <c r="H374">
        <v>18</v>
      </c>
      <c r="I374">
        <v>54</v>
      </c>
      <c r="J374">
        <v>9</v>
      </c>
      <c r="K374">
        <v>0.68</v>
      </c>
      <c r="L374">
        <v>2.1</v>
      </c>
      <c r="M374">
        <v>14.8</v>
      </c>
      <c r="N374">
        <v>0.2</v>
      </c>
      <c r="O374" t="s">
        <v>616</v>
      </c>
      <c r="P374" t="s">
        <v>1286</v>
      </c>
      <c r="Q374" t="s">
        <v>45</v>
      </c>
      <c r="R374"/>
      <c r="S374" t="s">
        <v>685</v>
      </c>
      <c r="T374" t="s">
        <v>310</v>
      </c>
      <c r="U374" t="s">
        <v>1320</v>
      </c>
      <c r="V374" t="s">
        <v>274</v>
      </c>
      <c r="W374"/>
    </row>
    <row r="375" spans="1:23" x14ac:dyDescent="0.25">
      <c r="A375">
        <v>879114</v>
      </c>
      <c r="B375" t="s">
        <v>571</v>
      </c>
      <c r="C375">
        <v>-1</v>
      </c>
      <c r="D375">
        <v>2</v>
      </c>
      <c r="E375">
        <v>7</v>
      </c>
      <c r="F375">
        <v>-4</v>
      </c>
      <c r="G375">
        <v>2</v>
      </c>
      <c r="H375">
        <v>27</v>
      </c>
      <c r="I375">
        <v>55</v>
      </c>
      <c r="J375">
        <v>9.1</v>
      </c>
      <c r="K375">
        <v>0.24</v>
      </c>
      <c r="L375">
        <v>1.25</v>
      </c>
      <c r="M375">
        <v>9.8000000000000007</v>
      </c>
      <c r="N375">
        <v>0.6</v>
      </c>
      <c r="O375" t="s">
        <v>609</v>
      </c>
      <c r="P375" t="s">
        <v>1145</v>
      </c>
      <c r="Q375" t="s">
        <v>194</v>
      </c>
      <c r="R375"/>
      <c r="S375" t="s">
        <v>686</v>
      </c>
      <c r="T375" t="s">
        <v>1321</v>
      </c>
      <c r="U375" t="s">
        <v>1320</v>
      </c>
      <c r="V375" t="s">
        <v>247</v>
      </c>
      <c r="W375"/>
    </row>
    <row r="376" spans="1:23" x14ac:dyDescent="0.25">
      <c r="A376">
        <v>882126</v>
      </c>
      <c r="B376" t="s">
        <v>572</v>
      </c>
      <c r="C376">
        <v>4</v>
      </c>
      <c r="D376">
        <v>5</v>
      </c>
      <c r="E376">
        <v>11</v>
      </c>
      <c r="F376">
        <v>2</v>
      </c>
      <c r="G376">
        <v>17</v>
      </c>
      <c r="H376">
        <v>-1</v>
      </c>
      <c r="I376">
        <v>-23</v>
      </c>
      <c r="J376">
        <v>-5.0999999999999996</v>
      </c>
      <c r="K376">
        <v>0.63</v>
      </c>
      <c r="L376">
        <v>2.35</v>
      </c>
      <c r="M376">
        <v>29.2</v>
      </c>
      <c r="N376">
        <v>0</v>
      </c>
      <c r="O376" t="s">
        <v>612</v>
      </c>
      <c r="P376" t="s">
        <v>1287</v>
      </c>
      <c r="Q376" t="s">
        <v>45</v>
      </c>
      <c r="R376"/>
      <c r="S376" t="s">
        <v>687</v>
      </c>
      <c r="T376" t="s">
        <v>636</v>
      </c>
      <c r="U376" t="s">
        <v>1320</v>
      </c>
      <c r="V376" t="s">
        <v>300</v>
      </c>
      <c r="W376"/>
    </row>
    <row r="377" spans="1:23" x14ac:dyDescent="0.25">
      <c r="A377">
        <v>882358</v>
      </c>
      <c r="B377" t="s">
        <v>573</v>
      </c>
      <c r="C377">
        <v>3</v>
      </c>
      <c r="D377">
        <v>0</v>
      </c>
      <c r="E377">
        <v>3</v>
      </c>
      <c r="F377">
        <v>2</v>
      </c>
      <c r="G377">
        <v>6</v>
      </c>
      <c r="H377">
        <v>15</v>
      </c>
      <c r="I377">
        <v>11</v>
      </c>
      <c r="J377">
        <v>2</v>
      </c>
      <c r="K377">
        <v>0.19</v>
      </c>
      <c r="L377">
        <v>1.06</v>
      </c>
      <c r="M377">
        <v>5.8</v>
      </c>
      <c r="N377">
        <v>0.3</v>
      </c>
      <c r="O377" t="s">
        <v>609</v>
      </c>
      <c r="P377" t="s">
        <v>1278</v>
      </c>
      <c r="Q377" t="s">
        <v>45</v>
      </c>
      <c r="R377"/>
      <c r="S377" t="s">
        <v>688</v>
      </c>
      <c r="T377" t="s">
        <v>1321</v>
      </c>
      <c r="U377" t="s">
        <v>1320</v>
      </c>
      <c r="V377" t="s">
        <v>225</v>
      </c>
      <c r="W377"/>
    </row>
    <row r="378" spans="1:23" x14ac:dyDescent="0.25">
      <c r="A378">
        <v>886606</v>
      </c>
      <c r="B378" t="s">
        <v>574</v>
      </c>
      <c r="C378">
        <v>6</v>
      </c>
      <c r="D378">
        <v>5</v>
      </c>
      <c r="E378">
        <v>10</v>
      </c>
      <c r="F378">
        <v>2</v>
      </c>
      <c r="G378">
        <v>16</v>
      </c>
      <c r="H378">
        <v>-7</v>
      </c>
      <c r="I378">
        <v>-22</v>
      </c>
      <c r="J378">
        <v>-4.9000000000000004</v>
      </c>
      <c r="K378">
        <v>0.65</v>
      </c>
      <c r="L378">
        <v>1.91</v>
      </c>
      <c r="M378">
        <v>29.5</v>
      </c>
      <c r="N378">
        <v>0</v>
      </c>
      <c r="O378" t="s">
        <v>616</v>
      </c>
      <c r="P378" t="s">
        <v>1171</v>
      </c>
      <c r="Q378" t="s">
        <v>45</v>
      </c>
      <c r="R378"/>
      <c r="S378" t="s">
        <v>689</v>
      </c>
      <c r="T378" t="s">
        <v>658</v>
      </c>
      <c r="U378" t="s">
        <v>1320</v>
      </c>
      <c r="V378" t="s">
        <v>300</v>
      </c>
      <c r="W378"/>
    </row>
    <row r="379" spans="1:23" x14ac:dyDescent="0.25">
      <c r="A379">
        <v>887497</v>
      </c>
      <c r="B379" t="s">
        <v>1069</v>
      </c>
      <c r="C379">
        <v>-1</v>
      </c>
      <c r="D379">
        <v>7</v>
      </c>
      <c r="E379">
        <v>24</v>
      </c>
      <c r="F379">
        <v>-4</v>
      </c>
      <c r="G379">
        <v>0</v>
      </c>
      <c r="H379">
        <v>24</v>
      </c>
      <c r="I379">
        <v>75</v>
      </c>
      <c r="J379">
        <v>11.8</v>
      </c>
      <c r="K379">
        <v>0.63</v>
      </c>
      <c r="L379">
        <v>2.7</v>
      </c>
      <c r="M379">
        <v>19.7</v>
      </c>
      <c r="N379">
        <v>0.3</v>
      </c>
      <c r="O379" t="s">
        <v>612</v>
      </c>
      <c r="P379" t="s">
        <v>1288</v>
      </c>
      <c r="Q379" t="s">
        <v>45</v>
      </c>
      <c r="R379"/>
      <c r="S379" t="s">
        <v>690</v>
      </c>
      <c r="T379" t="s">
        <v>636</v>
      </c>
      <c r="U379" t="s">
        <v>1320</v>
      </c>
      <c r="V379" t="s">
        <v>274</v>
      </c>
      <c r="W379"/>
    </row>
    <row r="380" spans="1:23" x14ac:dyDescent="0.25">
      <c r="A380">
        <v>895699</v>
      </c>
      <c r="B380" t="s">
        <v>1073</v>
      </c>
      <c r="C380">
        <v>-15</v>
      </c>
      <c r="D380">
        <v>0</v>
      </c>
      <c r="E380">
        <v>5</v>
      </c>
      <c r="F380">
        <v>-8</v>
      </c>
      <c r="G380">
        <v>-14</v>
      </c>
      <c r="H380">
        <v>35</v>
      </c>
      <c r="I380">
        <v>155</v>
      </c>
      <c r="J380">
        <v>20.6</v>
      </c>
      <c r="K380">
        <v>0.68</v>
      </c>
      <c r="L380">
        <v>2.14</v>
      </c>
      <c r="M380">
        <v>15.2</v>
      </c>
      <c r="N380">
        <v>0.5</v>
      </c>
      <c r="O380" t="s">
        <v>612</v>
      </c>
      <c r="P380" t="s">
        <v>1251</v>
      </c>
      <c r="Q380" t="s">
        <v>45</v>
      </c>
      <c r="R380"/>
      <c r="S380" t="s">
        <v>1074</v>
      </c>
      <c r="T380" t="s">
        <v>709</v>
      </c>
      <c r="U380" t="s">
        <v>1320</v>
      </c>
      <c r="V380" t="s">
        <v>258</v>
      </c>
      <c r="W380"/>
    </row>
    <row r="381" spans="1:23" x14ac:dyDescent="0.25">
      <c r="A381">
        <v>896761</v>
      </c>
      <c r="B381" t="s">
        <v>1071</v>
      </c>
      <c r="C381">
        <v>5</v>
      </c>
      <c r="D381">
        <v>2</v>
      </c>
      <c r="E381">
        <v>11</v>
      </c>
      <c r="F381">
        <v>3</v>
      </c>
      <c r="G381">
        <v>-5</v>
      </c>
      <c r="H381">
        <v>-2</v>
      </c>
      <c r="I381">
        <v>2</v>
      </c>
      <c r="J381">
        <v>0.4</v>
      </c>
      <c r="K381">
        <v>0.23</v>
      </c>
      <c r="L381">
        <v>1.25</v>
      </c>
      <c r="M381">
        <v>15.8</v>
      </c>
      <c r="N381">
        <v>-0.2</v>
      </c>
      <c r="O381" t="s">
        <v>609</v>
      </c>
      <c r="P381" t="s">
        <v>1129</v>
      </c>
      <c r="Q381" t="s">
        <v>194</v>
      </c>
      <c r="R381"/>
      <c r="S381" t="s">
        <v>691</v>
      </c>
      <c r="T381" t="s">
        <v>214</v>
      </c>
      <c r="U381" t="s">
        <v>1320</v>
      </c>
      <c r="V381" t="s">
        <v>268</v>
      </c>
      <c r="W381"/>
    </row>
    <row r="382" spans="1:23" x14ac:dyDescent="0.25">
      <c r="A382">
        <v>900894</v>
      </c>
      <c r="B382" t="s">
        <v>1070</v>
      </c>
      <c r="C382">
        <v>1</v>
      </c>
      <c r="D382">
        <v>1</v>
      </c>
      <c r="E382">
        <v>5</v>
      </c>
      <c r="F382">
        <v>0</v>
      </c>
      <c r="G382">
        <v>2</v>
      </c>
      <c r="H382">
        <v>30</v>
      </c>
      <c r="I382">
        <v>30</v>
      </c>
      <c r="J382">
        <v>5.3</v>
      </c>
      <c r="K382">
        <v>0.35</v>
      </c>
      <c r="L382">
        <v>1.42</v>
      </c>
      <c r="M382">
        <v>7.4</v>
      </c>
      <c r="N382">
        <v>0.8</v>
      </c>
      <c r="O382" t="s">
        <v>616</v>
      </c>
      <c r="P382" t="s">
        <v>1267</v>
      </c>
      <c r="Q382" t="s">
        <v>45</v>
      </c>
      <c r="R382"/>
      <c r="S382" t="s">
        <v>692</v>
      </c>
      <c r="T382" t="s">
        <v>642</v>
      </c>
      <c r="U382" t="s">
        <v>1320</v>
      </c>
      <c r="V382" t="s">
        <v>237</v>
      </c>
      <c r="W382"/>
    </row>
    <row r="383" spans="1:23" x14ac:dyDescent="0.25">
      <c r="A383">
        <v>901603</v>
      </c>
      <c r="B383" t="s">
        <v>575</v>
      </c>
      <c r="C383">
        <v>2</v>
      </c>
      <c r="D383">
        <v>-1</v>
      </c>
      <c r="E383">
        <v>1</v>
      </c>
      <c r="F383">
        <v>1</v>
      </c>
      <c r="G383">
        <v>2</v>
      </c>
      <c r="H383">
        <v>10</v>
      </c>
      <c r="I383">
        <v>1</v>
      </c>
      <c r="J383">
        <v>0.2</v>
      </c>
      <c r="K383">
        <v>0.2</v>
      </c>
      <c r="L383">
        <v>0.5</v>
      </c>
      <c r="M383">
        <v>3.8</v>
      </c>
      <c r="N383">
        <v>0.1</v>
      </c>
      <c r="O383" t="s">
        <v>609</v>
      </c>
      <c r="P383" t="s">
        <v>1129</v>
      </c>
      <c r="Q383" t="s">
        <v>45</v>
      </c>
      <c r="R383"/>
      <c r="S383" t="s">
        <v>693</v>
      </c>
      <c r="T383" t="s">
        <v>311</v>
      </c>
      <c r="U383" t="s">
        <v>1320</v>
      </c>
      <c r="V383" t="s">
        <v>205</v>
      </c>
      <c r="W383"/>
    </row>
    <row r="384" spans="1:23" x14ac:dyDescent="0.25">
      <c r="A384">
        <v>904904</v>
      </c>
      <c r="B384" t="s">
        <v>576</v>
      </c>
      <c r="C384">
        <v>3</v>
      </c>
      <c r="D384">
        <v>2</v>
      </c>
      <c r="E384">
        <v>6</v>
      </c>
      <c r="F384">
        <v>-4</v>
      </c>
      <c r="G384">
        <v>-2</v>
      </c>
      <c r="H384">
        <v>22</v>
      </c>
      <c r="I384">
        <v>62</v>
      </c>
      <c r="J384">
        <v>10.1</v>
      </c>
      <c r="K384">
        <v>0.26</v>
      </c>
      <c r="L384">
        <v>1.29</v>
      </c>
      <c r="M384">
        <v>15.8</v>
      </c>
      <c r="N384">
        <v>0.3</v>
      </c>
      <c r="O384" t="s">
        <v>609</v>
      </c>
      <c r="P384" t="s">
        <v>1289</v>
      </c>
      <c r="Q384" t="s">
        <v>194</v>
      </c>
      <c r="R384"/>
      <c r="S384" t="s">
        <v>694</v>
      </c>
      <c r="T384" t="s">
        <v>1119</v>
      </c>
      <c r="U384" t="s">
        <v>1320</v>
      </c>
      <c r="V384" t="s">
        <v>208</v>
      </c>
      <c r="W384"/>
    </row>
    <row r="385" spans="1:23" x14ac:dyDescent="0.25">
      <c r="A385">
        <v>908277</v>
      </c>
      <c r="B385" t="s">
        <v>577</v>
      </c>
      <c r="C385">
        <v>1</v>
      </c>
      <c r="D385">
        <v>6</v>
      </c>
      <c r="E385">
        <v>17</v>
      </c>
      <c r="F385">
        <v>-4</v>
      </c>
      <c r="G385">
        <v>3</v>
      </c>
      <c r="H385">
        <v>44</v>
      </c>
      <c r="I385">
        <v>103</v>
      </c>
      <c r="J385">
        <v>15.2</v>
      </c>
      <c r="K385">
        <v>0.14000000000000001</v>
      </c>
      <c r="L385">
        <v>0.4</v>
      </c>
      <c r="M385">
        <v>13.8</v>
      </c>
      <c r="N385">
        <v>0.7</v>
      </c>
      <c r="O385" t="s">
        <v>609</v>
      </c>
      <c r="P385" t="s">
        <v>1290</v>
      </c>
      <c r="Q385" t="s">
        <v>194</v>
      </c>
      <c r="R385"/>
      <c r="S385" t="s">
        <v>695</v>
      </c>
      <c r="T385" t="s">
        <v>318</v>
      </c>
      <c r="U385" t="s">
        <v>1320</v>
      </c>
      <c r="V385" t="s">
        <v>212</v>
      </c>
      <c r="W385"/>
    </row>
    <row r="386" spans="1:23" x14ac:dyDescent="0.25">
      <c r="A386">
        <v>910109</v>
      </c>
      <c r="B386" t="s">
        <v>578</v>
      </c>
      <c r="C386">
        <v>-2</v>
      </c>
      <c r="D386">
        <v>1</v>
      </c>
      <c r="E386">
        <v>7</v>
      </c>
      <c r="F386">
        <v>-6</v>
      </c>
      <c r="G386">
        <v>-2</v>
      </c>
      <c r="H386">
        <v>27</v>
      </c>
      <c r="I386">
        <v>62</v>
      </c>
      <c r="J386">
        <v>10.199999999999999</v>
      </c>
      <c r="K386">
        <v>0.63</v>
      </c>
      <c r="L386">
        <v>2.0699999999999998</v>
      </c>
      <c r="M386">
        <v>12.3</v>
      </c>
      <c r="N386">
        <v>0.5</v>
      </c>
      <c r="O386" t="s">
        <v>640</v>
      </c>
      <c r="P386" t="s">
        <v>1156</v>
      </c>
      <c r="Q386" t="s">
        <v>45</v>
      </c>
      <c r="R386"/>
      <c r="S386" t="s">
        <v>696</v>
      </c>
      <c r="T386" t="s">
        <v>636</v>
      </c>
      <c r="U386" t="s">
        <v>1320</v>
      </c>
      <c r="V386" t="s">
        <v>233</v>
      </c>
      <c r="W386"/>
    </row>
    <row r="387" spans="1:23" x14ac:dyDescent="0.25">
      <c r="A387">
        <v>912220</v>
      </c>
      <c r="B387" t="s">
        <v>579</v>
      </c>
      <c r="C387">
        <v>-4</v>
      </c>
      <c r="D387">
        <v>0</v>
      </c>
      <c r="E387">
        <v>2</v>
      </c>
      <c r="F387">
        <v>-7</v>
      </c>
      <c r="G387">
        <v>-1</v>
      </c>
      <c r="H387">
        <v>22</v>
      </c>
      <c r="I387">
        <v>70</v>
      </c>
      <c r="J387">
        <v>11.2</v>
      </c>
      <c r="K387">
        <v>0.18</v>
      </c>
      <c r="L387">
        <v>0.71</v>
      </c>
      <c r="M387">
        <v>10.8</v>
      </c>
      <c r="N387">
        <v>0.4</v>
      </c>
      <c r="O387" t="s">
        <v>609</v>
      </c>
      <c r="P387" t="s">
        <v>1291</v>
      </c>
      <c r="Q387" t="s">
        <v>194</v>
      </c>
      <c r="R387"/>
      <c r="S387" t="s">
        <v>697</v>
      </c>
      <c r="T387" t="s">
        <v>226</v>
      </c>
      <c r="U387" t="s">
        <v>1320</v>
      </c>
      <c r="V387" t="s">
        <v>212</v>
      </c>
      <c r="W387"/>
    </row>
    <row r="388" spans="1:23" x14ac:dyDescent="0.25">
      <c r="A388">
        <v>912691</v>
      </c>
      <c r="B388" t="s">
        <v>256</v>
      </c>
      <c r="C388">
        <v>-4</v>
      </c>
      <c r="D388">
        <v>1</v>
      </c>
      <c r="E388">
        <v>10</v>
      </c>
      <c r="F388">
        <v>-9</v>
      </c>
      <c r="G388">
        <v>1</v>
      </c>
      <c r="H388">
        <v>37</v>
      </c>
      <c r="I388">
        <v>102</v>
      </c>
      <c r="J388">
        <v>15.1</v>
      </c>
      <c r="K388">
        <v>0.56000000000000005</v>
      </c>
      <c r="L388">
        <v>1.6</v>
      </c>
      <c r="M388">
        <v>13.9</v>
      </c>
      <c r="N388">
        <v>0.6</v>
      </c>
      <c r="O388" t="s">
        <v>625</v>
      </c>
      <c r="P388" t="s">
        <v>1292</v>
      </c>
      <c r="Q388" t="s">
        <v>45</v>
      </c>
      <c r="R388"/>
      <c r="S388" t="s">
        <v>762</v>
      </c>
      <c r="T388" t="s">
        <v>253</v>
      </c>
      <c r="U388" t="s">
        <v>1320</v>
      </c>
      <c r="V388" t="s">
        <v>212</v>
      </c>
      <c r="W388"/>
    </row>
    <row r="389" spans="1:23" x14ac:dyDescent="0.25">
      <c r="A389">
        <v>914945</v>
      </c>
      <c r="B389" t="s">
        <v>580</v>
      </c>
      <c r="C389">
        <v>6</v>
      </c>
      <c r="D389">
        <v>5</v>
      </c>
      <c r="E389">
        <v>18</v>
      </c>
      <c r="F389">
        <v>7</v>
      </c>
      <c r="G389">
        <v>13</v>
      </c>
      <c r="H389">
        <v>36</v>
      </c>
      <c r="I389">
        <v>48</v>
      </c>
      <c r="J389">
        <v>8.1</v>
      </c>
      <c r="K389">
        <v>0.28999999999999998</v>
      </c>
      <c r="L389">
        <v>1.51</v>
      </c>
      <c r="M389">
        <v>16.3</v>
      </c>
      <c r="N389">
        <v>0.5</v>
      </c>
      <c r="O389" t="s">
        <v>609</v>
      </c>
      <c r="P389" t="s">
        <v>1145</v>
      </c>
      <c r="Q389" t="s">
        <v>194</v>
      </c>
      <c r="R389"/>
      <c r="S389" t="s">
        <v>698</v>
      </c>
      <c r="T389" t="s">
        <v>1321</v>
      </c>
      <c r="U389" t="s">
        <v>1320</v>
      </c>
      <c r="V389" t="s">
        <v>309</v>
      </c>
      <c r="W389"/>
    </row>
    <row r="390" spans="1:23" x14ac:dyDescent="0.25">
      <c r="A390">
        <v>916189</v>
      </c>
      <c r="B390" t="s">
        <v>1086</v>
      </c>
      <c r="C390">
        <v>2</v>
      </c>
      <c r="D390">
        <v>1</v>
      </c>
      <c r="E390">
        <v>4</v>
      </c>
      <c r="F390">
        <v>-6</v>
      </c>
      <c r="G390">
        <v>-1</v>
      </c>
      <c r="H390">
        <v>12</v>
      </c>
      <c r="I390">
        <v>27</v>
      </c>
      <c r="J390">
        <v>4.9000000000000004</v>
      </c>
      <c r="K390">
        <v>0.21</v>
      </c>
      <c r="L390">
        <v>1</v>
      </c>
      <c r="M390">
        <v>15.8</v>
      </c>
      <c r="N390">
        <v>0.1</v>
      </c>
      <c r="O390" t="s">
        <v>609</v>
      </c>
      <c r="P390" t="s">
        <v>1129</v>
      </c>
      <c r="Q390" t="s">
        <v>194</v>
      </c>
      <c r="R390"/>
      <c r="S390" t="s">
        <v>699</v>
      </c>
      <c r="T390" t="s">
        <v>221</v>
      </c>
      <c r="U390" t="s">
        <v>1320</v>
      </c>
      <c r="V390" t="s">
        <v>208</v>
      </c>
      <c r="W390"/>
    </row>
    <row r="391" spans="1:23" x14ac:dyDescent="0.25">
      <c r="A391">
        <v>916354</v>
      </c>
      <c r="B391" t="s">
        <v>581</v>
      </c>
      <c r="C391">
        <v>-11</v>
      </c>
      <c r="D391">
        <v>7</v>
      </c>
      <c r="E391">
        <v>16</v>
      </c>
      <c r="F391">
        <v>-16</v>
      </c>
      <c r="G391">
        <v>-9</v>
      </c>
      <c r="H391">
        <v>24</v>
      </c>
      <c r="I391">
        <v>87</v>
      </c>
      <c r="J391">
        <v>13.3</v>
      </c>
      <c r="K391">
        <v>0.28999999999999998</v>
      </c>
      <c r="L391">
        <v>1.5</v>
      </c>
      <c r="M391">
        <v>20.2</v>
      </c>
      <c r="N391">
        <v>0.3</v>
      </c>
      <c r="O391" t="s">
        <v>609</v>
      </c>
      <c r="P391" t="s">
        <v>1231</v>
      </c>
      <c r="Q391" t="s">
        <v>194</v>
      </c>
      <c r="R391"/>
      <c r="S391" t="s">
        <v>700</v>
      </c>
      <c r="T391" t="s">
        <v>1321</v>
      </c>
      <c r="U391" t="s">
        <v>1320</v>
      </c>
      <c r="V391" t="s">
        <v>241</v>
      </c>
      <c r="W391"/>
    </row>
    <row r="392" spans="1:23" x14ac:dyDescent="0.25">
      <c r="A392">
        <v>917955</v>
      </c>
      <c r="B392" t="s">
        <v>582</v>
      </c>
      <c r="C392">
        <v>-2</v>
      </c>
      <c r="D392">
        <v>3</v>
      </c>
      <c r="E392">
        <v>13</v>
      </c>
      <c r="F392">
        <v>-2</v>
      </c>
      <c r="G392">
        <v>2</v>
      </c>
      <c r="H392">
        <v>13</v>
      </c>
      <c r="I392">
        <v>15</v>
      </c>
      <c r="J392">
        <v>2.8</v>
      </c>
      <c r="K392">
        <v>0.63</v>
      </c>
      <c r="L392">
        <v>2.35</v>
      </c>
      <c r="M392">
        <v>17.600000000000001</v>
      </c>
      <c r="N392">
        <v>0.1</v>
      </c>
      <c r="O392" t="s">
        <v>612</v>
      </c>
      <c r="P392" t="s">
        <v>1293</v>
      </c>
      <c r="Q392" t="s">
        <v>45</v>
      </c>
      <c r="R392"/>
      <c r="S392" t="s">
        <v>701</v>
      </c>
      <c r="T392" t="s">
        <v>636</v>
      </c>
      <c r="U392" t="s">
        <v>1320</v>
      </c>
      <c r="V392" t="s">
        <v>309</v>
      </c>
      <c r="W392"/>
    </row>
    <row r="393" spans="1:23" x14ac:dyDescent="0.25">
      <c r="A393">
        <v>920439</v>
      </c>
      <c r="B393" t="s">
        <v>1031</v>
      </c>
      <c r="C393">
        <v>-2</v>
      </c>
      <c r="D393">
        <v>1</v>
      </c>
      <c r="E393">
        <v>7</v>
      </c>
      <c r="F393">
        <v>-5</v>
      </c>
      <c r="G393">
        <v>-2</v>
      </c>
      <c r="H393">
        <v>34</v>
      </c>
      <c r="I393">
        <v>90</v>
      </c>
      <c r="J393">
        <v>13.7</v>
      </c>
      <c r="K393">
        <v>0.56000000000000005</v>
      </c>
      <c r="L393">
        <v>1.6</v>
      </c>
      <c r="M393">
        <v>12.5</v>
      </c>
      <c r="N393">
        <v>0.6</v>
      </c>
      <c r="O393" t="s">
        <v>640</v>
      </c>
      <c r="P393" t="s">
        <v>1129</v>
      </c>
      <c r="Q393" t="s">
        <v>45</v>
      </c>
      <c r="R393"/>
      <c r="S393" t="s">
        <v>702</v>
      </c>
      <c r="T393" t="s">
        <v>1026</v>
      </c>
      <c r="U393" t="s">
        <v>1320</v>
      </c>
      <c r="V393" t="s">
        <v>233</v>
      </c>
      <c r="W393"/>
    </row>
    <row r="394" spans="1:23" x14ac:dyDescent="0.25">
      <c r="A394">
        <v>922435</v>
      </c>
      <c r="B394" t="s">
        <v>583</v>
      </c>
      <c r="C394">
        <v>2</v>
      </c>
      <c r="D394">
        <v>6</v>
      </c>
      <c r="E394">
        <v>15</v>
      </c>
      <c r="F394">
        <v>1</v>
      </c>
      <c r="G394">
        <v>4</v>
      </c>
      <c r="H394">
        <v>17</v>
      </c>
      <c r="I394">
        <v>25</v>
      </c>
      <c r="J394">
        <v>4.5999999999999996</v>
      </c>
      <c r="K394">
        <v>0.66</v>
      </c>
      <c r="L394">
        <v>1.93</v>
      </c>
      <c r="M394">
        <v>17.5</v>
      </c>
      <c r="N394">
        <v>0.2</v>
      </c>
      <c r="O394" t="s">
        <v>616</v>
      </c>
      <c r="P394" t="s">
        <v>1171</v>
      </c>
      <c r="Q394" t="s">
        <v>45</v>
      </c>
      <c r="R394"/>
      <c r="S394" t="s">
        <v>703</v>
      </c>
      <c r="T394" t="s">
        <v>658</v>
      </c>
      <c r="U394" t="s">
        <v>1320</v>
      </c>
      <c r="V394" t="s">
        <v>309</v>
      </c>
      <c r="W394"/>
    </row>
    <row r="395" spans="1:23" x14ac:dyDescent="0.25">
      <c r="A395">
        <v>923383</v>
      </c>
      <c r="B395" t="s">
        <v>584</v>
      </c>
      <c r="C395">
        <v>-11</v>
      </c>
      <c r="D395">
        <v>2</v>
      </c>
      <c r="E395">
        <v>8</v>
      </c>
      <c r="F395">
        <v>-18</v>
      </c>
      <c r="G395">
        <v>-2</v>
      </c>
      <c r="H395">
        <v>14</v>
      </c>
      <c r="I395">
        <v>72</v>
      </c>
      <c r="J395">
        <v>11.4</v>
      </c>
      <c r="K395">
        <v>0.63</v>
      </c>
      <c r="L395">
        <v>2.7</v>
      </c>
      <c r="M395">
        <v>17.7</v>
      </c>
      <c r="N395">
        <v>0.2</v>
      </c>
      <c r="O395" t="s">
        <v>616</v>
      </c>
      <c r="P395" t="s">
        <v>1294</v>
      </c>
      <c r="Q395" t="s">
        <v>45</v>
      </c>
      <c r="R395"/>
      <c r="S395" t="s">
        <v>704</v>
      </c>
      <c r="T395" t="s">
        <v>636</v>
      </c>
      <c r="U395" t="s">
        <v>1320</v>
      </c>
      <c r="V395" t="s">
        <v>212</v>
      </c>
      <c r="W395"/>
    </row>
    <row r="396" spans="1:23" x14ac:dyDescent="0.25">
      <c r="A396">
        <v>928341</v>
      </c>
      <c r="B396" t="s">
        <v>585</v>
      </c>
      <c r="C396">
        <v>-13</v>
      </c>
      <c r="D396">
        <v>1</v>
      </c>
      <c r="E396">
        <v>-2</v>
      </c>
      <c r="F396">
        <v>-19</v>
      </c>
      <c r="G396">
        <v>-21</v>
      </c>
      <c r="H396">
        <v>-2</v>
      </c>
      <c r="I396">
        <v>34</v>
      </c>
      <c r="J396">
        <v>6.1</v>
      </c>
      <c r="K396">
        <v>0.23</v>
      </c>
      <c r="L396">
        <v>1.25</v>
      </c>
      <c r="M396">
        <v>12.7</v>
      </c>
      <c r="N396">
        <v>-0.2</v>
      </c>
      <c r="O396" t="s">
        <v>609</v>
      </c>
      <c r="P396" t="s">
        <v>1129</v>
      </c>
      <c r="Q396" t="s">
        <v>194</v>
      </c>
      <c r="R396"/>
      <c r="S396" t="s">
        <v>705</v>
      </c>
      <c r="T396" t="s">
        <v>214</v>
      </c>
      <c r="U396" t="s">
        <v>1320</v>
      </c>
      <c r="V396" t="s">
        <v>297</v>
      </c>
      <c r="W396"/>
    </row>
    <row r="397" spans="1:23" x14ac:dyDescent="0.25">
      <c r="A397">
        <v>929224</v>
      </c>
      <c r="B397" t="s">
        <v>586</v>
      </c>
      <c r="C397">
        <v>-2</v>
      </c>
      <c r="D397">
        <v>7</v>
      </c>
      <c r="E397">
        <v>20</v>
      </c>
      <c r="F397">
        <v>-6</v>
      </c>
      <c r="G397">
        <v>7</v>
      </c>
      <c r="H397">
        <v>57</v>
      </c>
      <c r="I397">
        <v>125</v>
      </c>
      <c r="J397">
        <v>17.600000000000001</v>
      </c>
      <c r="K397">
        <v>0.12</v>
      </c>
      <c r="L397">
        <v>0.2</v>
      </c>
      <c r="M397">
        <v>16.2</v>
      </c>
      <c r="N397">
        <v>0.8</v>
      </c>
      <c r="O397" t="s">
        <v>609</v>
      </c>
      <c r="P397" t="s">
        <v>1265</v>
      </c>
      <c r="Q397" t="s">
        <v>194</v>
      </c>
      <c r="R397"/>
      <c r="S397" t="s">
        <v>706</v>
      </c>
      <c r="T397" t="s">
        <v>221</v>
      </c>
      <c r="U397" t="s">
        <v>1319</v>
      </c>
      <c r="V397" t="s">
        <v>241</v>
      </c>
      <c r="W397"/>
    </row>
    <row r="398" spans="1:23" x14ac:dyDescent="0.25">
      <c r="A398">
        <v>933359</v>
      </c>
      <c r="B398" t="s">
        <v>587</v>
      </c>
      <c r="C398">
        <v>-5</v>
      </c>
      <c r="D398">
        <v>8</v>
      </c>
      <c r="E398">
        <v>13</v>
      </c>
      <c r="F398">
        <v>-4</v>
      </c>
      <c r="G398">
        <v>8</v>
      </c>
      <c r="H398">
        <v>-27</v>
      </c>
      <c r="I398">
        <v>-17</v>
      </c>
      <c r="J398">
        <v>-3.6</v>
      </c>
      <c r="K398">
        <v>0.68</v>
      </c>
      <c r="L398">
        <v>2.25</v>
      </c>
      <c r="M398">
        <v>21.2</v>
      </c>
      <c r="N398">
        <v>-0.5</v>
      </c>
      <c r="O398" t="s">
        <v>612</v>
      </c>
      <c r="P398" t="s">
        <v>1153</v>
      </c>
      <c r="Q398" t="s">
        <v>45</v>
      </c>
      <c r="R398"/>
      <c r="S398" t="s">
        <v>707</v>
      </c>
      <c r="T398" t="s">
        <v>310</v>
      </c>
      <c r="U398" t="s">
        <v>1320</v>
      </c>
      <c r="V398" t="s">
        <v>300</v>
      </c>
      <c r="W398"/>
    </row>
    <row r="399" spans="1:23" x14ac:dyDescent="0.25">
      <c r="A399">
        <v>934711</v>
      </c>
      <c r="B399" t="s">
        <v>588</v>
      </c>
      <c r="C399">
        <v>4</v>
      </c>
      <c r="D399">
        <v>1</v>
      </c>
      <c r="E399">
        <v>3</v>
      </c>
      <c r="F399">
        <v>3</v>
      </c>
      <c r="G399">
        <v>8</v>
      </c>
      <c r="H399">
        <v>20</v>
      </c>
      <c r="I399">
        <v>21</v>
      </c>
      <c r="J399">
        <v>3.9</v>
      </c>
      <c r="K399">
        <v>0.33</v>
      </c>
      <c r="L399">
        <v>0.93</v>
      </c>
      <c r="M399">
        <v>3.6</v>
      </c>
      <c r="N399">
        <v>0.9</v>
      </c>
      <c r="O399" t="s">
        <v>609</v>
      </c>
      <c r="P399" t="s">
        <v>1295</v>
      </c>
      <c r="Q399" t="s">
        <v>194</v>
      </c>
      <c r="R399"/>
      <c r="S399" t="s">
        <v>708</v>
      </c>
      <c r="T399" t="s">
        <v>402</v>
      </c>
      <c r="U399" t="s">
        <v>1320</v>
      </c>
      <c r="V399" t="s">
        <v>225</v>
      </c>
      <c r="W399"/>
    </row>
    <row r="400" spans="1:23" x14ac:dyDescent="0.25">
      <c r="A400">
        <v>941096</v>
      </c>
      <c r="B400" t="s">
        <v>589</v>
      </c>
      <c r="C400">
        <v>-3</v>
      </c>
      <c r="D400">
        <v>5</v>
      </c>
      <c r="E400">
        <v>15</v>
      </c>
      <c r="F400">
        <v>-7</v>
      </c>
      <c r="G400">
        <v>2</v>
      </c>
      <c r="H400">
        <v>43</v>
      </c>
      <c r="I400">
        <v>105</v>
      </c>
      <c r="J400">
        <v>15.4</v>
      </c>
      <c r="K400">
        <v>0.14000000000000001</v>
      </c>
      <c r="L400">
        <v>0.4</v>
      </c>
      <c r="M400">
        <v>14.1</v>
      </c>
      <c r="N400">
        <v>0.7</v>
      </c>
      <c r="O400" t="s">
        <v>609</v>
      </c>
      <c r="P400" t="s">
        <v>1129</v>
      </c>
      <c r="Q400" t="s">
        <v>194</v>
      </c>
      <c r="R400"/>
      <c r="S400" t="s">
        <v>710</v>
      </c>
      <c r="T400" t="s">
        <v>214</v>
      </c>
      <c r="U400" t="s">
        <v>1320</v>
      </c>
      <c r="V400" t="s">
        <v>212</v>
      </c>
      <c r="W400"/>
    </row>
    <row r="401" spans="1:23" x14ac:dyDescent="0.25">
      <c r="A401">
        <v>950774</v>
      </c>
      <c r="B401" t="s">
        <v>590</v>
      </c>
      <c r="C401">
        <v>3</v>
      </c>
      <c r="D401">
        <v>4</v>
      </c>
      <c r="E401">
        <v>16</v>
      </c>
      <c r="F401">
        <v>3</v>
      </c>
      <c r="G401">
        <v>6</v>
      </c>
      <c r="H401">
        <v>38</v>
      </c>
      <c r="I401">
        <v>42</v>
      </c>
      <c r="J401">
        <v>7.2</v>
      </c>
      <c r="K401">
        <v>0.28999999999999998</v>
      </c>
      <c r="L401">
        <v>1.51</v>
      </c>
      <c r="M401">
        <v>14.7</v>
      </c>
      <c r="N401">
        <v>0.6</v>
      </c>
      <c r="O401" t="s">
        <v>609</v>
      </c>
      <c r="P401" t="s">
        <v>1145</v>
      </c>
      <c r="Q401" t="s">
        <v>194</v>
      </c>
      <c r="R401"/>
      <c r="S401" t="s">
        <v>711</v>
      </c>
      <c r="T401" t="s">
        <v>1321</v>
      </c>
      <c r="U401" t="s">
        <v>1320</v>
      </c>
      <c r="V401" t="s">
        <v>216</v>
      </c>
      <c r="W401"/>
    </row>
    <row r="402" spans="1:23" x14ac:dyDescent="0.25">
      <c r="A402">
        <v>952010</v>
      </c>
      <c r="B402" t="s">
        <v>591</v>
      </c>
      <c r="C402">
        <v>0</v>
      </c>
      <c r="D402">
        <v>-1</v>
      </c>
      <c r="E402">
        <v>1</v>
      </c>
      <c r="F402">
        <v>-6</v>
      </c>
      <c r="G402">
        <v>-4</v>
      </c>
      <c r="H402">
        <v>-3</v>
      </c>
      <c r="I402">
        <v>12</v>
      </c>
      <c r="J402">
        <v>2.2999999999999998</v>
      </c>
      <c r="K402">
        <v>0.27</v>
      </c>
      <c r="L402">
        <v>1.5</v>
      </c>
      <c r="M402">
        <v>19.3</v>
      </c>
      <c r="N402">
        <v>-0.1</v>
      </c>
      <c r="O402" t="s">
        <v>609</v>
      </c>
      <c r="P402" t="s">
        <v>1129</v>
      </c>
      <c r="Q402" t="s">
        <v>194</v>
      </c>
      <c r="R402"/>
      <c r="S402" t="s">
        <v>712</v>
      </c>
      <c r="T402" t="s">
        <v>221</v>
      </c>
      <c r="U402" t="s">
        <v>1320</v>
      </c>
      <c r="V402" t="s">
        <v>201</v>
      </c>
      <c r="W402"/>
    </row>
    <row r="403" spans="1:23" x14ac:dyDescent="0.25">
      <c r="A403">
        <v>952770</v>
      </c>
      <c r="B403" t="s">
        <v>1108</v>
      </c>
      <c r="C403">
        <v>-6</v>
      </c>
      <c r="D403">
        <v>-3</v>
      </c>
      <c r="E403">
        <v>1</v>
      </c>
      <c r="F403">
        <v>-12</v>
      </c>
      <c r="G403">
        <v>-10</v>
      </c>
      <c r="H403">
        <v>20</v>
      </c>
      <c r="I403">
        <v>37</v>
      </c>
      <c r="J403">
        <v>6.5</v>
      </c>
      <c r="K403">
        <v>0.3</v>
      </c>
      <c r="L403">
        <v>0.88</v>
      </c>
      <c r="M403">
        <v>14.3</v>
      </c>
      <c r="N403">
        <v>0.3</v>
      </c>
      <c r="O403" t="s">
        <v>616</v>
      </c>
      <c r="P403" t="s">
        <v>1132</v>
      </c>
      <c r="Q403" t="s">
        <v>45</v>
      </c>
      <c r="R403" t="s">
        <v>1305</v>
      </c>
      <c r="S403" t="s">
        <v>1113</v>
      </c>
      <c r="T403" t="s">
        <v>642</v>
      </c>
      <c r="U403" t="s">
        <v>1320</v>
      </c>
      <c r="V403" t="s">
        <v>219</v>
      </c>
      <c r="W403"/>
    </row>
    <row r="404" spans="1:23" x14ac:dyDescent="0.25">
      <c r="A404">
        <v>955435</v>
      </c>
      <c r="B404" t="s">
        <v>592</v>
      </c>
      <c r="C404">
        <v>1</v>
      </c>
      <c r="D404">
        <v>1</v>
      </c>
      <c r="E404">
        <v>4</v>
      </c>
      <c r="F404">
        <v>0</v>
      </c>
      <c r="G404">
        <v>3</v>
      </c>
      <c r="H404">
        <v>29</v>
      </c>
      <c r="I404">
        <v>33</v>
      </c>
      <c r="J404">
        <v>5.8</v>
      </c>
      <c r="K404">
        <v>0.21</v>
      </c>
      <c r="L404">
        <v>1.01</v>
      </c>
      <c r="M404">
        <v>6.9</v>
      </c>
      <c r="N404">
        <v>0.8</v>
      </c>
      <c r="O404" t="s">
        <v>616</v>
      </c>
      <c r="P404" t="s">
        <v>1296</v>
      </c>
      <c r="Q404" t="s">
        <v>45</v>
      </c>
      <c r="R404"/>
      <c r="S404" t="s">
        <v>713</v>
      </c>
      <c r="T404" t="s">
        <v>223</v>
      </c>
      <c r="U404" t="s">
        <v>1320</v>
      </c>
      <c r="V404" t="s">
        <v>237</v>
      </c>
      <c r="W404"/>
    </row>
    <row r="405" spans="1:23" x14ac:dyDescent="0.25">
      <c r="A405">
        <v>958264</v>
      </c>
      <c r="B405" t="s">
        <v>593</v>
      </c>
      <c r="C405">
        <v>6</v>
      </c>
      <c r="D405">
        <v>7</v>
      </c>
      <c r="E405">
        <v>14</v>
      </c>
      <c r="F405">
        <v>3</v>
      </c>
      <c r="G405">
        <v>18</v>
      </c>
      <c r="H405">
        <v>18</v>
      </c>
      <c r="I405">
        <v>33</v>
      </c>
      <c r="J405">
        <v>5.8</v>
      </c>
      <c r="K405">
        <v>0.65</v>
      </c>
      <c r="L405">
        <v>1.91</v>
      </c>
      <c r="M405">
        <v>25.9</v>
      </c>
      <c r="N405">
        <v>0.2</v>
      </c>
      <c r="O405" t="s">
        <v>612</v>
      </c>
      <c r="P405" t="s">
        <v>1171</v>
      </c>
      <c r="Q405" t="s">
        <v>45</v>
      </c>
      <c r="R405"/>
      <c r="S405" t="s">
        <v>714</v>
      </c>
      <c r="T405" t="s">
        <v>658</v>
      </c>
      <c r="U405" t="s">
        <v>1320</v>
      </c>
      <c r="V405" t="s">
        <v>300</v>
      </c>
      <c r="W405"/>
    </row>
    <row r="406" spans="1:23" x14ac:dyDescent="0.25">
      <c r="A406">
        <v>959502</v>
      </c>
      <c r="B406" t="s">
        <v>594</v>
      </c>
      <c r="C406">
        <v>-2</v>
      </c>
      <c r="D406">
        <v>2</v>
      </c>
      <c r="E406">
        <v>8</v>
      </c>
      <c r="F406">
        <v>-4</v>
      </c>
      <c r="G406">
        <v>0</v>
      </c>
      <c r="H406">
        <v>19</v>
      </c>
      <c r="I406">
        <v>41</v>
      </c>
      <c r="J406">
        <v>7</v>
      </c>
      <c r="K406">
        <v>0.33</v>
      </c>
      <c r="L406">
        <v>1.62</v>
      </c>
      <c r="M406">
        <v>8.6</v>
      </c>
      <c r="N406">
        <v>0.4</v>
      </c>
      <c r="O406" t="s">
        <v>609</v>
      </c>
      <c r="P406" t="s">
        <v>1297</v>
      </c>
      <c r="Q406" t="s">
        <v>194</v>
      </c>
      <c r="R406"/>
      <c r="S406" t="s">
        <v>715</v>
      </c>
      <c r="T406" t="s">
        <v>331</v>
      </c>
      <c r="U406" t="s">
        <v>1320</v>
      </c>
      <c r="V406" t="s">
        <v>215</v>
      </c>
      <c r="W406"/>
    </row>
    <row r="407" spans="1:23" x14ac:dyDescent="0.25">
      <c r="A407">
        <v>964767</v>
      </c>
      <c r="B407" t="s">
        <v>595</v>
      </c>
      <c r="C407">
        <v>-1</v>
      </c>
      <c r="D407">
        <v>4</v>
      </c>
      <c r="E407">
        <v>12</v>
      </c>
      <c r="F407">
        <v>-4</v>
      </c>
      <c r="G407">
        <v>2</v>
      </c>
      <c r="H407">
        <v>38</v>
      </c>
      <c r="I407">
        <v>77</v>
      </c>
      <c r="J407">
        <v>12.1</v>
      </c>
      <c r="K407">
        <v>0.26</v>
      </c>
      <c r="L407">
        <v>1.29</v>
      </c>
      <c r="M407">
        <v>14</v>
      </c>
      <c r="N407">
        <v>0.6</v>
      </c>
      <c r="O407" t="s">
        <v>609</v>
      </c>
      <c r="P407" t="s">
        <v>1129</v>
      </c>
      <c r="Q407" t="s">
        <v>194</v>
      </c>
      <c r="R407"/>
      <c r="S407" t="s">
        <v>716</v>
      </c>
      <c r="T407" t="s">
        <v>1119</v>
      </c>
      <c r="U407" t="s">
        <v>1320</v>
      </c>
      <c r="V407" t="s">
        <v>212</v>
      </c>
      <c r="W407"/>
    </row>
    <row r="408" spans="1:23" x14ac:dyDescent="0.25">
      <c r="A408">
        <v>968420</v>
      </c>
      <c r="B408" t="s">
        <v>596</v>
      </c>
      <c r="C408">
        <v>-5</v>
      </c>
      <c r="D408">
        <v>2</v>
      </c>
      <c r="E408">
        <v>4</v>
      </c>
      <c r="F408">
        <v>-9</v>
      </c>
      <c r="G408">
        <v>-6</v>
      </c>
      <c r="H408">
        <v>-1</v>
      </c>
      <c r="I408">
        <v>33</v>
      </c>
      <c r="J408">
        <v>5.8</v>
      </c>
      <c r="K408">
        <v>0.23</v>
      </c>
      <c r="L408">
        <v>1.25</v>
      </c>
      <c r="M408">
        <v>18.100000000000001</v>
      </c>
      <c r="N408">
        <v>-0.1</v>
      </c>
      <c r="O408" t="s">
        <v>609</v>
      </c>
      <c r="P408" t="s">
        <v>1129</v>
      </c>
      <c r="Q408" t="s">
        <v>194</v>
      </c>
      <c r="R408"/>
      <c r="S408" t="s">
        <v>717</v>
      </c>
      <c r="T408" t="s">
        <v>214</v>
      </c>
      <c r="U408" t="s">
        <v>1320</v>
      </c>
      <c r="V408" t="s">
        <v>314</v>
      </c>
      <c r="W408"/>
    </row>
    <row r="409" spans="1:23" x14ac:dyDescent="0.25">
      <c r="A409">
        <v>968891</v>
      </c>
      <c r="B409" t="s">
        <v>597</v>
      </c>
      <c r="C409">
        <v>-2</v>
      </c>
      <c r="D409">
        <v>4</v>
      </c>
      <c r="E409">
        <v>16</v>
      </c>
      <c r="F409">
        <v>-9</v>
      </c>
      <c r="G409">
        <v>3</v>
      </c>
      <c r="H409">
        <v>24</v>
      </c>
      <c r="I409">
        <v>50</v>
      </c>
      <c r="J409">
        <v>8.4</v>
      </c>
      <c r="K409">
        <v>0.63</v>
      </c>
      <c r="L409">
        <v>2.7</v>
      </c>
      <c r="M409">
        <v>18</v>
      </c>
      <c r="N409">
        <v>0.3</v>
      </c>
      <c r="O409" t="s">
        <v>612</v>
      </c>
      <c r="P409" t="s">
        <v>1204</v>
      </c>
      <c r="Q409" t="s">
        <v>45</v>
      </c>
      <c r="R409"/>
      <c r="S409" t="s">
        <v>718</v>
      </c>
      <c r="T409" t="s">
        <v>636</v>
      </c>
      <c r="U409" t="s">
        <v>1320</v>
      </c>
      <c r="V409" t="s">
        <v>274</v>
      </c>
      <c r="W409"/>
    </row>
    <row r="410" spans="1:23" x14ac:dyDescent="0.25">
      <c r="A410">
        <v>971010</v>
      </c>
      <c r="B410" t="s">
        <v>1032</v>
      </c>
      <c r="C410">
        <v>1</v>
      </c>
      <c r="D410">
        <v>0</v>
      </c>
      <c r="E410">
        <v>0</v>
      </c>
      <c r="F410">
        <v>1</v>
      </c>
      <c r="G410">
        <v>2</v>
      </c>
      <c r="H410">
        <v>-1</v>
      </c>
      <c r="I410">
        <v>-14</v>
      </c>
      <c r="J410">
        <v>-2.9</v>
      </c>
      <c r="K410">
        <v>0.24</v>
      </c>
      <c r="L410">
        <v>0.62</v>
      </c>
      <c r="M410">
        <v>7.5</v>
      </c>
      <c r="N410">
        <v>-0.4</v>
      </c>
      <c r="O410" t="s">
        <v>609</v>
      </c>
      <c r="P410" t="s">
        <v>1298</v>
      </c>
      <c r="Q410" t="s">
        <v>45</v>
      </c>
      <c r="R410"/>
      <c r="S410" t="s">
        <v>719</v>
      </c>
      <c r="T410" t="s">
        <v>1026</v>
      </c>
      <c r="U410" t="s">
        <v>1320</v>
      </c>
      <c r="V410" t="s">
        <v>237</v>
      </c>
      <c r="W410"/>
    </row>
    <row r="411" spans="1:23" x14ac:dyDescent="0.25">
      <c r="A411">
        <v>972497</v>
      </c>
      <c r="B411" t="s">
        <v>598</v>
      </c>
      <c r="C411">
        <v>2</v>
      </c>
      <c r="D411">
        <v>0</v>
      </c>
      <c r="E411">
        <v>1</v>
      </c>
      <c r="F411">
        <v>1</v>
      </c>
      <c r="G411">
        <v>4</v>
      </c>
      <c r="H411">
        <v>16</v>
      </c>
      <c r="I411">
        <v>18</v>
      </c>
      <c r="J411">
        <v>3.5</v>
      </c>
      <c r="K411">
        <v>0.08</v>
      </c>
      <c r="L411">
        <v>0.1</v>
      </c>
      <c r="M411">
        <v>1.5</v>
      </c>
      <c r="N411">
        <v>1.4</v>
      </c>
      <c r="O411" t="s">
        <v>609</v>
      </c>
      <c r="P411" t="s">
        <v>1299</v>
      </c>
      <c r="Q411" t="s">
        <v>194</v>
      </c>
      <c r="R411"/>
      <c r="S411" t="s">
        <v>720</v>
      </c>
      <c r="T411" t="s">
        <v>243</v>
      </c>
      <c r="U411" t="s">
        <v>1320</v>
      </c>
      <c r="V411" t="s">
        <v>288</v>
      </c>
      <c r="W411"/>
    </row>
    <row r="412" spans="1:23" x14ac:dyDescent="0.25">
      <c r="A412">
        <v>973263</v>
      </c>
      <c r="B412" t="s">
        <v>599</v>
      </c>
      <c r="C412">
        <v>2</v>
      </c>
      <c r="D412">
        <v>3</v>
      </c>
      <c r="E412">
        <v>5</v>
      </c>
      <c r="F412">
        <v>-5</v>
      </c>
      <c r="G412">
        <v>-3</v>
      </c>
      <c r="H412">
        <v>25</v>
      </c>
      <c r="I412">
        <v>47</v>
      </c>
      <c r="J412">
        <v>8</v>
      </c>
      <c r="K412">
        <v>0.47</v>
      </c>
      <c r="L412">
        <v>1.32</v>
      </c>
      <c r="M412">
        <v>15.4</v>
      </c>
      <c r="N412">
        <v>0.4</v>
      </c>
      <c r="O412" t="s">
        <v>609</v>
      </c>
      <c r="P412" t="s">
        <v>1129</v>
      </c>
      <c r="Q412" t="s">
        <v>45</v>
      </c>
      <c r="R412"/>
      <c r="S412" t="s">
        <v>721</v>
      </c>
      <c r="T412" t="s">
        <v>311</v>
      </c>
      <c r="U412" t="s">
        <v>1320</v>
      </c>
      <c r="V412" t="s">
        <v>208</v>
      </c>
      <c r="W412"/>
    </row>
    <row r="413" spans="1:23" x14ac:dyDescent="0.25">
      <c r="A413">
        <v>976506</v>
      </c>
      <c r="B413" t="s">
        <v>600</v>
      </c>
      <c r="C413">
        <v>-5</v>
      </c>
      <c r="D413">
        <v>4</v>
      </c>
      <c r="E413">
        <v>9</v>
      </c>
      <c r="F413">
        <v>-8</v>
      </c>
      <c r="G413">
        <v>-9</v>
      </c>
      <c r="H413">
        <v>12</v>
      </c>
      <c r="I413">
        <v>55</v>
      </c>
      <c r="J413">
        <v>9.1999999999999993</v>
      </c>
      <c r="K413">
        <v>0.53</v>
      </c>
      <c r="L413">
        <v>1.5</v>
      </c>
      <c r="M413">
        <v>13.9</v>
      </c>
      <c r="N413">
        <v>0.1</v>
      </c>
      <c r="O413" t="s">
        <v>616</v>
      </c>
      <c r="P413" t="s">
        <v>1300</v>
      </c>
      <c r="Q413" t="s">
        <v>45</v>
      </c>
      <c r="R413"/>
      <c r="S413" t="s">
        <v>722</v>
      </c>
      <c r="T413" t="s">
        <v>709</v>
      </c>
      <c r="U413" t="s">
        <v>1320</v>
      </c>
      <c r="V413" t="s">
        <v>274</v>
      </c>
      <c r="W413"/>
    </row>
    <row r="414" spans="1:23" x14ac:dyDescent="0.25">
      <c r="A414">
        <v>976928</v>
      </c>
      <c r="B414" t="s">
        <v>601</v>
      </c>
      <c r="C414">
        <v>3</v>
      </c>
      <c r="D414">
        <v>4</v>
      </c>
      <c r="E414">
        <v>6</v>
      </c>
      <c r="F414">
        <v>-4</v>
      </c>
      <c r="G414">
        <v>-1</v>
      </c>
      <c r="H414">
        <v>29</v>
      </c>
      <c r="I414">
        <v>50</v>
      </c>
      <c r="J414">
        <v>8.5</v>
      </c>
      <c r="K414">
        <v>0.14000000000000001</v>
      </c>
      <c r="L414">
        <v>0.4</v>
      </c>
      <c r="M414">
        <v>15.2</v>
      </c>
      <c r="N414">
        <v>0.4</v>
      </c>
      <c r="O414" t="s">
        <v>609</v>
      </c>
      <c r="P414" t="s">
        <v>1129</v>
      </c>
      <c r="Q414" t="s">
        <v>194</v>
      </c>
      <c r="R414"/>
      <c r="S414" t="s">
        <v>723</v>
      </c>
      <c r="T414" t="s">
        <v>214</v>
      </c>
      <c r="U414" t="s">
        <v>1320</v>
      </c>
      <c r="V414" t="s">
        <v>208</v>
      </c>
      <c r="W414"/>
    </row>
    <row r="415" spans="1:23" x14ac:dyDescent="0.25">
      <c r="A415">
        <v>978981</v>
      </c>
      <c r="B415" t="s">
        <v>602</v>
      </c>
      <c r="C415">
        <v>3</v>
      </c>
      <c r="D415">
        <v>5</v>
      </c>
      <c r="E415">
        <v>16</v>
      </c>
      <c r="F415">
        <v>5</v>
      </c>
      <c r="G415">
        <v>9</v>
      </c>
      <c r="H415">
        <v>29</v>
      </c>
      <c r="I415">
        <v>44</v>
      </c>
      <c r="J415">
        <v>7.6</v>
      </c>
      <c r="K415">
        <v>0.12</v>
      </c>
      <c r="L415">
        <v>0.21</v>
      </c>
      <c r="M415">
        <v>16.7</v>
      </c>
      <c r="N415">
        <v>0.4</v>
      </c>
      <c r="O415" t="s">
        <v>609</v>
      </c>
      <c r="P415" t="s">
        <v>1142</v>
      </c>
      <c r="Q415" t="s">
        <v>194</v>
      </c>
      <c r="R415"/>
      <c r="S415" t="s">
        <v>724</v>
      </c>
      <c r="T415" t="s">
        <v>214</v>
      </c>
      <c r="U415" t="s">
        <v>1319</v>
      </c>
      <c r="V415" t="s">
        <v>309</v>
      </c>
      <c r="W415"/>
    </row>
    <row r="416" spans="1:23" x14ac:dyDescent="0.25">
      <c r="A416">
        <v>981175</v>
      </c>
      <c r="B416" t="s">
        <v>1033</v>
      </c>
      <c r="C416">
        <v>1</v>
      </c>
      <c r="D416">
        <v>1</v>
      </c>
      <c r="E416">
        <v>3</v>
      </c>
      <c r="F416">
        <v>-1</v>
      </c>
      <c r="G416">
        <v>1</v>
      </c>
      <c r="H416">
        <v>15</v>
      </c>
      <c r="I416">
        <v>23</v>
      </c>
      <c r="J416">
        <v>4.2</v>
      </c>
      <c r="K416">
        <v>0.15</v>
      </c>
      <c r="L416">
        <v>0.59</v>
      </c>
      <c r="M416">
        <v>5.3</v>
      </c>
      <c r="N416">
        <v>0.4</v>
      </c>
      <c r="O416" t="s">
        <v>609</v>
      </c>
      <c r="P416" t="s">
        <v>1129</v>
      </c>
      <c r="Q416" t="s">
        <v>194</v>
      </c>
      <c r="R416"/>
      <c r="S416" t="s">
        <v>725</v>
      </c>
      <c r="T416" t="s">
        <v>1119</v>
      </c>
      <c r="U416" t="s">
        <v>1320</v>
      </c>
      <c r="V416" t="s">
        <v>215</v>
      </c>
      <c r="W416"/>
    </row>
    <row r="417" spans="1:23" x14ac:dyDescent="0.25">
      <c r="A417">
        <v>984187</v>
      </c>
      <c r="B417" t="s">
        <v>603</v>
      </c>
      <c r="C417">
        <v>-1</v>
      </c>
      <c r="D417">
        <v>1</v>
      </c>
      <c r="E417">
        <v>7</v>
      </c>
      <c r="F417">
        <v>-7</v>
      </c>
      <c r="G417">
        <v>2</v>
      </c>
      <c r="H417">
        <v>31</v>
      </c>
      <c r="I417">
        <v>81</v>
      </c>
      <c r="J417">
        <v>12.6</v>
      </c>
      <c r="K417">
        <v>0.21</v>
      </c>
      <c r="L417">
        <v>1</v>
      </c>
      <c r="M417">
        <v>14.2</v>
      </c>
      <c r="N417">
        <v>0.5</v>
      </c>
      <c r="O417" t="s">
        <v>625</v>
      </c>
      <c r="P417" t="s">
        <v>1301</v>
      </c>
      <c r="Q417" t="s">
        <v>45</v>
      </c>
      <c r="R417"/>
      <c r="S417" t="s">
        <v>726</v>
      </c>
      <c r="T417" t="s">
        <v>272</v>
      </c>
      <c r="U417" t="s">
        <v>1320</v>
      </c>
      <c r="V417" t="s">
        <v>212</v>
      </c>
      <c r="W417"/>
    </row>
    <row r="418" spans="1:23" x14ac:dyDescent="0.25">
      <c r="A418">
        <v>987842</v>
      </c>
      <c r="B418" t="s">
        <v>604</v>
      </c>
      <c r="C418">
        <v>4</v>
      </c>
      <c r="D418">
        <v>4</v>
      </c>
      <c r="E418">
        <v>12</v>
      </c>
      <c r="F418">
        <v>3</v>
      </c>
      <c r="G418">
        <v>8</v>
      </c>
      <c r="H418">
        <v>28</v>
      </c>
      <c r="I418">
        <v>35</v>
      </c>
      <c r="J418">
        <v>6.3</v>
      </c>
      <c r="K418">
        <v>0.28000000000000003</v>
      </c>
      <c r="L418">
        <v>1.6</v>
      </c>
      <c r="M418">
        <v>14</v>
      </c>
      <c r="N418">
        <v>0.4</v>
      </c>
      <c r="O418" t="s">
        <v>609</v>
      </c>
      <c r="P418" t="s">
        <v>1129</v>
      </c>
      <c r="Q418" t="s">
        <v>194</v>
      </c>
      <c r="R418"/>
      <c r="S418" t="s">
        <v>727</v>
      </c>
      <c r="T418" t="s">
        <v>221</v>
      </c>
      <c r="U418" t="s">
        <v>1320</v>
      </c>
      <c r="V418" t="s">
        <v>216</v>
      </c>
      <c r="W418"/>
    </row>
    <row r="419" spans="1:23" x14ac:dyDescent="0.25">
      <c r="A419">
        <v>988600</v>
      </c>
      <c r="B419" t="s">
        <v>1109</v>
      </c>
      <c r="C419">
        <v>6</v>
      </c>
      <c r="D419">
        <v>1</v>
      </c>
      <c r="E419">
        <v>6</v>
      </c>
      <c r="F419">
        <v>0</v>
      </c>
      <c r="G419">
        <v>3</v>
      </c>
      <c r="H419"/>
      <c r="I419"/>
      <c r="J419"/>
      <c r="K419">
        <v>0.09</v>
      </c>
      <c r="L419">
        <v>0.09</v>
      </c>
      <c r="M419"/>
      <c r="N419"/>
      <c r="O419" t="s">
        <v>616</v>
      </c>
      <c r="P419" t="s">
        <v>1132</v>
      </c>
      <c r="Q419" t="s">
        <v>45</v>
      </c>
      <c r="R419" t="s">
        <v>1305</v>
      </c>
      <c r="S419" t="s">
        <v>1114</v>
      </c>
      <c r="T419" t="s">
        <v>1321</v>
      </c>
      <c r="U419" t="s">
        <v>1320</v>
      </c>
      <c r="V419" t="s">
        <v>219</v>
      </c>
      <c r="W419"/>
    </row>
    <row r="420" spans="1:23" x14ac:dyDescent="0.25">
      <c r="A420">
        <v>989491</v>
      </c>
      <c r="B420" t="s">
        <v>605</v>
      </c>
      <c r="C420">
        <v>-4</v>
      </c>
      <c r="D420">
        <v>5</v>
      </c>
      <c r="E420">
        <v>13</v>
      </c>
      <c r="F420">
        <v>-6</v>
      </c>
      <c r="G420">
        <v>3</v>
      </c>
      <c r="H420">
        <v>35</v>
      </c>
      <c r="I420">
        <v>84</v>
      </c>
      <c r="J420">
        <v>12.9</v>
      </c>
      <c r="K420">
        <v>0.36</v>
      </c>
      <c r="L420">
        <v>1.8</v>
      </c>
      <c r="M420">
        <v>13.7</v>
      </c>
      <c r="N420">
        <v>0.6</v>
      </c>
      <c r="O420" t="s">
        <v>616</v>
      </c>
      <c r="P420" t="s">
        <v>1302</v>
      </c>
      <c r="Q420" t="s">
        <v>45</v>
      </c>
      <c r="R420"/>
      <c r="S420" t="s">
        <v>728</v>
      </c>
      <c r="T420" t="s">
        <v>223</v>
      </c>
      <c r="U420" t="s">
        <v>1320</v>
      </c>
      <c r="V420" t="s">
        <v>212</v>
      </c>
      <c r="W420"/>
    </row>
    <row r="421" spans="1:23" x14ac:dyDescent="0.25">
      <c r="A421">
        <v>992099</v>
      </c>
      <c r="B421" t="s">
        <v>1077</v>
      </c>
      <c r="C421">
        <v>4</v>
      </c>
      <c r="D421">
        <v>5</v>
      </c>
      <c r="E421">
        <v>20</v>
      </c>
      <c r="F421">
        <v>3</v>
      </c>
      <c r="G421">
        <v>7</v>
      </c>
      <c r="H421">
        <v>27</v>
      </c>
      <c r="I421">
        <v>29</v>
      </c>
      <c r="J421">
        <v>5.3</v>
      </c>
      <c r="K421">
        <v>0.65</v>
      </c>
      <c r="L421">
        <v>1.9</v>
      </c>
      <c r="M421">
        <v>16.7</v>
      </c>
      <c r="N421">
        <v>0.4</v>
      </c>
      <c r="O421" t="s">
        <v>612</v>
      </c>
      <c r="P421" t="s">
        <v>1129</v>
      </c>
      <c r="Q421" t="s">
        <v>45</v>
      </c>
      <c r="R421"/>
      <c r="S421" t="s">
        <v>729</v>
      </c>
      <c r="T421" t="s">
        <v>1026</v>
      </c>
      <c r="U421" t="s">
        <v>1320</v>
      </c>
      <c r="V421" t="s">
        <v>309</v>
      </c>
      <c r="W421"/>
    </row>
    <row r="422" spans="1:23" x14ac:dyDescent="0.25">
      <c r="A422">
        <v>994095</v>
      </c>
      <c r="B422" t="s">
        <v>606</v>
      </c>
      <c r="C422">
        <v>-1</v>
      </c>
      <c r="D422">
        <v>6</v>
      </c>
      <c r="E422">
        <v>13</v>
      </c>
      <c r="F422">
        <v>-3</v>
      </c>
      <c r="G422">
        <v>2</v>
      </c>
      <c r="H422">
        <v>12</v>
      </c>
      <c r="I422">
        <v>49</v>
      </c>
      <c r="J422">
        <v>8.4</v>
      </c>
      <c r="K422">
        <v>0.65</v>
      </c>
      <c r="L422">
        <v>1.91</v>
      </c>
      <c r="M422">
        <v>17.8</v>
      </c>
      <c r="N422">
        <v>0.1</v>
      </c>
      <c r="O422" t="s">
        <v>616</v>
      </c>
      <c r="P422" t="s">
        <v>1171</v>
      </c>
      <c r="Q422" t="s">
        <v>45</v>
      </c>
      <c r="R422"/>
      <c r="S422" t="s">
        <v>730</v>
      </c>
      <c r="T422" t="s">
        <v>658</v>
      </c>
      <c r="U422" t="s">
        <v>1320</v>
      </c>
      <c r="V422" t="s">
        <v>309</v>
      </c>
      <c r="W422"/>
    </row>
    <row r="423" spans="1:23" x14ac:dyDescent="0.25">
      <c r="A423">
        <v>995571</v>
      </c>
      <c r="B423" t="s">
        <v>607</v>
      </c>
      <c r="C423">
        <v>5</v>
      </c>
      <c r="D423">
        <v>4</v>
      </c>
      <c r="E423">
        <v>17</v>
      </c>
      <c r="F423">
        <v>5</v>
      </c>
      <c r="G423">
        <v>4</v>
      </c>
      <c r="H423">
        <v>38</v>
      </c>
      <c r="I423">
        <v>52</v>
      </c>
      <c r="J423">
        <v>8.8000000000000007</v>
      </c>
      <c r="K423">
        <v>0.27</v>
      </c>
      <c r="L423">
        <v>1.59</v>
      </c>
      <c r="M423">
        <v>15.5</v>
      </c>
      <c r="N423">
        <v>0.6</v>
      </c>
      <c r="O423" t="s">
        <v>609</v>
      </c>
      <c r="P423" t="s">
        <v>1135</v>
      </c>
      <c r="Q423" t="s">
        <v>45</v>
      </c>
      <c r="R423"/>
      <c r="S423" t="s">
        <v>731</v>
      </c>
      <c r="T423" t="s">
        <v>229</v>
      </c>
      <c r="U423" t="s">
        <v>1320</v>
      </c>
      <c r="V423" t="s">
        <v>216</v>
      </c>
      <c r="W423"/>
    </row>
    <row r="424" spans="1:23" x14ac:dyDescent="0.25">
      <c r="A424">
        <v>997403</v>
      </c>
      <c r="B424" t="s">
        <v>608</v>
      </c>
      <c r="C424">
        <v>0</v>
      </c>
      <c r="D424">
        <v>1</v>
      </c>
      <c r="E424">
        <v>6</v>
      </c>
      <c r="F424">
        <v>-2</v>
      </c>
      <c r="G424">
        <v>3</v>
      </c>
      <c r="H424">
        <v>25</v>
      </c>
      <c r="I424">
        <v>45</v>
      </c>
      <c r="J424">
        <v>7.6</v>
      </c>
      <c r="K424">
        <v>0.24</v>
      </c>
      <c r="L424">
        <v>1.47</v>
      </c>
      <c r="M424">
        <v>8.4</v>
      </c>
      <c r="N424">
        <v>0.6</v>
      </c>
      <c r="O424" t="s">
        <v>609</v>
      </c>
      <c r="P424" t="s">
        <v>1303</v>
      </c>
      <c r="Q424" t="s">
        <v>45</v>
      </c>
      <c r="R424"/>
      <c r="S424" t="s">
        <v>732</v>
      </c>
      <c r="T424" t="s">
        <v>1321</v>
      </c>
      <c r="U424" t="s">
        <v>1320</v>
      </c>
      <c r="V424" t="s">
        <v>395</v>
      </c>
      <c r="W424"/>
    </row>
    <row r="425" spans="1:23" x14ac:dyDescent="0.25">
      <c r="A425"/>
      <c r="B425"/>
      <c r="C425"/>
      <c r="D425"/>
      <c r="E425"/>
      <c r="F425"/>
      <c r="G425"/>
      <c r="H425"/>
      <c r="I425"/>
      <c r="J425"/>
      <c r="K425"/>
      <c r="L425"/>
      <c r="M425"/>
      <c r="N425"/>
      <c r="O425"/>
      <c r="P425"/>
      <c r="Q425"/>
      <c r="R425"/>
      <c r="S425"/>
      <c r="T425"/>
      <c r="U425"/>
      <c r="V425"/>
      <c r="W425"/>
    </row>
    <row r="426" spans="1:23" x14ac:dyDescent="0.25">
      <c r="A426"/>
      <c r="B426"/>
      <c r="C426"/>
      <c r="D426"/>
      <c r="E426"/>
      <c r="F426"/>
      <c r="G426"/>
      <c r="H426"/>
      <c r="I426"/>
      <c r="J426"/>
      <c r="K426"/>
      <c r="L426"/>
      <c r="M426"/>
      <c r="N426"/>
      <c r="O426"/>
      <c r="P426"/>
      <c r="Q426"/>
      <c r="R426"/>
      <c r="S426"/>
      <c r="T426"/>
      <c r="U426"/>
      <c r="V426"/>
      <c r="W426"/>
    </row>
    <row r="427" spans="1:23" x14ac:dyDescent="0.25">
      <c r="A427"/>
      <c r="B427"/>
      <c r="C427"/>
      <c r="D427"/>
      <c r="E427"/>
      <c r="F427"/>
      <c r="G427"/>
      <c r="H427"/>
      <c r="I427"/>
      <c r="J427"/>
      <c r="K427"/>
      <c r="L427"/>
      <c r="M427"/>
      <c r="N427"/>
      <c r="O427"/>
      <c r="P427"/>
      <c r="Q427"/>
      <c r="R427"/>
      <c r="S427"/>
      <c r="T427"/>
      <c r="U427"/>
      <c r="V427"/>
      <c r="W427"/>
    </row>
    <row r="428" spans="1:23" x14ac:dyDescent="0.25">
      <c r="A428"/>
      <c r="B428"/>
      <c r="C428"/>
      <c r="D428"/>
      <c r="E428"/>
      <c r="F428"/>
      <c r="G428"/>
      <c r="H428"/>
      <c r="I428"/>
      <c r="J428"/>
      <c r="K428"/>
      <c r="L428"/>
      <c r="M428"/>
      <c r="N428"/>
      <c r="O428"/>
      <c r="P428"/>
      <c r="Q428"/>
      <c r="R428"/>
      <c r="S428"/>
      <c r="T428"/>
      <c r="U428"/>
      <c r="V428"/>
      <c r="W428"/>
    </row>
    <row r="429" spans="1:23" x14ac:dyDescent="0.25">
      <c r="A429"/>
      <c r="B429"/>
      <c r="C429"/>
      <c r="D429"/>
      <c r="E429"/>
      <c r="F429"/>
      <c r="G429"/>
      <c r="H429"/>
      <c r="I429"/>
      <c r="J429"/>
      <c r="K429"/>
      <c r="L429"/>
      <c r="M429"/>
      <c r="N429"/>
      <c r="O429"/>
      <c r="P429"/>
      <c r="Q429"/>
      <c r="R429"/>
      <c r="S429"/>
      <c r="T429"/>
      <c r="U429"/>
      <c r="V429"/>
      <c r="W429"/>
    </row>
    <row r="430" spans="1:23" x14ac:dyDescent="0.25">
      <c r="A430"/>
      <c r="B430"/>
      <c r="C430"/>
      <c r="D430"/>
      <c r="E430"/>
      <c r="F430"/>
      <c r="G430"/>
      <c r="H430"/>
      <c r="I430"/>
      <c r="J430"/>
      <c r="K430"/>
      <c r="L430"/>
      <c r="M430"/>
      <c r="N430"/>
      <c r="O430"/>
      <c r="P430"/>
      <c r="Q430"/>
      <c r="R430"/>
      <c r="S430"/>
      <c r="T430"/>
      <c r="U430"/>
      <c r="V430"/>
      <c r="W430"/>
    </row>
    <row r="431" spans="1:23" x14ac:dyDescent="0.25">
      <c r="A431"/>
      <c r="B431"/>
      <c r="C431"/>
      <c r="D431"/>
      <c r="E431"/>
      <c r="F431"/>
      <c r="G431"/>
      <c r="H431"/>
      <c r="I431"/>
      <c r="J431"/>
      <c r="K431"/>
      <c r="L431"/>
      <c r="M431"/>
      <c r="N431"/>
      <c r="O431"/>
      <c r="P431"/>
      <c r="Q431"/>
      <c r="R431"/>
      <c r="S431"/>
      <c r="T431"/>
      <c r="U431"/>
      <c r="V431"/>
      <c r="W431"/>
    </row>
    <row r="432" spans="1:23" x14ac:dyDescent="0.25">
      <c r="A432"/>
      <c r="B432"/>
      <c r="C432"/>
      <c r="D432"/>
      <c r="E432"/>
      <c r="F432"/>
      <c r="G432"/>
      <c r="H432"/>
      <c r="I432"/>
      <c r="J432"/>
      <c r="K432"/>
      <c r="L432"/>
      <c r="M432"/>
      <c r="N432"/>
      <c r="O432"/>
      <c r="P432"/>
      <c r="Q432"/>
      <c r="R432"/>
      <c r="S432"/>
      <c r="T432"/>
      <c r="U432"/>
      <c r="V432"/>
      <c r="W432"/>
    </row>
    <row r="433" spans="1:23" x14ac:dyDescent="0.25">
      <c r="A433"/>
      <c r="B433"/>
      <c r="C433"/>
      <c r="D433"/>
      <c r="E433"/>
      <c r="F433"/>
      <c r="G433"/>
      <c r="H433"/>
      <c r="I433"/>
      <c r="J433"/>
      <c r="K433"/>
      <c r="L433"/>
      <c r="M433"/>
      <c r="N433"/>
      <c r="O433"/>
      <c r="P433"/>
      <c r="Q433"/>
      <c r="R433"/>
      <c r="S433"/>
      <c r="T433"/>
      <c r="U433"/>
      <c r="V433"/>
      <c r="W433"/>
    </row>
    <row r="434" spans="1:23" x14ac:dyDescent="0.25">
      <c r="A434"/>
      <c r="B434"/>
      <c r="C434"/>
      <c r="D434"/>
      <c r="E434"/>
      <c r="F434"/>
      <c r="G434"/>
      <c r="H434"/>
      <c r="I434"/>
      <c r="J434"/>
      <c r="K434"/>
      <c r="L434"/>
      <c r="M434"/>
      <c r="N434"/>
      <c r="O434"/>
      <c r="P434"/>
      <c r="Q434"/>
      <c r="R434"/>
      <c r="S434"/>
      <c r="T434"/>
      <c r="U434"/>
      <c r="V434"/>
      <c r="W434"/>
    </row>
    <row r="435" spans="1:23" x14ac:dyDescent="0.25">
      <c r="A435"/>
      <c r="B435"/>
      <c r="C435"/>
      <c r="D435"/>
      <c r="E435"/>
      <c r="F435"/>
      <c r="G435"/>
      <c r="H435"/>
      <c r="I435"/>
      <c r="J435"/>
      <c r="K435"/>
      <c r="L435"/>
      <c r="M435"/>
      <c r="N435"/>
      <c r="O435"/>
      <c r="P435"/>
      <c r="Q435"/>
      <c r="R435"/>
      <c r="S435"/>
      <c r="T435"/>
      <c r="U435"/>
      <c r="V435"/>
      <c r="W435"/>
    </row>
    <row r="436" spans="1:23" x14ac:dyDescent="0.25">
      <c r="A436"/>
      <c r="B436"/>
      <c r="C436"/>
      <c r="D436"/>
      <c r="E436"/>
      <c r="F436"/>
      <c r="G436"/>
      <c r="H436"/>
      <c r="I436"/>
      <c r="J436"/>
      <c r="K436"/>
      <c r="L436"/>
      <c r="M436"/>
      <c r="N436"/>
      <c r="O436"/>
      <c r="P436"/>
      <c r="Q436"/>
      <c r="R436"/>
      <c r="S436"/>
      <c r="T436"/>
      <c r="U436"/>
      <c r="V436"/>
      <c r="W436"/>
    </row>
    <row r="437" spans="1:23" x14ac:dyDescent="0.25">
      <c r="A437"/>
      <c r="B437"/>
      <c r="C437"/>
      <c r="D437"/>
      <c r="E437"/>
      <c r="F437"/>
      <c r="G437"/>
      <c r="H437"/>
      <c r="I437"/>
      <c r="J437"/>
      <c r="K437"/>
      <c r="L437"/>
      <c r="M437"/>
      <c r="N437"/>
      <c r="O437"/>
      <c r="P437"/>
      <c r="Q437"/>
      <c r="R437"/>
      <c r="S437"/>
      <c r="T437"/>
      <c r="U437"/>
      <c r="V437"/>
      <c r="W437"/>
    </row>
    <row r="438" spans="1:23" x14ac:dyDescent="0.25">
      <c r="A438"/>
      <c r="B438"/>
      <c r="C438"/>
      <c r="D438"/>
      <c r="E438"/>
      <c r="F438"/>
      <c r="G438"/>
      <c r="H438"/>
      <c r="I438"/>
      <c r="J438"/>
      <c r="K438"/>
      <c r="L438"/>
      <c r="M438"/>
      <c r="N438"/>
      <c r="O438"/>
      <c r="P438"/>
      <c r="Q438"/>
      <c r="R438"/>
      <c r="S438"/>
      <c r="T438"/>
      <c r="U438"/>
      <c r="V438"/>
      <c r="W438"/>
    </row>
    <row r="439" spans="1:23" x14ac:dyDescent="0.25">
      <c r="A439"/>
      <c r="B439"/>
      <c r="C439"/>
      <c r="D439"/>
      <c r="E439"/>
      <c r="F439"/>
      <c r="G439"/>
      <c r="H439"/>
      <c r="I439"/>
      <c r="J439"/>
      <c r="K439"/>
      <c r="L439"/>
      <c r="M439"/>
      <c r="N439"/>
      <c r="O439"/>
      <c r="P439"/>
      <c r="Q439"/>
      <c r="R439"/>
      <c r="S439"/>
      <c r="T439"/>
      <c r="U439"/>
      <c r="V439"/>
      <c r="W439"/>
    </row>
    <row r="440" spans="1:23" x14ac:dyDescent="0.25">
      <c r="A440"/>
      <c r="B440"/>
      <c r="C440"/>
      <c r="D440"/>
      <c r="E440"/>
      <c r="F440"/>
      <c r="G440"/>
      <c r="H440"/>
      <c r="I440"/>
      <c r="J440"/>
      <c r="K440"/>
      <c r="L440"/>
      <c r="M440"/>
      <c r="N440"/>
      <c r="O440"/>
      <c r="P440"/>
      <c r="Q440"/>
      <c r="R440"/>
      <c r="S440"/>
      <c r="T440"/>
      <c r="U440"/>
      <c r="V440"/>
      <c r="W440"/>
    </row>
    <row r="441" spans="1:23" x14ac:dyDescent="0.25">
      <c r="A441"/>
      <c r="B441"/>
      <c r="C441"/>
      <c r="D441"/>
      <c r="E441"/>
      <c r="F441"/>
      <c r="G441"/>
      <c r="H441"/>
      <c r="I441"/>
      <c r="J441"/>
      <c r="K441"/>
      <c r="L441"/>
      <c r="M441"/>
      <c r="N441"/>
      <c r="O441"/>
      <c r="P441"/>
      <c r="Q441"/>
      <c r="R441"/>
      <c r="S441"/>
      <c r="T441"/>
      <c r="U441"/>
      <c r="V441"/>
      <c r="W441"/>
    </row>
    <row r="442" spans="1:23" x14ac:dyDescent="0.25">
      <c r="A442"/>
      <c r="B442"/>
      <c r="C442"/>
      <c r="D442"/>
      <c r="E442"/>
      <c r="F442"/>
      <c r="G442"/>
      <c r="H442"/>
      <c r="I442"/>
      <c r="J442"/>
      <c r="K442"/>
      <c r="L442"/>
      <c r="M442"/>
      <c r="N442"/>
      <c r="O442"/>
      <c r="P442"/>
      <c r="Q442"/>
      <c r="R442"/>
      <c r="S442"/>
      <c r="T442"/>
      <c r="U442"/>
      <c r="V442"/>
      <c r="W442"/>
    </row>
    <row r="443" spans="1:23" x14ac:dyDescent="0.25">
      <c r="A443"/>
      <c r="B443"/>
      <c r="C443"/>
      <c r="D443"/>
      <c r="E443"/>
      <c r="F443"/>
      <c r="G443"/>
      <c r="H443"/>
      <c r="I443"/>
      <c r="J443"/>
      <c r="K443"/>
      <c r="L443"/>
      <c r="M443"/>
      <c r="N443"/>
      <c r="O443"/>
      <c r="P443" s="325"/>
      <c r="Q443"/>
      <c r="R443"/>
      <c r="S443"/>
      <c r="T443"/>
      <c r="U443"/>
      <c r="V443"/>
      <c r="W443"/>
    </row>
    <row r="444" spans="1:23" x14ac:dyDescent="0.25">
      <c r="A444"/>
      <c r="B444"/>
      <c r="C444"/>
      <c r="D444"/>
      <c r="E444"/>
      <c r="F444"/>
      <c r="G444"/>
      <c r="H444"/>
      <c r="I444"/>
      <c r="J444"/>
      <c r="K444"/>
      <c r="L444"/>
      <c r="M444"/>
      <c r="N444"/>
      <c r="O444"/>
      <c r="P444" s="325"/>
      <c r="Q444"/>
      <c r="R444"/>
      <c r="S444"/>
      <c r="T444"/>
      <c r="U444"/>
      <c r="V444"/>
      <c r="W444"/>
    </row>
    <row r="445" spans="1:23" x14ac:dyDescent="0.25">
      <c r="A445"/>
      <c r="B445"/>
      <c r="C445"/>
      <c r="D445"/>
      <c r="E445"/>
      <c r="F445"/>
      <c r="G445"/>
      <c r="H445"/>
      <c r="I445"/>
      <c r="J445"/>
      <c r="K445"/>
      <c r="L445"/>
      <c r="M445"/>
      <c r="N445"/>
      <c r="O445"/>
      <c r="P445" s="325"/>
      <c r="Q445"/>
      <c r="R445"/>
      <c r="S445"/>
      <c r="T445"/>
      <c r="U445"/>
      <c r="V445"/>
      <c r="W445"/>
    </row>
    <row r="446" spans="1:23" x14ac:dyDescent="0.25">
      <c r="A446"/>
      <c r="B446"/>
      <c r="C446"/>
      <c r="D446"/>
      <c r="E446"/>
      <c r="F446"/>
      <c r="G446"/>
      <c r="H446"/>
      <c r="I446"/>
      <c r="J446"/>
      <c r="K446"/>
      <c r="L446"/>
      <c r="M446"/>
      <c r="N446"/>
      <c r="O446"/>
      <c r="P446"/>
      <c r="Q446"/>
      <c r="R446"/>
      <c r="S446"/>
      <c r="T446"/>
      <c r="U446"/>
      <c r="V446"/>
      <c r="W446"/>
    </row>
    <row r="447" spans="1:23" x14ac:dyDescent="0.25">
      <c r="A447"/>
      <c r="B447"/>
      <c r="C447"/>
      <c r="D447"/>
      <c r="E447"/>
      <c r="F447"/>
      <c r="G447"/>
      <c r="H447"/>
      <c r="I447"/>
      <c r="J447"/>
      <c r="K447"/>
      <c r="L447"/>
      <c r="M447"/>
      <c r="N447"/>
      <c r="O447"/>
      <c r="P447"/>
      <c r="Q447"/>
      <c r="R447"/>
      <c r="S447"/>
      <c r="T447"/>
      <c r="U447"/>
      <c r="V447"/>
      <c r="W447"/>
    </row>
    <row r="448" spans="1:23" x14ac:dyDescent="0.25">
      <c r="A448"/>
      <c r="B448"/>
      <c r="C448"/>
      <c r="D448"/>
      <c r="E448"/>
      <c r="F448"/>
      <c r="G448"/>
      <c r="H448"/>
      <c r="I448"/>
      <c r="J448"/>
      <c r="K448"/>
      <c r="L448"/>
      <c r="M448"/>
      <c r="N448"/>
      <c r="O448"/>
      <c r="P448"/>
      <c r="Q448"/>
      <c r="R448"/>
      <c r="S448"/>
      <c r="T448"/>
      <c r="U448"/>
      <c r="V448"/>
      <c r="W448"/>
    </row>
    <row r="449" spans="1:23" x14ac:dyDescent="0.25">
      <c r="A449"/>
      <c r="B449"/>
      <c r="C449"/>
      <c r="D449"/>
      <c r="E449"/>
      <c r="F449"/>
      <c r="G449"/>
      <c r="H449"/>
      <c r="I449"/>
      <c r="J449"/>
      <c r="K449"/>
      <c r="L449"/>
      <c r="M449"/>
      <c r="N449"/>
      <c r="O449"/>
      <c r="P449"/>
      <c r="Q449"/>
      <c r="R449"/>
      <c r="S449"/>
      <c r="T449"/>
      <c r="U449"/>
      <c r="V449"/>
      <c r="W449"/>
    </row>
    <row r="450" spans="1:23" x14ac:dyDescent="0.25">
      <c r="A450"/>
      <c r="B450"/>
      <c r="C450"/>
      <c r="D450"/>
      <c r="E450"/>
      <c r="F450"/>
      <c r="G450"/>
      <c r="H450"/>
      <c r="I450"/>
      <c r="J450"/>
      <c r="K450"/>
      <c r="L450"/>
      <c r="M450"/>
      <c r="N450"/>
      <c r="O450"/>
      <c r="P450"/>
      <c r="Q450"/>
      <c r="R450"/>
      <c r="S450"/>
      <c r="T450"/>
      <c r="U450"/>
      <c r="V450"/>
      <c r="W450"/>
    </row>
    <row r="451" spans="1:23" x14ac:dyDescent="0.25">
      <c r="A451"/>
      <c r="B451"/>
      <c r="C451"/>
      <c r="D451"/>
      <c r="E451"/>
      <c r="F451"/>
      <c r="G451"/>
      <c r="H451"/>
      <c r="I451"/>
      <c r="J451"/>
      <c r="K451"/>
      <c r="L451"/>
      <c r="M451"/>
      <c r="N451"/>
      <c r="O451"/>
      <c r="P451"/>
      <c r="Q451"/>
      <c r="R451"/>
      <c r="S451"/>
      <c r="T451"/>
      <c r="U451"/>
      <c r="V451"/>
      <c r="W451"/>
    </row>
    <row r="452" spans="1:23" x14ac:dyDescent="0.25">
      <c r="A452"/>
      <c r="B452"/>
      <c r="C452"/>
      <c r="D452"/>
      <c r="E452"/>
      <c r="F452"/>
      <c r="G452"/>
      <c r="H452"/>
      <c r="I452"/>
      <c r="J452"/>
      <c r="K452"/>
      <c r="L452"/>
      <c r="M452"/>
      <c r="N452"/>
      <c r="O452"/>
      <c r="P452"/>
      <c r="Q452"/>
      <c r="R452"/>
      <c r="S452"/>
      <c r="T452"/>
      <c r="U452"/>
      <c r="V452"/>
      <c r="W452"/>
    </row>
    <row r="453" spans="1:23" x14ac:dyDescent="0.25">
      <c r="A453"/>
      <c r="B453"/>
      <c r="C453"/>
      <c r="D453"/>
      <c r="E453"/>
      <c r="F453"/>
      <c r="G453"/>
      <c r="H453"/>
      <c r="I453"/>
      <c r="J453"/>
      <c r="K453"/>
      <c r="L453"/>
      <c r="M453"/>
      <c r="N453"/>
      <c r="O453"/>
      <c r="P453"/>
      <c r="Q453"/>
      <c r="R453"/>
      <c r="S453"/>
      <c r="T453"/>
      <c r="U453"/>
      <c r="V453"/>
      <c r="W453"/>
    </row>
    <row r="454" spans="1:23" x14ac:dyDescent="0.25">
      <c r="A454"/>
      <c r="B454"/>
      <c r="C454"/>
      <c r="D454"/>
      <c r="E454"/>
      <c r="F454"/>
      <c r="G454"/>
      <c r="H454"/>
      <c r="I454"/>
      <c r="J454"/>
      <c r="K454"/>
      <c r="L454"/>
      <c r="M454"/>
      <c r="N454"/>
      <c r="O454"/>
      <c r="P454"/>
      <c r="Q454"/>
      <c r="R454"/>
      <c r="S454"/>
      <c r="T454"/>
      <c r="U454"/>
      <c r="V454"/>
      <c r="W454"/>
    </row>
    <row r="455" spans="1:23" x14ac:dyDescent="0.25">
      <c r="A455"/>
      <c r="B455"/>
      <c r="C455"/>
      <c r="D455"/>
      <c r="E455"/>
      <c r="F455"/>
      <c r="G455"/>
      <c r="H455"/>
      <c r="I455"/>
      <c r="J455"/>
      <c r="K455"/>
      <c r="L455"/>
      <c r="M455"/>
      <c r="N455"/>
      <c r="O455"/>
      <c r="P455"/>
      <c r="Q455"/>
      <c r="R455"/>
      <c r="S455"/>
      <c r="T455"/>
      <c r="U455"/>
      <c r="V455"/>
      <c r="W455"/>
    </row>
    <row r="456" spans="1:23" x14ac:dyDescent="0.25">
      <c r="A456"/>
      <c r="B456"/>
      <c r="C456"/>
      <c r="D456"/>
      <c r="E456"/>
      <c r="F456"/>
      <c r="G456"/>
      <c r="H456"/>
      <c r="I456"/>
      <c r="J456"/>
      <c r="K456"/>
      <c r="L456"/>
      <c r="M456"/>
      <c r="N456"/>
      <c r="O456"/>
      <c r="P456"/>
      <c r="Q456"/>
      <c r="R456"/>
      <c r="S456"/>
      <c r="T456"/>
      <c r="U456"/>
      <c r="V456"/>
      <c r="W456"/>
    </row>
    <row r="457" spans="1:23" x14ac:dyDescent="0.25">
      <c r="A457"/>
      <c r="B457"/>
      <c r="C457"/>
      <c r="D457"/>
      <c r="E457"/>
      <c r="F457"/>
      <c r="G457"/>
      <c r="H457"/>
      <c r="I457"/>
      <c r="J457"/>
      <c r="K457"/>
      <c r="L457"/>
      <c r="M457"/>
      <c r="N457"/>
      <c r="O457"/>
      <c r="P457"/>
      <c r="Q457"/>
      <c r="R457"/>
      <c r="S457"/>
      <c r="T457"/>
      <c r="U457"/>
      <c r="V457"/>
      <c r="W457"/>
    </row>
    <row r="458" spans="1:23" x14ac:dyDescent="0.25">
      <c r="A458"/>
      <c r="B458"/>
      <c r="C458"/>
      <c r="D458"/>
      <c r="E458"/>
      <c r="F458"/>
      <c r="G458"/>
      <c r="H458"/>
      <c r="I458"/>
      <c r="J458"/>
      <c r="K458"/>
      <c r="L458"/>
      <c r="M458"/>
      <c r="N458"/>
      <c r="O458"/>
      <c r="P458"/>
      <c r="Q458"/>
      <c r="R458"/>
      <c r="S458"/>
      <c r="T458"/>
      <c r="U458"/>
      <c r="V458"/>
      <c r="W458"/>
    </row>
    <row r="459" spans="1:23" x14ac:dyDescent="0.25">
      <c r="A459"/>
      <c r="B459"/>
      <c r="C459"/>
      <c r="D459"/>
      <c r="E459"/>
      <c r="F459"/>
      <c r="G459"/>
      <c r="H459"/>
      <c r="I459"/>
      <c r="J459"/>
      <c r="K459"/>
      <c r="L459"/>
      <c r="M459"/>
      <c r="N459"/>
      <c r="O459"/>
      <c r="P459"/>
      <c r="Q459"/>
      <c r="R459"/>
      <c r="S459"/>
      <c r="T459"/>
      <c r="U459"/>
      <c r="V459"/>
      <c r="W459"/>
    </row>
    <row r="460" spans="1:23" x14ac:dyDescent="0.25">
      <c r="A460"/>
      <c r="B460"/>
      <c r="C460"/>
      <c r="D460"/>
      <c r="E460"/>
      <c r="F460"/>
      <c r="G460"/>
      <c r="H460"/>
      <c r="I460"/>
      <c r="J460"/>
      <c r="K460"/>
      <c r="L460"/>
      <c r="M460"/>
      <c r="N460"/>
      <c r="O460"/>
      <c r="P460"/>
      <c r="Q460"/>
      <c r="R460"/>
      <c r="S460"/>
      <c r="T460"/>
      <c r="U460"/>
      <c r="V460"/>
      <c r="W460"/>
    </row>
    <row r="461" spans="1:23" x14ac:dyDescent="0.25">
      <c r="A461"/>
      <c r="B461"/>
      <c r="C461"/>
      <c r="D461"/>
      <c r="E461"/>
      <c r="F461"/>
      <c r="G461"/>
      <c r="H461"/>
      <c r="I461"/>
      <c r="J461"/>
      <c r="K461"/>
      <c r="L461"/>
      <c r="M461"/>
      <c r="N461"/>
      <c r="O461"/>
      <c r="P461"/>
      <c r="Q461"/>
      <c r="R461"/>
      <c r="S461"/>
      <c r="T461"/>
      <c r="U461"/>
      <c r="V461"/>
      <c r="W461"/>
    </row>
    <row r="462" spans="1:23" x14ac:dyDescent="0.25">
      <c r="A462"/>
      <c r="B462"/>
      <c r="C462"/>
      <c r="D462"/>
      <c r="E462"/>
      <c r="F462"/>
      <c r="G462"/>
      <c r="H462"/>
      <c r="I462"/>
      <c r="J462"/>
      <c r="K462"/>
      <c r="L462"/>
      <c r="M462"/>
      <c r="N462"/>
      <c r="O462"/>
      <c r="P462"/>
      <c r="Q462"/>
      <c r="R462"/>
      <c r="S462"/>
      <c r="T462"/>
      <c r="U462"/>
      <c r="V462"/>
      <c r="W462"/>
    </row>
    <row r="463" spans="1:23" x14ac:dyDescent="0.25">
      <c r="A463"/>
      <c r="B463"/>
      <c r="C463"/>
      <c r="D463"/>
      <c r="E463"/>
      <c r="F463"/>
      <c r="G463"/>
      <c r="H463"/>
      <c r="I463"/>
      <c r="J463"/>
      <c r="K463"/>
      <c r="L463"/>
      <c r="M463"/>
      <c r="N463"/>
      <c r="O463"/>
      <c r="P463"/>
      <c r="Q463"/>
      <c r="R463"/>
      <c r="S463"/>
      <c r="T463"/>
      <c r="U463"/>
      <c r="V463"/>
      <c r="W463"/>
    </row>
    <row r="464" spans="1:23" x14ac:dyDescent="0.25">
      <c r="A464"/>
      <c r="B464"/>
      <c r="C464"/>
      <c r="D464"/>
      <c r="E464"/>
      <c r="F464"/>
      <c r="G464"/>
      <c r="H464"/>
      <c r="I464"/>
      <c r="J464"/>
      <c r="K464"/>
      <c r="L464"/>
      <c r="M464"/>
      <c r="N464"/>
      <c r="O464"/>
      <c r="P464"/>
      <c r="Q464"/>
      <c r="R464"/>
      <c r="S464"/>
      <c r="T464"/>
      <c r="U464"/>
      <c r="V464"/>
      <c r="W464"/>
    </row>
    <row r="465" spans="1:23" x14ac:dyDescent="0.25">
      <c r="A465"/>
      <c r="B465"/>
      <c r="C465"/>
      <c r="D465"/>
      <c r="E465"/>
      <c r="F465"/>
      <c r="G465"/>
      <c r="H465"/>
      <c r="I465"/>
      <c r="J465"/>
      <c r="K465"/>
      <c r="L465"/>
      <c r="M465"/>
      <c r="N465"/>
      <c r="O465"/>
      <c r="P465"/>
      <c r="Q465"/>
      <c r="R465"/>
      <c r="S465"/>
      <c r="T465"/>
      <c r="U465"/>
      <c r="V465"/>
      <c r="W465"/>
    </row>
    <row r="466" spans="1:23" x14ac:dyDescent="0.25">
      <c r="A466"/>
      <c r="B466"/>
      <c r="C466"/>
      <c r="D466"/>
      <c r="E466"/>
      <c r="F466"/>
      <c r="G466"/>
      <c r="H466"/>
      <c r="I466"/>
      <c r="J466"/>
      <c r="K466"/>
      <c r="L466"/>
      <c r="M466"/>
      <c r="N466"/>
      <c r="O466"/>
      <c r="P466"/>
      <c r="Q466"/>
      <c r="R466"/>
      <c r="S466"/>
      <c r="T466"/>
      <c r="U466"/>
      <c r="V466"/>
      <c r="W466"/>
    </row>
    <row r="467" spans="1:23" x14ac:dyDescent="0.25">
      <c r="A467"/>
      <c r="B467"/>
      <c r="C467"/>
      <c r="D467"/>
      <c r="E467"/>
      <c r="F467"/>
      <c r="G467"/>
      <c r="H467"/>
      <c r="I467"/>
      <c r="J467"/>
      <c r="K467"/>
      <c r="L467"/>
      <c r="M467"/>
      <c r="N467"/>
      <c r="O467"/>
      <c r="P467"/>
      <c r="Q467"/>
      <c r="R467"/>
      <c r="S467"/>
      <c r="T467"/>
      <c r="U467"/>
      <c r="V467"/>
      <c r="W467"/>
    </row>
    <row r="468" spans="1:23" x14ac:dyDescent="0.25">
      <c r="A468"/>
      <c r="B468"/>
      <c r="C468"/>
      <c r="D468"/>
      <c r="E468"/>
      <c r="F468"/>
      <c r="G468"/>
      <c r="H468"/>
      <c r="I468"/>
      <c r="J468"/>
      <c r="K468"/>
      <c r="L468"/>
      <c r="M468"/>
      <c r="N468"/>
      <c r="O468"/>
      <c r="P468"/>
      <c r="Q468"/>
      <c r="R468"/>
      <c r="S468"/>
      <c r="T468"/>
      <c r="U468"/>
      <c r="V468"/>
      <c r="W468"/>
    </row>
    <row r="469" spans="1:23" x14ac:dyDescent="0.25">
      <c r="A469"/>
      <c r="B469"/>
      <c r="C469"/>
      <c r="D469"/>
      <c r="E469"/>
      <c r="F469"/>
      <c r="G469"/>
      <c r="H469"/>
      <c r="I469"/>
      <c r="J469"/>
      <c r="K469"/>
      <c r="L469"/>
      <c r="M469"/>
      <c r="N469"/>
      <c r="O469"/>
      <c r="P469"/>
      <c r="Q469"/>
      <c r="R469"/>
      <c r="S469"/>
      <c r="T469"/>
      <c r="U469"/>
      <c r="V469"/>
      <c r="W469"/>
    </row>
    <row r="470" spans="1:23" x14ac:dyDescent="0.25">
      <c r="A470"/>
      <c r="B470"/>
      <c r="C470"/>
      <c r="D470"/>
      <c r="E470"/>
      <c r="F470"/>
      <c r="G470"/>
      <c r="H470"/>
      <c r="I470"/>
      <c r="J470"/>
      <c r="K470"/>
      <c r="L470"/>
      <c r="M470"/>
      <c r="N470"/>
      <c r="O470"/>
      <c r="P470" s="325"/>
      <c r="Q470"/>
      <c r="R470"/>
      <c r="S470"/>
      <c r="T470"/>
      <c r="U470"/>
      <c r="V470"/>
      <c r="W470"/>
    </row>
    <row r="471" spans="1:23" x14ac:dyDescent="0.25">
      <c r="A471"/>
      <c r="B471"/>
      <c r="C471"/>
      <c r="D471"/>
      <c r="E471"/>
      <c r="F471"/>
      <c r="G471"/>
      <c r="H471"/>
      <c r="I471"/>
      <c r="J471"/>
      <c r="K471"/>
      <c r="L471"/>
      <c r="M471"/>
      <c r="N471"/>
      <c r="O471"/>
      <c r="P471" s="325"/>
      <c r="Q471"/>
      <c r="R471"/>
      <c r="S471"/>
      <c r="T471"/>
      <c r="U471"/>
      <c r="V471"/>
      <c r="W471"/>
    </row>
    <row r="472" spans="1:23" x14ac:dyDescent="0.25">
      <c r="A472"/>
      <c r="B472"/>
      <c r="C472"/>
      <c r="D472"/>
      <c r="E472"/>
      <c r="F472"/>
      <c r="G472"/>
      <c r="H472"/>
      <c r="I472"/>
      <c r="J472"/>
      <c r="K472"/>
      <c r="L472"/>
      <c r="M472"/>
      <c r="N472"/>
      <c r="O472"/>
      <c r="P472" s="325"/>
      <c r="Q472"/>
      <c r="R472"/>
      <c r="S472"/>
      <c r="T472"/>
      <c r="U472"/>
      <c r="V472"/>
      <c r="W472"/>
    </row>
    <row r="473" spans="1:23" x14ac:dyDescent="0.25">
      <c r="A473"/>
      <c r="B473"/>
      <c r="C473"/>
      <c r="D473"/>
      <c r="E473"/>
      <c r="F473"/>
      <c r="G473"/>
      <c r="H473"/>
      <c r="I473"/>
      <c r="J473"/>
      <c r="K473"/>
      <c r="L473"/>
      <c r="M473"/>
      <c r="N473"/>
      <c r="O473"/>
      <c r="P473" s="325"/>
      <c r="Q473"/>
      <c r="R473"/>
      <c r="S473"/>
      <c r="T473"/>
      <c r="U473"/>
      <c r="V473"/>
      <c r="W473"/>
    </row>
    <row r="474" spans="1:23" x14ac:dyDescent="0.25">
      <c r="A474"/>
      <c r="B474"/>
      <c r="C474"/>
      <c r="D474"/>
      <c r="E474"/>
      <c r="F474"/>
      <c r="G474"/>
      <c r="H474"/>
      <c r="I474"/>
      <c r="J474"/>
      <c r="K474"/>
      <c r="L474"/>
      <c r="M474"/>
      <c r="N474"/>
      <c r="O474"/>
      <c r="P474" s="325"/>
      <c r="Q474"/>
      <c r="R474"/>
      <c r="S474"/>
      <c r="T474"/>
      <c r="U474"/>
      <c r="V474"/>
      <c r="W474"/>
    </row>
    <row r="475" spans="1:23" x14ac:dyDescent="0.25">
      <c r="A475"/>
      <c r="B475"/>
      <c r="C475"/>
      <c r="D475"/>
      <c r="E475"/>
      <c r="F475"/>
      <c r="G475"/>
      <c r="H475"/>
      <c r="I475"/>
      <c r="J475"/>
      <c r="K475"/>
      <c r="L475"/>
      <c r="M475"/>
      <c r="N475"/>
      <c r="O475"/>
      <c r="P475" s="325"/>
      <c r="Q475"/>
      <c r="R475"/>
      <c r="S475"/>
      <c r="T475"/>
      <c r="U475"/>
      <c r="V475"/>
      <c r="W475"/>
    </row>
    <row r="476" spans="1:23" x14ac:dyDescent="0.25">
      <c r="A476"/>
      <c r="B476"/>
      <c r="C476"/>
      <c r="D476"/>
      <c r="E476"/>
      <c r="F476"/>
      <c r="G476"/>
      <c r="H476"/>
      <c r="I476"/>
      <c r="J476"/>
      <c r="K476"/>
      <c r="L476"/>
      <c r="M476"/>
      <c r="N476"/>
      <c r="O476"/>
      <c r="P476" s="325"/>
      <c r="Q476"/>
      <c r="R476"/>
      <c r="S476"/>
      <c r="T476"/>
      <c r="U476"/>
      <c r="V476"/>
      <c r="W476"/>
    </row>
    <row r="477" spans="1:23" x14ac:dyDescent="0.25">
      <c r="A477"/>
      <c r="B477"/>
      <c r="C477"/>
      <c r="D477"/>
      <c r="E477"/>
      <c r="F477"/>
      <c r="G477"/>
      <c r="H477"/>
      <c r="I477"/>
      <c r="J477"/>
      <c r="K477"/>
      <c r="L477"/>
      <c r="M477"/>
      <c r="N477"/>
      <c r="O477"/>
      <c r="P477" s="325"/>
      <c r="Q477"/>
      <c r="R477"/>
      <c r="S477"/>
      <c r="T477"/>
      <c r="U477"/>
      <c r="V477"/>
      <c r="W477"/>
    </row>
    <row r="478" spans="1:23" x14ac:dyDescent="0.25">
      <c r="A478"/>
      <c r="B478"/>
      <c r="C478"/>
      <c r="D478"/>
      <c r="E478"/>
      <c r="F478"/>
      <c r="G478"/>
      <c r="H478"/>
      <c r="I478"/>
      <c r="J478"/>
      <c r="K478"/>
      <c r="L478"/>
      <c r="M478"/>
      <c r="N478"/>
      <c r="O478"/>
      <c r="P478" s="325"/>
      <c r="Q478"/>
      <c r="R478"/>
      <c r="S478"/>
      <c r="T478"/>
      <c r="U478"/>
      <c r="V478"/>
      <c r="W478"/>
    </row>
    <row r="479" spans="1:23" x14ac:dyDescent="0.25">
      <c r="A479"/>
      <c r="B479"/>
      <c r="C479"/>
      <c r="D479"/>
      <c r="E479"/>
      <c r="F479"/>
      <c r="G479"/>
      <c r="H479"/>
      <c r="I479"/>
      <c r="J479"/>
      <c r="K479"/>
      <c r="L479"/>
      <c r="M479"/>
      <c r="N479"/>
      <c r="O479"/>
      <c r="P479" s="325"/>
      <c r="Q479"/>
      <c r="R479"/>
      <c r="S479"/>
      <c r="T479"/>
      <c r="U479"/>
      <c r="V479"/>
      <c r="W479"/>
    </row>
    <row r="480" spans="1:23" x14ac:dyDescent="0.25">
      <c r="A480"/>
      <c r="B480"/>
      <c r="C480"/>
      <c r="D480"/>
      <c r="E480"/>
      <c r="F480"/>
      <c r="G480"/>
      <c r="H480"/>
      <c r="I480"/>
      <c r="J480"/>
      <c r="K480"/>
      <c r="L480"/>
      <c r="M480"/>
      <c r="N480"/>
      <c r="O480"/>
      <c r="P480" s="325"/>
      <c r="Q480"/>
      <c r="R480"/>
      <c r="S480"/>
      <c r="T480"/>
      <c r="U480"/>
      <c r="V480"/>
      <c r="W480"/>
    </row>
    <row r="481" spans="1:23" x14ac:dyDescent="0.25">
      <c r="A481"/>
      <c r="B481"/>
      <c r="C481"/>
      <c r="D481"/>
      <c r="E481"/>
      <c r="F481"/>
      <c r="G481"/>
      <c r="H481"/>
      <c r="I481"/>
      <c r="J481"/>
      <c r="K481"/>
      <c r="L481"/>
      <c r="M481"/>
      <c r="N481"/>
      <c r="O481"/>
      <c r="P481" s="325"/>
      <c r="Q481"/>
      <c r="R481"/>
      <c r="S481"/>
      <c r="T481"/>
      <c r="U481"/>
      <c r="V481"/>
      <c r="W481"/>
    </row>
    <row r="482" spans="1:23" x14ac:dyDescent="0.25">
      <c r="A482"/>
      <c r="B482"/>
      <c r="C482"/>
      <c r="D482"/>
      <c r="E482"/>
      <c r="F482"/>
      <c r="G482"/>
      <c r="H482"/>
      <c r="I482"/>
      <c r="J482"/>
      <c r="K482"/>
      <c r="L482"/>
      <c r="M482"/>
      <c r="N482"/>
      <c r="O482"/>
      <c r="P482" s="325"/>
      <c r="Q482"/>
      <c r="R482"/>
      <c r="S482"/>
      <c r="T482"/>
      <c r="U482"/>
      <c r="V482"/>
      <c r="W482"/>
    </row>
    <row r="483" spans="1:23" x14ac:dyDescent="0.25">
      <c r="A483"/>
      <c r="B483"/>
      <c r="C483"/>
      <c r="D483"/>
      <c r="E483"/>
      <c r="F483"/>
      <c r="G483"/>
      <c r="H483"/>
      <c r="I483"/>
      <c r="J483"/>
      <c r="K483"/>
      <c r="L483"/>
      <c r="M483"/>
      <c r="N483"/>
      <c r="O483"/>
      <c r="P483" s="325"/>
      <c r="Q483"/>
      <c r="R483"/>
      <c r="S483"/>
      <c r="T483"/>
      <c r="U483"/>
      <c r="V483"/>
      <c r="W483"/>
    </row>
    <row r="484" spans="1:23" x14ac:dyDescent="0.25">
      <c r="A484"/>
      <c r="B484"/>
      <c r="C484"/>
      <c r="D484"/>
      <c r="E484"/>
      <c r="F484"/>
      <c r="G484"/>
      <c r="H484"/>
      <c r="I484"/>
      <c r="J484"/>
      <c r="K484"/>
      <c r="L484"/>
      <c r="M484"/>
      <c r="N484"/>
      <c r="O484"/>
      <c r="P484" s="325"/>
      <c r="Q484"/>
      <c r="R484"/>
      <c r="S484"/>
      <c r="T484"/>
      <c r="U484"/>
      <c r="V484"/>
      <c r="W484"/>
    </row>
    <row r="485" spans="1:23" x14ac:dyDescent="0.25">
      <c r="A485"/>
      <c r="B485"/>
      <c r="C485"/>
      <c r="D485"/>
      <c r="E485"/>
      <c r="F485"/>
      <c r="G485"/>
      <c r="H485"/>
      <c r="I485"/>
      <c r="J485"/>
      <c r="K485"/>
      <c r="L485"/>
      <c r="M485"/>
      <c r="N485"/>
      <c r="O485"/>
      <c r="P485" s="325"/>
      <c r="Q485"/>
      <c r="R485"/>
      <c r="S485"/>
      <c r="T485"/>
      <c r="U485"/>
      <c r="V485"/>
      <c r="W485"/>
    </row>
    <row r="486" spans="1:23" x14ac:dyDescent="0.25">
      <c r="A486"/>
      <c r="B486"/>
      <c r="C486"/>
      <c r="D486"/>
      <c r="E486"/>
      <c r="F486"/>
      <c r="G486"/>
      <c r="H486"/>
      <c r="I486"/>
      <c r="J486"/>
      <c r="K486"/>
      <c r="L486"/>
      <c r="M486"/>
      <c r="N486"/>
      <c r="O486"/>
      <c r="P486" s="325"/>
      <c r="Q486"/>
      <c r="R486"/>
      <c r="S486"/>
      <c r="T486"/>
      <c r="U486"/>
      <c r="V486"/>
      <c r="W486"/>
    </row>
    <row r="487" spans="1:23" x14ac:dyDescent="0.25">
      <c r="A487"/>
      <c r="B487"/>
      <c r="C487"/>
      <c r="D487"/>
      <c r="E487"/>
      <c r="F487"/>
      <c r="G487"/>
      <c r="H487"/>
      <c r="I487"/>
      <c r="J487"/>
      <c r="K487"/>
      <c r="L487"/>
      <c r="M487"/>
      <c r="N487"/>
      <c r="O487"/>
      <c r="P487" s="325"/>
      <c r="Q487"/>
      <c r="R487"/>
      <c r="S487"/>
      <c r="T487"/>
      <c r="U487"/>
      <c r="V487"/>
      <c r="W487"/>
    </row>
    <row r="488" spans="1:23" x14ac:dyDescent="0.25">
      <c r="A488"/>
      <c r="B488"/>
      <c r="C488"/>
      <c r="D488"/>
      <c r="E488"/>
      <c r="F488"/>
      <c r="G488"/>
      <c r="H488"/>
      <c r="I488"/>
      <c r="J488"/>
      <c r="K488"/>
      <c r="L488"/>
      <c r="M488"/>
      <c r="N488"/>
      <c r="O488"/>
      <c r="P488" s="325"/>
      <c r="Q488"/>
      <c r="R488"/>
      <c r="S488"/>
      <c r="T488"/>
      <c r="U488"/>
      <c r="V488"/>
      <c r="W488"/>
    </row>
    <row r="489" spans="1:23" x14ac:dyDescent="0.25">
      <c r="A489"/>
      <c r="B489"/>
      <c r="C489"/>
      <c r="D489"/>
      <c r="E489"/>
      <c r="F489"/>
      <c r="G489"/>
      <c r="H489"/>
      <c r="I489"/>
      <c r="J489"/>
      <c r="K489"/>
      <c r="L489"/>
      <c r="M489"/>
      <c r="N489"/>
      <c r="O489"/>
      <c r="P489" s="325"/>
      <c r="Q489"/>
      <c r="R489"/>
      <c r="S489"/>
      <c r="T489"/>
      <c r="U489"/>
      <c r="V489"/>
      <c r="W489"/>
    </row>
    <row r="490" spans="1:23" x14ac:dyDescent="0.25">
      <c r="A490"/>
      <c r="B490"/>
      <c r="C490"/>
      <c r="D490"/>
      <c r="E490"/>
      <c r="F490"/>
      <c r="G490"/>
      <c r="H490"/>
      <c r="I490"/>
      <c r="J490"/>
      <c r="K490"/>
      <c r="L490"/>
      <c r="M490"/>
      <c r="N490"/>
      <c r="O490"/>
      <c r="P490" s="325"/>
      <c r="Q490"/>
      <c r="R490"/>
      <c r="S490"/>
      <c r="T490"/>
      <c r="U490"/>
      <c r="V490"/>
      <c r="W490"/>
    </row>
    <row r="491" spans="1:23" x14ac:dyDescent="0.25">
      <c r="A491"/>
      <c r="B491"/>
      <c r="C491"/>
      <c r="D491"/>
      <c r="E491"/>
      <c r="F491"/>
      <c r="G491"/>
      <c r="H491"/>
      <c r="I491"/>
      <c r="J491"/>
      <c r="K491"/>
      <c r="L491"/>
      <c r="M491"/>
      <c r="N491"/>
      <c r="O491"/>
      <c r="P491" s="325"/>
      <c r="Q491"/>
      <c r="R491"/>
      <c r="S491"/>
      <c r="T491"/>
      <c r="U491"/>
      <c r="V491"/>
      <c r="W491"/>
    </row>
    <row r="492" spans="1:23" x14ac:dyDescent="0.25">
      <c r="A492"/>
      <c r="B492"/>
      <c r="C492"/>
      <c r="D492"/>
      <c r="E492"/>
      <c r="F492"/>
      <c r="G492"/>
      <c r="H492"/>
      <c r="I492"/>
      <c r="J492"/>
      <c r="K492"/>
      <c r="L492"/>
      <c r="M492"/>
      <c r="N492"/>
      <c r="O492"/>
      <c r="P492" s="325"/>
      <c r="Q492"/>
      <c r="R492"/>
      <c r="S492"/>
      <c r="T492"/>
      <c r="U492"/>
      <c r="V492"/>
      <c r="W492"/>
    </row>
    <row r="493" spans="1:23" x14ac:dyDescent="0.25">
      <c r="A493"/>
      <c r="B493"/>
      <c r="C493"/>
      <c r="D493"/>
      <c r="E493"/>
      <c r="F493"/>
      <c r="G493"/>
      <c r="H493"/>
      <c r="I493"/>
      <c r="J493"/>
      <c r="K493"/>
      <c r="L493"/>
      <c r="M493"/>
      <c r="N493"/>
      <c r="O493"/>
      <c r="P493" s="325"/>
      <c r="Q493"/>
      <c r="R493"/>
      <c r="S493"/>
      <c r="T493"/>
      <c r="U493"/>
      <c r="V493"/>
      <c r="W493"/>
    </row>
    <row r="494" spans="1:23" x14ac:dyDescent="0.25">
      <c r="A494"/>
      <c r="B494"/>
      <c r="C494"/>
      <c r="D494"/>
      <c r="E494"/>
      <c r="F494"/>
      <c r="G494"/>
      <c r="H494"/>
      <c r="I494"/>
      <c r="J494"/>
      <c r="K494"/>
      <c r="L494"/>
      <c r="M494"/>
      <c r="N494"/>
      <c r="O494"/>
      <c r="P494" s="325"/>
      <c r="Q494"/>
      <c r="R494"/>
      <c r="S494"/>
      <c r="T494"/>
      <c r="U494"/>
      <c r="V494"/>
      <c r="W494"/>
    </row>
    <row r="495" spans="1:23" x14ac:dyDescent="0.25">
      <c r="A495"/>
      <c r="B495"/>
      <c r="C495"/>
      <c r="D495"/>
      <c r="E495"/>
      <c r="F495"/>
      <c r="G495"/>
      <c r="H495"/>
      <c r="I495"/>
      <c r="J495"/>
      <c r="K495"/>
      <c r="L495"/>
      <c r="M495"/>
      <c r="N495"/>
      <c r="O495"/>
      <c r="P495" s="325"/>
      <c r="Q495"/>
      <c r="R495"/>
      <c r="S495"/>
      <c r="T495"/>
      <c r="U495"/>
      <c r="V495"/>
      <c r="W495"/>
    </row>
    <row r="496" spans="1:23" x14ac:dyDescent="0.25">
      <c r="A496"/>
      <c r="B496"/>
      <c r="C496"/>
      <c r="D496"/>
      <c r="E496"/>
      <c r="F496"/>
      <c r="G496"/>
      <c r="H496"/>
      <c r="I496"/>
      <c r="J496"/>
      <c r="K496"/>
      <c r="L496"/>
      <c r="M496"/>
      <c r="N496"/>
      <c r="O496"/>
      <c r="P496" s="325"/>
      <c r="Q496"/>
      <c r="R496"/>
      <c r="S496"/>
      <c r="T496"/>
      <c r="U496"/>
      <c r="V496"/>
      <c r="W496"/>
    </row>
    <row r="497" spans="1:23" x14ac:dyDescent="0.25">
      <c r="A497"/>
      <c r="B497"/>
      <c r="C497"/>
      <c r="D497"/>
      <c r="E497"/>
      <c r="F497"/>
      <c r="G497"/>
      <c r="H497"/>
      <c r="I497"/>
      <c r="J497"/>
      <c r="K497"/>
      <c r="L497"/>
      <c r="M497"/>
      <c r="N497"/>
      <c r="O497"/>
      <c r="P497" s="325"/>
      <c r="Q497"/>
      <c r="R497"/>
      <c r="S497"/>
      <c r="T497"/>
      <c r="U497"/>
      <c r="V497"/>
      <c r="W497"/>
    </row>
    <row r="498" spans="1:23" x14ac:dyDescent="0.25">
      <c r="A498"/>
      <c r="B498"/>
      <c r="C498"/>
      <c r="D498"/>
      <c r="E498"/>
      <c r="F498"/>
      <c r="G498"/>
      <c r="H498"/>
      <c r="I498"/>
      <c r="J498"/>
      <c r="K498"/>
      <c r="L498"/>
      <c r="M498"/>
      <c r="N498"/>
      <c r="O498"/>
      <c r="P498" s="325"/>
      <c r="Q498"/>
      <c r="R498"/>
      <c r="S498"/>
      <c r="T498"/>
      <c r="U498"/>
      <c r="V498"/>
      <c r="W498"/>
    </row>
    <row r="499" spans="1:23" x14ac:dyDescent="0.25">
      <c r="A499"/>
      <c r="B499"/>
      <c r="C499"/>
      <c r="D499"/>
      <c r="E499"/>
      <c r="F499"/>
      <c r="G499"/>
      <c r="H499"/>
      <c r="I499"/>
      <c r="J499"/>
      <c r="K499"/>
      <c r="L499"/>
      <c r="M499"/>
      <c r="N499"/>
      <c r="O499"/>
      <c r="P499" s="325"/>
      <c r="Q499"/>
      <c r="R499"/>
      <c r="S499"/>
      <c r="T499"/>
      <c r="U499"/>
      <c r="V499"/>
      <c r="W499"/>
    </row>
    <row r="500" spans="1:23" x14ac:dyDescent="0.25">
      <c r="A500"/>
      <c r="B500"/>
      <c r="C500"/>
      <c r="D500"/>
      <c r="E500"/>
      <c r="F500"/>
      <c r="G500"/>
      <c r="H500"/>
      <c r="I500"/>
      <c r="J500"/>
      <c r="K500"/>
      <c r="L500"/>
      <c r="M500"/>
      <c r="N500"/>
      <c r="O500"/>
      <c r="P500" s="325"/>
      <c r="Q500"/>
      <c r="R500"/>
      <c r="S500"/>
      <c r="T500"/>
      <c r="U500"/>
      <c r="V500"/>
      <c r="W500"/>
    </row>
  </sheetData>
  <autoFilter ref="A21:V445" xr:uid="{C7F23058-A08A-4911-9BD5-CB51337ADFC4}">
    <sortState ref="A22:V445">
      <sortCondition descending="1" ref="J21:J445"/>
    </sortState>
  </autoFilter>
  <sortState ref="A22:V425">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84" customWidth="1"/>
    <col min="2" max="2" width="56.26953125" style="381" customWidth="1"/>
    <col min="3" max="3" width="15.26953125" style="258" customWidth="1"/>
    <col min="4" max="4" width="16.54296875" style="37" customWidth="1"/>
    <col min="5" max="5" width="15.453125" style="332" customWidth="1"/>
    <col min="6" max="6" width="14" style="37" customWidth="1"/>
    <col min="7" max="7" width="14" style="332" customWidth="1"/>
    <col min="8" max="8" width="15.7265625" style="37" customWidth="1"/>
    <col min="9" max="9" width="16.7265625" style="332"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5">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5">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5">
      <c r="A4" s="343"/>
      <c r="B4" s="258"/>
      <c r="C4" s="258"/>
      <c r="D4" s="37"/>
      <c r="E4" s="37"/>
      <c r="F4" s="37"/>
      <c r="G4" s="37"/>
      <c r="H4" s="37"/>
      <c r="I4" s="37"/>
      <c r="J4" s="38"/>
      <c r="K4" s="38"/>
      <c r="L4" s="38"/>
      <c r="M4" s="39"/>
      <c r="N4" s="40"/>
      <c r="O4" s="40"/>
      <c r="P4" s="38"/>
      <c r="Q4" s="38"/>
      <c r="R4" s="43"/>
      <c r="S4" s="45"/>
      <c r="T4" s="283"/>
      <c r="U4" s="281"/>
      <c r="V4" s="281"/>
    </row>
    <row r="5" spans="1:22" s="41" customFormat="1" ht="20" x14ac:dyDescent="0.4">
      <c r="A5" s="262" t="str">
        <f>"Fondstatistik - Hållbarhet "&amp;TEXT('Fondval &amp; marknadsvärde'!$A$6,"ÅÅÅÅ-MM-DD")</f>
        <v>Fondstatistik - Hållbarhet 2025-07-31</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3">
      <c r="A6" s="264" t="str">
        <f>'Fondval &amp; marknadsvärde'!A7</f>
        <v>Nästa uppdatering: 2025-09-15</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3">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3">
      <c r="A8" s="248"/>
      <c r="B8" s="6"/>
      <c r="C8" s="8"/>
      <c r="D8" s="13"/>
      <c r="E8" s="13"/>
      <c r="F8" s="13"/>
      <c r="G8" s="26"/>
      <c r="H8" s="26"/>
      <c r="I8" s="26"/>
      <c r="J8" s="26"/>
      <c r="K8" s="286"/>
      <c r="L8" s="286"/>
      <c r="M8" s="287"/>
      <c r="N8" s="13"/>
      <c r="O8" s="13"/>
      <c r="P8" s="8"/>
      <c r="Q8" s="8"/>
      <c r="S8" s="8"/>
      <c r="T8" s="11"/>
      <c r="U8" s="6"/>
      <c r="V8" s="6"/>
    </row>
    <row r="9" spans="1:22" s="4" customFormat="1" ht="1.5" customHeight="1" x14ac:dyDescent="0.3">
      <c r="A9" s="249"/>
      <c r="B9" s="6"/>
      <c r="C9" s="8"/>
      <c r="D9" s="13"/>
      <c r="E9" s="13"/>
      <c r="F9" s="13"/>
      <c r="G9" s="26"/>
      <c r="H9" s="26"/>
      <c r="I9" s="26"/>
      <c r="J9" s="26"/>
      <c r="K9" s="286"/>
      <c r="L9" s="286"/>
      <c r="M9" s="287"/>
      <c r="N9" s="13"/>
      <c r="O9" s="13"/>
      <c r="P9" s="8"/>
      <c r="Q9" s="8"/>
      <c r="S9" s="8"/>
      <c r="T9" s="11"/>
      <c r="U9" s="6"/>
      <c r="V9" s="6"/>
    </row>
    <row r="10" spans="1:22" s="4" customFormat="1" ht="13" x14ac:dyDescent="0.3">
      <c r="A10" s="250"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0"/>
      <c r="B11" s="6"/>
      <c r="C11" s="8"/>
      <c r="D11" s="13"/>
      <c r="E11" s="13"/>
      <c r="F11" s="26"/>
      <c r="G11" s="26"/>
      <c r="H11" s="26"/>
      <c r="I11" s="26"/>
      <c r="J11" s="26"/>
      <c r="K11" s="26"/>
      <c r="L11" s="26"/>
      <c r="M11" s="287"/>
      <c r="N11" s="13"/>
      <c r="O11" s="13"/>
      <c r="P11" s="8"/>
      <c r="Q11" s="8"/>
      <c r="S11" s="8"/>
      <c r="T11" s="11"/>
      <c r="U11" s="6"/>
      <c r="V11" s="6"/>
    </row>
    <row r="12" spans="1:22" s="4" customFormat="1" ht="13" x14ac:dyDescent="0.3">
      <c r="A12" s="250"/>
      <c r="B12" s="6"/>
      <c r="C12" s="8"/>
      <c r="D12" s="13"/>
      <c r="E12" s="13"/>
      <c r="F12" s="13"/>
      <c r="G12" s="26"/>
      <c r="H12" s="26"/>
      <c r="I12" s="26"/>
      <c r="J12" s="26"/>
      <c r="K12" s="26"/>
      <c r="L12" s="26"/>
      <c r="M12" s="287"/>
      <c r="N12" s="13"/>
      <c r="O12" s="13"/>
      <c r="P12" s="8"/>
      <c r="Q12" s="8"/>
      <c r="S12" s="8"/>
      <c r="T12" s="11"/>
      <c r="U12" s="6"/>
      <c r="V12" s="6"/>
    </row>
    <row r="13" spans="1:22" s="4" customFormat="1" ht="13" x14ac:dyDescent="0.3">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3">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3">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3">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3">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3">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5">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3">
      <c r="A20" s="423" t="s">
        <v>60</v>
      </c>
      <c r="B20" s="340" t="s">
        <v>46</v>
      </c>
      <c r="C20" s="383" t="s">
        <v>1061</v>
      </c>
      <c r="D20" s="385" t="s">
        <v>1062</v>
      </c>
      <c r="E20" s="386" t="s">
        <v>1063</v>
      </c>
      <c r="F20" s="383" t="s">
        <v>150</v>
      </c>
      <c r="G20" s="385" t="s">
        <v>153</v>
      </c>
      <c r="H20" s="385" t="s">
        <v>151</v>
      </c>
      <c r="I20" s="386" t="s">
        <v>154</v>
      </c>
      <c r="J20" s="385" t="s">
        <v>1040</v>
      </c>
      <c r="K20" s="385" t="s">
        <v>1041</v>
      </c>
      <c r="L20" s="385" t="s">
        <v>1042</v>
      </c>
      <c r="M20" s="385" t="s">
        <v>1043</v>
      </c>
      <c r="N20" s="385" t="s">
        <v>1044</v>
      </c>
      <c r="O20" s="385" t="s">
        <v>1045</v>
      </c>
      <c r="P20" s="385" t="s">
        <v>1046</v>
      </c>
      <c r="Q20" s="385" t="s">
        <v>1047</v>
      </c>
      <c r="R20" s="385" t="s">
        <v>1048</v>
      </c>
      <c r="S20" s="385" t="s">
        <v>1049</v>
      </c>
      <c r="T20" s="385" t="s">
        <v>1050</v>
      </c>
      <c r="U20" s="385" t="s">
        <v>1051</v>
      </c>
      <c r="V20" s="385" t="s">
        <v>1052</v>
      </c>
      <c r="W20" s="385" t="s">
        <v>1053</v>
      </c>
      <c r="X20" s="385" t="s">
        <v>1054</v>
      </c>
      <c r="Y20" s="385" t="s">
        <v>1055</v>
      </c>
      <c r="Z20" s="385" t="s">
        <v>1056</v>
      </c>
      <c r="AA20" s="385" t="s">
        <v>1057</v>
      </c>
      <c r="AB20" s="385" t="s">
        <v>1058</v>
      </c>
      <c r="AC20" s="385" t="s">
        <v>1059</v>
      </c>
      <c r="AD20" s="386" t="s">
        <v>1060</v>
      </c>
      <c r="AE20" s="379"/>
      <c r="AF20" s="378"/>
    </row>
    <row r="21" spans="1:32" x14ac:dyDescent="0.25">
      <c r="A21">
        <v>103606</v>
      </c>
      <c r="B21" t="s">
        <v>200</v>
      </c>
      <c r="C21" t="s">
        <v>1308</v>
      </c>
      <c r="D21" t="s">
        <v>1039</v>
      </c>
      <c r="E21" t="s">
        <v>1308</v>
      </c>
      <c r="F21">
        <v>22</v>
      </c>
      <c r="G21" t="s">
        <v>1346</v>
      </c>
      <c r="H21" t="s">
        <v>1039</v>
      </c>
      <c r="I21" t="s">
        <v>1346</v>
      </c>
      <c r="J21" t="s">
        <v>1039</v>
      </c>
      <c r="K21" t="s">
        <v>1039</v>
      </c>
      <c r="L21" t="s">
        <v>1038</v>
      </c>
      <c r="M21" t="s">
        <v>1038</v>
      </c>
      <c r="N21" t="s">
        <v>1039</v>
      </c>
      <c r="O21" t="s">
        <v>1038</v>
      </c>
      <c r="P21" t="s">
        <v>1038</v>
      </c>
      <c r="Q21" t="s">
        <v>1038</v>
      </c>
      <c r="R21" t="s">
        <v>1038</v>
      </c>
      <c r="S21" t="s">
        <v>1038</v>
      </c>
      <c r="T21" t="s">
        <v>1039</v>
      </c>
      <c r="U21" t="s">
        <v>1038</v>
      </c>
      <c r="V21" t="s">
        <v>1038</v>
      </c>
      <c r="W21" t="s">
        <v>1038</v>
      </c>
      <c r="X21" t="s">
        <v>1038</v>
      </c>
      <c r="Y21" t="s">
        <v>1038</v>
      </c>
      <c r="Z21" t="s">
        <v>1038</v>
      </c>
      <c r="AA21" t="s">
        <v>1038</v>
      </c>
      <c r="AB21" t="s">
        <v>1038</v>
      </c>
      <c r="AC21" t="s">
        <v>1038</v>
      </c>
      <c r="AD21" t="s">
        <v>1038</v>
      </c>
    </row>
    <row r="22" spans="1:32" x14ac:dyDescent="0.25">
      <c r="A22">
        <v>104786</v>
      </c>
      <c r="B22" t="s">
        <v>204</v>
      </c>
      <c r="C22" t="s">
        <v>1308</v>
      </c>
      <c r="D22" t="s">
        <v>1039</v>
      </c>
      <c r="E22" t="s">
        <v>1308</v>
      </c>
      <c r="F22">
        <v>10</v>
      </c>
      <c r="G22" t="s">
        <v>1087</v>
      </c>
      <c r="H22" t="s">
        <v>1039</v>
      </c>
      <c r="I22" t="s">
        <v>1088</v>
      </c>
      <c r="J22" t="s">
        <v>1039</v>
      </c>
      <c r="K22" t="s">
        <v>1039</v>
      </c>
      <c r="L22" t="s">
        <v>1039</v>
      </c>
      <c r="M22" t="s">
        <v>1039</v>
      </c>
      <c r="N22" t="s">
        <v>1039</v>
      </c>
      <c r="O22" t="s">
        <v>1039</v>
      </c>
      <c r="P22" t="s">
        <v>1039</v>
      </c>
      <c r="Q22" t="s">
        <v>1039</v>
      </c>
      <c r="R22" t="s">
        <v>1039</v>
      </c>
      <c r="S22" t="s">
        <v>1039</v>
      </c>
      <c r="T22" t="s">
        <v>1039</v>
      </c>
      <c r="U22" t="s">
        <v>1038</v>
      </c>
      <c r="V22" t="s">
        <v>1039</v>
      </c>
      <c r="W22" t="s">
        <v>1038</v>
      </c>
      <c r="X22" t="s">
        <v>1038</v>
      </c>
      <c r="Y22" t="s">
        <v>1038</v>
      </c>
      <c r="Z22" t="s">
        <v>1038</v>
      </c>
      <c r="AA22" t="s">
        <v>1038</v>
      </c>
      <c r="AB22" t="s">
        <v>1038</v>
      </c>
      <c r="AC22" t="s">
        <v>1038</v>
      </c>
      <c r="AD22" t="s">
        <v>1038</v>
      </c>
    </row>
    <row r="23" spans="1:32" x14ac:dyDescent="0.25">
      <c r="A23">
        <v>106849</v>
      </c>
      <c r="B23" t="s">
        <v>207</v>
      </c>
      <c r="C23" t="s">
        <v>1308</v>
      </c>
      <c r="D23" t="s">
        <v>1039</v>
      </c>
      <c r="E23" t="s">
        <v>1308</v>
      </c>
      <c r="F23">
        <v>20</v>
      </c>
      <c r="G23" t="s">
        <v>1346</v>
      </c>
      <c r="H23" t="s">
        <v>1039</v>
      </c>
      <c r="I23" t="s">
        <v>1346</v>
      </c>
      <c r="J23" t="s">
        <v>1039</v>
      </c>
      <c r="K23" t="s">
        <v>1039</v>
      </c>
      <c r="L23" t="s">
        <v>1038</v>
      </c>
      <c r="M23" t="s">
        <v>1039</v>
      </c>
      <c r="N23" t="s">
        <v>1039</v>
      </c>
      <c r="O23" t="s">
        <v>1039</v>
      </c>
      <c r="P23" t="s">
        <v>1039</v>
      </c>
      <c r="Q23" t="s">
        <v>1039</v>
      </c>
      <c r="R23" t="s">
        <v>1039</v>
      </c>
      <c r="S23" t="s">
        <v>1039</v>
      </c>
      <c r="T23" t="s">
        <v>1039</v>
      </c>
      <c r="U23" t="s">
        <v>1038</v>
      </c>
      <c r="V23" t="s">
        <v>1039</v>
      </c>
      <c r="W23" t="s">
        <v>1038</v>
      </c>
      <c r="X23" t="s">
        <v>1038</v>
      </c>
      <c r="Y23" t="s">
        <v>1038</v>
      </c>
      <c r="Z23" t="s">
        <v>1038</v>
      </c>
      <c r="AA23" t="s">
        <v>1038</v>
      </c>
      <c r="AB23" t="s">
        <v>1038</v>
      </c>
      <c r="AC23" t="s">
        <v>1038</v>
      </c>
      <c r="AD23" t="s">
        <v>1038</v>
      </c>
    </row>
    <row r="24" spans="1:32" x14ac:dyDescent="0.25">
      <c r="A24">
        <v>114819</v>
      </c>
      <c r="B24" t="s">
        <v>144</v>
      </c>
      <c r="C24" t="s">
        <v>1308</v>
      </c>
      <c r="D24" t="s">
        <v>1039</v>
      </c>
      <c r="E24" t="s">
        <v>1308</v>
      </c>
      <c r="F24">
        <v>19</v>
      </c>
      <c r="G24" t="s">
        <v>1346</v>
      </c>
      <c r="H24" t="s">
        <v>1039</v>
      </c>
      <c r="I24" t="s">
        <v>1346</v>
      </c>
      <c r="J24" t="s">
        <v>1039</v>
      </c>
      <c r="K24" t="s">
        <v>1039</v>
      </c>
      <c r="L24" t="s">
        <v>1038</v>
      </c>
      <c r="M24" t="s">
        <v>1038</v>
      </c>
      <c r="N24" t="s">
        <v>1039</v>
      </c>
      <c r="O24" t="s">
        <v>1039</v>
      </c>
      <c r="P24" t="s">
        <v>1039</v>
      </c>
      <c r="Q24" t="s">
        <v>1039</v>
      </c>
      <c r="R24" t="s">
        <v>1038</v>
      </c>
      <c r="S24" t="s">
        <v>1039</v>
      </c>
      <c r="T24" t="s">
        <v>1039</v>
      </c>
      <c r="U24" t="s">
        <v>1038</v>
      </c>
      <c r="V24" t="s">
        <v>1038</v>
      </c>
      <c r="W24" t="s">
        <v>1038</v>
      </c>
      <c r="X24" t="s">
        <v>1038</v>
      </c>
      <c r="Y24" t="s">
        <v>1038</v>
      </c>
      <c r="Z24" t="s">
        <v>1038</v>
      </c>
      <c r="AA24" t="s">
        <v>1038</v>
      </c>
      <c r="AB24" t="s">
        <v>1038</v>
      </c>
      <c r="AC24" t="s">
        <v>1038</v>
      </c>
      <c r="AD24" t="s">
        <v>1038</v>
      </c>
    </row>
    <row r="25" spans="1:32" x14ac:dyDescent="0.25">
      <c r="A25">
        <v>117002</v>
      </c>
      <c r="B25" t="s">
        <v>1024</v>
      </c>
      <c r="C25" t="s">
        <v>1308</v>
      </c>
      <c r="D25" t="s">
        <v>1039</v>
      </c>
      <c r="E25" t="s">
        <v>1308</v>
      </c>
      <c r="F25">
        <v>19</v>
      </c>
      <c r="G25" t="s">
        <v>1346</v>
      </c>
      <c r="H25" t="s">
        <v>1039</v>
      </c>
      <c r="I25" t="s">
        <v>1346</v>
      </c>
      <c r="J25" t="s">
        <v>1039</v>
      </c>
      <c r="K25" t="s">
        <v>1039</v>
      </c>
      <c r="L25" t="s">
        <v>1039</v>
      </c>
      <c r="M25" t="s">
        <v>1039</v>
      </c>
      <c r="N25" t="s">
        <v>1039</v>
      </c>
      <c r="O25" t="s">
        <v>1039</v>
      </c>
      <c r="P25" t="s">
        <v>1039</v>
      </c>
      <c r="Q25" t="s">
        <v>1039</v>
      </c>
      <c r="R25" t="s">
        <v>1039</v>
      </c>
      <c r="S25" t="s">
        <v>1039</v>
      </c>
      <c r="T25" t="s">
        <v>1039</v>
      </c>
      <c r="U25" t="s">
        <v>1038</v>
      </c>
      <c r="V25" t="s">
        <v>1039</v>
      </c>
      <c r="W25" t="s">
        <v>1038</v>
      </c>
      <c r="X25" t="s">
        <v>1038</v>
      </c>
      <c r="Y25" t="s">
        <v>1038</v>
      </c>
      <c r="Z25" t="s">
        <v>1038</v>
      </c>
      <c r="AA25" t="s">
        <v>1038</v>
      </c>
      <c r="AB25" t="s">
        <v>1038</v>
      </c>
      <c r="AC25" t="s">
        <v>1038</v>
      </c>
      <c r="AD25" t="s">
        <v>1038</v>
      </c>
    </row>
    <row r="26" spans="1:32" x14ac:dyDescent="0.25">
      <c r="A26">
        <v>118000</v>
      </c>
      <c r="B26" t="s">
        <v>218</v>
      </c>
      <c r="C26" t="s">
        <v>1308</v>
      </c>
      <c r="D26" t="s">
        <v>1039</v>
      </c>
      <c r="E26" t="s">
        <v>1308</v>
      </c>
      <c r="F26">
        <v>19</v>
      </c>
      <c r="G26" t="s">
        <v>1346</v>
      </c>
      <c r="H26" t="s">
        <v>1038</v>
      </c>
      <c r="I26" t="s">
        <v>1346</v>
      </c>
      <c r="J26" t="s">
        <v>1039</v>
      </c>
      <c r="K26" t="s">
        <v>1039</v>
      </c>
      <c r="L26" t="s">
        <v>1039</v>
      </c>
      <c r="M26" t="s">
        <v>1038</v>
      </c>
      <c r="N26" t="s">
        <v>1038</v>
      </c>
      <c r="O26" t="s">
        <v>1038</v>
      </c>
      <c r="P26" t="s">
        <v>1038</v>
      </c>
      <c r="Q26" t="s">
        <v>1038</v>
      </c>
      <c r="R26" t="s">
        <v>1038</v>
      </c>
      <c r="S26" t="s">
        <v>1038</v>
      </c>
      <c r="T26" t="s">
        <v>1038</v>
      </c>
      <c r="U26" t="s">
        <v>1039</v>
      </c>
      <c r="V26" t="s">
        <v>1038</v>
      </c>
      <c r="W26" t="s">
        <v>1038</v>
      </c>
      <c r="X26" t="s">
        <v>1038</v>
      </c>
      <c r="Y26" t="s">
        <v>1038</v>
      </c>
      <c r="Z26" t="s">
        <v>1038</v>
      </c>
      <c r="AA26" t="s">
        <v>1038</v>
      </c>
      <c r="AB26" t="s">
        <v>1038</v>
      </c>
      <c r="AC26" t="s">
        <v>1038</v>
      </c>
      <c r="AD26" t="s">
        <v>1038</v>
      </c>
    </row>
    <row r="27" spans="1:32" x14ac:dyDescent="0.25">
      <c r="A27">
        <v>123679</v>
      </c>
      <c r="B27" t="s">
        <v>220</v>
      </c>
      <c r="C27" t="s">
        <v>1308</v>
      </c>
      <c r="D27" t="s">
        <v>1039</v>
      </c>
      <c r="E27" t="s">
        <v>1308</v>
      </c>
      <c r="F27">
        <v>18</v>
      </c>
      <c r="G27" t="s">
        <v>1346</v>
      </c>
      <c r="H27" t="s">
        <v>1039</v>
      </c>
      <c r="I27" t="s">
        <v>1346</v>
      </c>
      <c r="J27" t="s">
        <v>1039</v>
      </c>
      <c r="K27" t="s">
        <v>1039</v>
      </c>
      <c r="L27" t="s">
        <v>1039</v>
      </c>
      <c r="M27" t="s">
        <v>1039</v>
      </c>
      <c r="N27" t="s">
        <v>1039</v>
      </c>
      <c r="O27" t="s">
        <v>1039</v>
      </c>
      <c r="P27" t="s">
        <v>1039</v>
      </c>
      <c r="Q27" t="s">
        <v>1039</v>
      </c>
      <c r="R27" t="s">
        <v>1039</v>
      </c>
      <c r="S27" t="s">
        <v>1038</v>
      </c>
      <c r="T27" t="s">
        <v>1038</v>
      </c>
      <c r="U27" t="s">
        <v>1039</v>
      </c>
      <c r="V27" t="s">
        <v>1039</v>
      </c>
      <c r="W27" t="s">
        <v>1038</v>
      </c>
      <c r="X27" t="s">
        <v>1038</v>
      </c>
      <c r="Y27" t="s">
        <v>1038</v>
      </c>
      <c r="Z27" t="s">
        <v>1038</v>
      </c>
      <c r="AA27" t="s">
        <v>1038</v>
      </c>
      <c r="AB27" t="s">
        <v>1038</v>
      </c>
      <c r="AC27" t="s">
        <v>1038</v>
      </c>
      <c r="AD27" t="s">
        <v>1038</v>
      </c>
    </row>
    <row r="28" spans="1:32" x14ac:dyDescent="0.25">
      <c r="A28">
        <v>123901</v>
      </c>
      <c r="B28" t="s">
        <v>222</v>
      </c>
      <c r="C28" t="s">
        <v>1308</v>
      </c>
      <c r="D28" t="s">
        <v>1039</v>
      </c>
      <c r="E28" t="s">
        <v>1308</v>
      </c>
      <c r="F28">
        <v>19</v>
      </c>
      <c r="G28" t="s">
        <v>1346</v>
      </c>
      <c r="H28" t="s">
        <v>1039</v>
      </c>
      <c r="I28" t="s">
        <v>1346</v>
      </c>
      <c r="J28" t="s">
        <v>1039</v>
      </c>
      <c r="K28" t="s">
        <v>1039</v>
      </c>
      <c r="L28" t="s">
        <v>1038</v>
      </c>
      <c r="M28" t="s">
        <v>1038</v>
      </c>
      <c r="N28" t="s">
        <v>1039</v>
      </c>
      <c r="O28" t="s">
        <v>1039</v>
      </c>
      <c r="P28" t="s">
        <v>1039</v>
      </c>
      <c r="Q28" t="s">
        <v>1039</v>
      </c>
      <c r="R28" t="s">
        <v>1038</v>
      </c>
      <c r="S28" t="s">
        <v>1038</v>
      </c>
      <c r="T28" t="s">
        <v>1039</v>
      </c>
      <c r="U28" t="s">
        <v>1038</v>
      </c>
      <c r="V28" t="s">
        <v>1038</v>
      </c>
      <c r="W28" t="s">
        <v>1038</v>
      </c>
      <c r="X28" t="s">
        <v>1038</v>
      </c>
      <c r="Y28" t="s">
        <v>1038</v>
      </c>
      <c r="Z28" t="s">
        <v>1038</v>
      </c>
      <c r="AA28" t="s">
        <v>1038</v>
      </c>
      <c r="AB28" t="s">
        <v>1038</v>
      </c>
      <c r="AC28" t="s">
        <v>1038</v>
      </c>
      <c r="AD28" t="s">
        <v>1038</v>
      </c>
    </row>
    <row r="29" spans="1:32" x14ac:dyDescent="0.25">
      <c r="A29">
        <v>124438</v>
      </c>
      <c r="B29" t="s">
        <v>1104</v>
      </c>
      <c r="C29" t="s">
        <v>1308</v>
      </c>
      <c r="D29" t="s">
        <v>1039</v>
      </c>
      <c r="E29" t="s">
        <v>1308</v>
      </c>
      <c r="F29">
        <v>16</v>
      </c>
      <c r="G29" t="s">
        <v>1346</v>
      </c>
      <c r="H29" t="s">
        <v>1039</v>
      </c>
      <c r="I29" t="s">
        <v>1346</v>
      </c>
      <c r="J29" t="s">
        <v>1039</v>
      </c>
      <c r="K29" t="s">
        <v>1039</v>
      </c>
      <c r="L29" t="s">
        <v>1038</v>
      </c>
      <c r="M29" t="s">
        <v>1038</v>
      </c>
      <c r="N29" t="s">
        <v>1039</v>
      </c>
      <c r="O29" t="s">
        <v>1038</v>
      </c>
      <c r="P29" t="s">
        <v>1038</v>
      </c>
      <c r="Q29" t="s">
        <v>1039</v>
      </c>
      <c r="R29" t="s">
        <v>1038</v>
      </c>
      <c r="S29" t="s">
        <v>1038</v>
      </c>
      <c r="T29" t="s">
        <v>1038</v>
      </c>
      <c r="U29" t="s">
        <v>1038</v>
      </c>
      <c r="V29" t="s">
        <v>1038</v>
      </c>
      <c r="W29" t="s">
        <v>1038</v>
      </c>
      <c r="X29" t="s">
        <v>1038</v>
      </c>
      <c r="Y29" t="s">
        <v>1038</v>
      </c>
      <c r="Z29" t="s">
        <v>1038</v>
      </c>
      <c r="AA29" t="s">
        <v>1038</v>
      </c>
      <c r="AB29" t="s">
        <v>1038</v>
      </c>
      <c r="AC29" t="s">
        <v>1038</v>
      </c>
      <c r="AD29" t="s">
        <v>1038</v>
      </c>
    </row>
    <row r="30" spans="1:32" x14ac:dyDescent="0.25">
      <c r="A30">
        <v>126268</v>
      </c>
      <c r="B30" t="s">
        <v>224</v>
      </c>
      <c r="C30" t="s">
        <v>1308</v>
      </c>
      <c r="D30" t="s">
        <v>1039</v>
      </c>
      <c r="E30" t="s">
        <v>1308</v>
      </c>
      <c r="F30">
        <v>20</v>
      </c>
      <c r="G30" t="s">
        <v>1346</v>
      </c>
      <c r="H30" t="s">
        <v>1039</v>
      </c>
      <c r="I30" t="s">
        <v>1346</v>
      </c>
      <c r="J30" t="s">
        <v>1039</v>
      </c>
      <c r="K30" t="s">
        <v>1039</v>
      </c>
      <c r="L30" t="s">
        <v>1039</v>
      </c>
      <c r="M30" t="s">
        <v>1039</v>
      </c>
      <c r="N30" t="s">
        <v>1039</v>
      </c>
      <c r="O30" t="s">
        <v>1039</v>
      </c>
      <c r="P30" t="s">
        <v>1039</v>
      </c>
      <c r="Q30" t="s">
        <v>1039</v>
      </c>
      <c r="R30" t="s">
        <v>1039</v>
      </c>
      <c r="S30" t="s">
        <v>1039</v>
      </c>
      <c r="T30" t="s">
        <v>1039</v>
      </c>
      <c r="U30" t="s">
        <v>1038</v>
      </c>
      <c r="V30" t="s">
        <v>1039</v>
      </c>
      <c r="W30" t="s">
        <v>1039</v>
      </c>
      <c r="X30" t="s">
        <v>1038</v>
      </c>
      <c r="Y30" t="s">
        <v>1038</v>
      </c>
      <c r="Z30" t="s">
        <v>1038</v>
      </c>
      <c r="AA30" t="s">
        <v>1038</v>
      </c>
      <c r="AB30" t="s">
        <v>1038</v>
      </c>
      <c r="AC30" t="s">
        <v>1038</v>
      </c>
      <c r="AD30" t="s">
        <v>1038</v>
      </c>
    </row>
    <row r="31" spans="1:32" x14ac:dyDescent="0.25">
      <c r="A31">
        <v>129924</v>
      </c>
      <c r="B31" t="s">
        <v>227</v>
      </c>
      <c r="C31" t="s">
        <v>1308</v>
      </c>
      <c r="D31" t="s">
        <v>1039</v>
      </c>
      <c r="E31" t="s">
        <v>1308</v>
      </c>
      <c r="F31">
        <v>10</v>
      </c>
      <c r="G31" t="s">
        <v>1344</v>
      </c>
      <c r="H31" t="s">
        <v>1038</v>
      </c>
      <c r="I31" t="s">
        <v>1088</v>
      </c>
      <c r="J31" t="s">
        <v>1039</v>
      </c>
      <c r="K31" t="s">
        <v>1038</v>
      </c>
      <c r="L31" t="s">
        <v>1039</v>
      </c>
      <c r="M31" t="s">
        <v>1039</v>
      </c>
      <c r="N31" t="s">
        <v>1039</v>
      </c>
      <c r="O31" t="s">
        <v>1039</v>
      </c>
      <c r="P31" t="s">
        <v>1039</v>
      </c>
      <c r="Q31" t="s">
        <v>1038</v>
      </c>
      <c r="R31" t="s">
        <v>1038</v>
      </c>
      <c r="S31" t="s">
        <v>1038</v>
      </c>
      <c r="T31" t="s">
        <v>1039</v>
      </c>
      <c r="U31" t="s">
        <v>1038</v>
      </c>
      <c r="V31" t="s">
        <v>1038</v>
      </c>
      <c r="W31" t="s">
        <v>1038</v>
      </c>
      <c r="X31" t="s">
        <v>1038</v>
      </c>
      <c r="Y31" t="s">
        <v>1038</v>
      </c>
      <c r="Z31" t="s">
        <v>1038</v>
      </c>
      <c r="AA31" t="s">
        <v>1038</v>
      </c>
      <c r="AB31" t="s">
        <v>1038</v>
      </c>
      <c r="AC31" t="s">
        <v>1038</v>
      </c>
      <c r="AD31" t="s">
        <v>1038</v>
      </c>
    </row>
    <row r="32" spans="1:32" x14ac:dyDescent="0.25">
      <c r="A32">
        <v>131409</v>
      </c>
      <c r="B32" t="s">
        <v>228</v>
      </c>
      <c r="C32" t="s">
        <v>1308</v>
      </c>
      <c r="D32" t="s">
        <v>1039</v>
      </c>
      <c r="E32" t="s">
        <v>1308</v>
      </c>
      <c r="F32">
        <v>21</v>
      </c>
      <c r="G32" t="s">
        <v>1346</v>
      </c>
      <c r="H32" t="s">
        <v>1038</v>
      </c>
      <c r="I32" t="s">
        <v>1090</v>
      </c>
      <c r="J32" t="s">
        <v>1039</v>
      </c>
      <c r="K32" t="s">
        <v>1039</v>
      </c>
      <c r="L32" t="s">
        <v>1038</v>
      </c>
      <c r="M32" t="s">
        <v>1038</v>
      </c>
      <c r="N32" t="s">
        <v>1039</v>
      </c>
      <c r="O32" t="s">
        <v>1038</v>
      </c>
      <c r="P32" t="s">
        <v>1038</v>
      </c>
      <c r="Q32" t="s">
        <v>1039</v>
      </c>
      <c r="R32" t="s">
        <v>1038</v>
      </c>
      <c r="S32" t="s">
        <v>1038</v>
      </c>
      <c r="T32" t="s">
        <v>1039</v>
      </c>
      <c r="U32" t="s">
        <v>1038</v>
      </c>
      <c r="V32" t="s">
        <v>1038</v>
      </c>
      <c r="W32" t="s">
        <v>1038</v>
      </c>
      <c r="X32" t="s">
        <v>1038</v>
      </c>
      <c r="Y32" t="s">
        <v>1038</v>
      </c>
      <c r="Z32" t="s">
        <v>1038</v>
      </c>
      <c r="AA32" t="s">
        <v>1038</v>
      </c>
      <c r="AB32" t="s">
        <v>1038</v>
      </c>
      <c r="AC32" t="s">
        <v>1038</v>
      </c>
      <c r="AD32" t="s">
        <v>1038</v>
      </c>
    </row>
    <row r="33" spans="1:30" x14ac:dyDescent="0.25">
      <c r="A33">
        <v>134593</v>
      </c>
      <c r="B33" t="s">
        <v>1339</v>
      </c>
      <c r="C33" t="s">
        <v>1308</v>
      </c>
      <c r="D33" t="s">
        <v>1039</v>
      </c>
      <c r="E33" t="s">
        <v>1308</v>
      </c>
      <c r="F33">
        <v>10</v>
      </c>
      <c r="G33" t="s">
        <v>1344</v>
      </c>
      <c r="H33" t="s">
        <v>1039</v>
      </c>
      <c r="I33" t="s">
        <v>1088</v>
      </c>
      <c r="J33" t="s">
        <v>1039</v>
      </c>
      <c r="K33" t="s">
        <v>1039</v>
      </c>
      <c r="L33" t="s">
        <v>1039</v>
      </c>
      <c r="M33" t="s">
        <v>1039</v>
      </c>
      <c r="N33" t="s">
        <v>1039</v>
      </c>
      <c r="O33" t="s">
        <v>1038</v>
      </c>
      <c r="P33" t="s">
        <v>1039</v>
      </c>
      <c r="Q33" t="s">
        <v>1039</v>
      </c>
      <c r="R33" t="s">
        <v>1039</v>
      </c>
      <c r="S33" t="s">
        <v>1038</v>
      </c>
      <c r="T33" t="s">
        <v>1039</v>
      </c>
      <c r="U33" t="s">
        <v>1038</v>
      </c>
      <c r="V33" t="s">
        <v>1038</v>
      </c>
      <c r="W33" t="s">
        <v>1038</v>
      </c>
      <c r="X33" t="s">
        <v>1038</v>
      </c>
      <c r="Y33" t="s">
        <v>1038</v>
      </c>
      <c r="Z33" t="s">
        <v>1038</v>
      </c>
      <c r="AA33" t="s">
        <v>1038</v>
      </c>
      <c r="AB33" t="s">
        <v>1038</v>
      </c>
      <c r="AC33" t="s">
        <v>1038</v>
      </c>
      <c r="AD33" t="s">
        <v>1038</v>
      </c>
    </row>
    <row r="34" spans="1:30" x14ac:dyDescent="0.25">
      <c r="A34">
        <v>140491</v>
      </c>
      <c r="B34" t="s">
        <v>1120</v>
      </c>
      <c r="C34" t="s">
        <v>1308</v>
      </c>
      <c r="D34" t="s">
        <v>1039</v>
      </c>
      <c r="E34" t="s">
        <v>1308</v>
      </c>
      <c r="F34">
        <v>20</v>
      </c>
      <c r="G34" t="s">
        <v>1346</v>
      </c>
      <c r="H34" t="s">
        <v>1039</v>
      </c>
      <c r="I34" t="s">
        <v>1346</v>
      </c>
      <c r="J34" t="s">
        <v>1039</v>
      </c>
      <c r="K34" t="s">
        <v>1039</v>
      </c>
      <c r="L34" t="s">
        <v>1039</v>
      </c>
      <c r="M34" t="s">
        <v>1038</v>
      </c>
      <c r="N34" t="s">
        <v>1039</v>
      </c>
      <c r="O34" t="s">
        <v>1038</v>
      </c>
      <c r="P34" t="s">
        <v>1039</v>
      </c>
      <c r="Q34" t="s">
        <v>1039</v>
      </c>
      <c r="R34" t="s">
        <v>1039</v>
      </c>
      <c r="S34" t="s">
        <v>1038</v>
      </c>
      <c r="T34" t="s">
        <v>1039</v>
      </c>
      <c r="U34" t="s">
        <v>1039</v>
      </c>
      <c r="V34" t="s">
        <v>1038</v>
      </c>
      <c r="W34" t="s">
        <v>1038</v>
      </c>
      <c r="X34" t="s">
        <v>1038</v>
      </c>
      <c r="Y34" t="s">
        <v>1038</v>
      </c>
      <c r="Z34" t="s">
        <v>1038</v>
      </c>
      <c r="AA34" t="s">
        <v>1038</v>
      </c>
      <c r="AB34" t="s">
        <v>1038</v>
      </c>
      <c r="AC34" t="s">
        <v>1038</v>
      </c>
      <c r="AD34" t="s">
        <v>1038</v>
      </c>
    </row>
    <row r="35" spans="1:30" x14ac:dyDescent="0.25">
      <c r="A35">
        <v>140673</v>
      </c>
      <c r="B35" t="s">
        <v>231</v>
      </c>
      <c r="C35" t="s">
        <v>1308</v>
      </c>
      <c r="D35" t="s">
        <v>1039</v>
      </c>
      <c r="E35" t="s">
        <v>1308</v>
      </c>
      <c r="F35">
        <v>17</v>
      </c>
      <c r="G35" t="s">
        <v>1346</v>
      </c>
      <c r="H35" t="s">
        <v>1039</v>
      </c>
      <c r="I35" t="s">
        <v>1346</v>
      </c>
      <c r="J35" t="s">
        <v>1039</v>
      </c>
      <c r="K35" t="s">
        <v>1039</v>
      </c>
      <c r="L35" t="s">
        <v>1039</v>
      </c>
      <c r="M35" t="s">
        <v>1039</v>
      </c>
      <c r="N35" t="s">
        <v>1039</v>
      </c>
      <c r="O35" t="s">
        <v>1039</v>
      </c>
      <c r="P35" t="s">
        <v>1039</v>
      </c>
      <c r="Q35" t="s">
        <v>1039</v>
      </c>
      <c r="R35" t="s">
        <v>1039</v>
      </c>
      <c r="S35" t="s">
        <v>1039</v>
      </c>
      <c r="T35" t="s">
        <v>1039</v>
      </c>
      <c r="U35" t="s">
        <v>1038</v>
      </c>
      <c r="V35" t="s">
        <v>1039</v>
      </c>
      <c r="W35" t="s">
        <v>1039</v>
      </c>
      <c r="X35" t="s">
        <v>1038</v>
      </c>
      <c r="Y35" t="s">
        <v>1038</v>
      </c>
      <c r="Z35" t="s">
        <v>1038</v>
      </c>
      <c r="AA35" t="s">
        <v>1038</v>
      </c>
      <c r="AB35" t="s">
        <v>1038</v>
      </c>
      <c r="AC35" t="s">
        <v>1038</v>
      </c>
      <c r="AD35" t="s">
        <v>1038</v>
      </c>
    </row>
    <row r="36" spans="1:30" x14ac:dyDescent="0.25">
      <c r="A36">
        <v>142679</v>
      </c>
      <c r="B36" t="s">
        <v>232</v>
      </c>
      <c r="C36" t="s">
        <v>1308</v>
      </c>
      <c r="D36" t="s">
        <v>1039</v>
      </c>
      <c r="E36" t="s">
        <v>1308</v>
      </c>
      <c r="F36">
        <v>21</v>
      </c>
      <c r="G36" t="s">
        <v>1346</v>
      </c>
      <c r="H36" t="s">
        <v>1039</v>
      </c>
      <c r="I36" t="s">
        <v>1346</v>
      </c>
      <c r="J36" t="s">
        <v>1039</v>
      </c>
      <c r="K36" t="s">
        <v>1039</v>
      </c>
      <c r="L36" t="s">
        <v>1039</v>
      </c>
      <c r="M36" t="s">
        <v>1038</v>
      </c>
      <c r="N36" t="s">
        <v>1038</v>
      </c>
      <c r="O36" t="s">
        <v>1038</v>
      </c>
      <c r="P36" t="s">
        <v>1038</v>
      </c>
      <c r="Q36" t="s">
        <v>1038</v>
      </c>
      <c r="R36" t="s">
        <v>1038</v>
      </c>
      <c r="S36" t="s">
        <v>1038</v>
      </c>
      <c r="T36" t="s">
        <v>1038</v>
      </c>
      <c r="U36" t="s">
        <v>1039</v>
      </c>
      <c r="V36" t="s">
        <v>1038</v>
      </c>
      <c r="W36" t="s">
        <v>1038</v>
      </c>
      <c r="X36" t="s">
        <v>1038</v>
      </c>
      <c r="Y36" t="s">
        <v>1038</v>
      </c>
      <c r="Z36" t="s">
        <v>1038</v>
      </c>
      <c r="AA36" t="s">
        <v>1038</v>
      </c>
      <c r="AB36" t="s">
        <v>1038</v>
      </c>
      <c r="AC36" t="s">
        <v>1038</v>
      </c>
      <c r="AD36" t="s">
        <v>1038</v>
      </c>
    </row>
    <row r="37" spans="1:30" x14ac:dyDescent="0.25">
      <c r="A37">
        <v>144501</v>
      </c>
      <c r="B37" t="s">
        <v>236</v>
      </c>
      <c r="C37" t="s">
        <v>1308</v>
      </c>
      <c r="D37" t="s">
        <v>1039</v>
      </c>
      <c r="E37" t="s">
        <v>1308</v>
      </c>
      <c r="F37">
        <v>18</v>
      </c>
      <c r="G37" t="s">
        <v>1346</v>
      </c>
      <c r="H37" t="s">
        <v>1039</v>
      </c>
      <c r="I37" t="s">
        <v>1346</v>
      </c>
      <c r="J37" t="s">
        <v>1039</v>
      </c>
      <c r="K37" t="s">
        <v>1039</v>
      </c>
      <c r="L37" t="s">
        <v>1038</v>
      </c>
      <c r="M37" t="s">
        <v>1038</v>
      </c>
      <c r="N37" t="s">
        <v>1039</v>
      </c>
      <c r="O37" t="s">
        <v>1039</v>
      </c>
      <c r="P37" t="s">
        <v>1039</v>
      </c>
      <c r="Q37" t="s">
        <v>1039</v>
      </c>
      <c r="R37" t="s">
        <v>1038</v>
      </c>
      <c r="S37" t="s">
        <v>1038</v>
      </c>
      <c r="T37" t="s">
        <v>1039</v>
      </c>
      <c r="U37" t="s">
        <v>1038</v>
      </c>
      <c r="V37" t="s">
        <v>1038</v>
      </c>
      <c r="W37" t="s">
        <v>1038</v>
      </c>
      <c r="X37" t="s">
        <v>1038</v>
      </c>
      <c r="Y37" t="s">
        <v>1038</v>
      </c>
      <c r="Z37" t="s">
        <v>1038</v>
      </c>
      <c r="AA37" t="s">
        <v>1038</v>
      </c>
      <c r="AB37" t="s">
        <v>1038</v>
      </c>
      <c r="AC37" t="s">
        <v>1038</v>
      </c>
      <c r="AD37" t="s">
        <v>1038</v>
      </c>
    </row>
    <row r="38" spans="1:30" x14ac:dyDescent="0.25">
      <c r="A38">
        <v>146928</v>
      </c>
      <c r="B38" t="s">
        <v>238</v>
      </c>
      <c r="C38" t="s">
        <v>1308</v>
      </c>
      <c r="D38" t="s">
        <v>1039</v>
      </c>
      <c r="E38" t="s">
        <v>1308</v>
      </c>
      <c r="F38">
        <v>19</v>
      </c>
      <c r="G38" t="s">
        <v>1346</v>
      </c>
      <c r="H38" t="s">
        <v>1039</v>
      </c>
      <c r="I38" t="s">
        <v>1346</v>
      </c>
      <c r="J38" t="s">
        <v>1039</v>
      </c>
      <c r="K38" t="s">
        <v>1039</v>
      </c>
      <c r="L38" t="s">
        <v>1039</v>
      </c>
      <c r="M38" t="s">
        <v>1039</v>
      </c>
      <c r="N38" t="s">
        <v>1039</v>
      </c>
      <c r="O38" t="s">
        <v>1039</v>
      </c>
      <c r="P38" t="s">
        <v>1039</v>
      </c>
      <c r="Q38" t="s">
        <v>1039</v>
      </c>
      <c r="R38" t="s">
        <v>1039</v>
      </c>
      <c r="S38" t="s">
        <v>1039</v>
      </c>
      <c r="T38" t="s">
        <v>1039</v>
      </c>
      <c r="U38" t="s">
        <v>1038</v>
      </c>
      <c r="V38" t="s">
        <v>1039</v>
      </c>
      <c r="W38" t="s">
        <v>1038</v>
      </c>
      <c r="X38" t="s">
        <v>1038</v>
      </c>
      <c r="Y38" t="s">
        <v>1038</v>
      </c>
      <c r="Z38" t="s">
        <v>1038</v>
      </c>
      <c r="AA38" t="s">
        <v>1038</v>
      </c>
      <c r="AB38" t="s">
        <v>1038</v>
      </c>
      <c r="AC38" t="s">
        <v>1038</v>
      </c>
      <c r="AD38" t="s">
        <v>1038</v>
      </c>
    </row>
    <row r="39" spans="1:30" x14ac:dyDescent="0.25">
      <c r="A39">
        <v>147348</v>
      </c>
      <c r="B39" t="s">
        <v>1121</v>
      </c>
      <c r="C39" t="s">
        <v>1308</v>
      </c>
      <c r="D39" t="s">
        <v>1039</v>
      </c>
      <c r="E39" t="s">
        <v>1308</v>
      </c>
      <c r="F39">
        <v>21</v>
      </c>
      <c r="G39" t="s">
        <v>1346</v>
      </c>
      <c r="H39" t="s">
        <v>1038</v>
      </c>
      <c r="I39" t="s">
        <v>1346</v>
      </c>
      <c r="J39" t="s">
        <v>1039</v>
      </c>
      <c r="K39" t="s">
        <v>1039</v>
      </c>
      <c r="L39" t="s">
        <v>1039</v>
      </c>
      <c r="M39" t="s">
        <v>1039</v>
      </c>
      <c r="N39" t="s">
        <v>1039</v>
      </c>
      <c r="O39" t="s">
        <v>1038</v>
      </c>
      <c r="P39" t="s">
        <v>1038</v>
      </c>
      <c r="Q39" t="s">
        <v>1039</v>
      </c>
      <c r="R39" t="s">
        <v>1038</v>
      </c>
      <c r="S39" t="s">
        <v>1038</v>
      </c>
      <c r="T39" t="s">
        <v>1038</v>
      </c>
      <c r="U39" t="s">
        <v>1038</v>
      </c>
      <c r="V39" t="s">
        <v>1038</v>
      </c>
      <c r="W39" t="s">
        <v>1038</v>
      </c>
      <c r="X39" t="s">
        <v>1038</v>
      </c>
      <c r="Y39" t="s">
        <v>1038</v>
      </c>
      <c r="Z39" t="s">
        <v>1038</v>
      </c>
      <c r="AA39" t="s">
        <v>1038</v>
      </c>
      <c r="AB39" t="s">
        <v>1038</v>
      </c>
      <c r="AC39" t="s">
        <v>1038</v>
      </c>
      <c r="AD39" t="s">
        <v>1038</v>
      </c>
    </row>
    <row r="40" spans="1:30" x14ac:dyDescent="0.25">
      <c r="A40">
        <v>150649</v>
      </c>
      <c r="B40" t="s">
        <v>240</v>
      </c>
      <c r="C40" t="s">
        <v>1308</v>
      </c>
      <c r="D40" t="s">
        <v>1039</v>
      </c>
      <c r="E40" t="s">
        <v>1308</v>
      </c>
      <c r="F40">
        <v>20</v>
      </c>
      <c r="G40" t="s">
        <v>1344</v>
      </c>
      <c r="H40" t="s">
        <v>1039</v>
      </c>
      <c r="I40" t="s">
        <v>1346</v>
      </c>
      <c r="J40" t="s">
        <v>1039</v>
      </c>
      <c r="K40" t="s">
        <v>1039</v>
      </c>
      <c r="L40" t="s">
        <v>1038</v>
      </c>
      <c r="M40" t="s">
        <v>1038</v>
      </c>
      <c r="N40" t="s">
        <v>1039</v>
      </c>
      <c r="O40" t="s">
        <v>1039</v>
      </c>
      <c r="P40" t="s">
        <v>1039</v>
      </c>
      <c r="Q40" t="s">
        <v>1039</v>
      </c>
      <c r="R40" t="s">
        <v>1038</v>
      </c>
      <c r="S40" t="s">
        <v>1039</v>
      </c>
      <c r="T40" t="s">
        <v>1039</v>
      </c>
      <c r="U40" t="s">
        <v>1038</v>
      </c>
      <c r="V40" t="s">
        <v>1038</v>
      </c>
      <c r="W40" t="s">
        <v>1038</v>
      </c>
      <c r="X40" t="s">
        <v>1038</v>
      </c>
      <c r="Y40" t="s">
        <v>1038</v>
      </c>
      <c r="Z40" t="s">
        <v>1038</v>
      </c>
      <c r="AA40" t="s">
        <v>1038</v>
      </c>
      <c r="AB40" t="s">
        <v>1038</v>
      </c>
      <c r="AC40" t="s">
        <v>1038</v>
      </c>
      <c r="AD40" t="s">
        <v>1038</v>
      </c>
    </row>
    <row r="41" spans="1:30" x14ac:dyDescent="0.25">
      <c r="A41">
        <v>152181</v>
      </c>
      <c r="B41" t="s">
        <v>242</v>
      </c>
      <c r="C41" t="s">
        <v>1308</v>
      </c>
      <c r="D41" t="s">
        <v>1039</v>
      </c>
      <c r="E41" t="s">
        <v>1308</v>
      </c>
      <c r="F41">
        <v>22</v>
      </c>
      <c r="G41" t="s">
        <v>1346</v>
      </c>
      <c r="H41" t="s">
        <v>1039</v>
      </c>
      <c r="I41" t="s">
        <v>1346</v>
      </c>
      <c r="J41" t="s">
        <v>1039</v>
      </c>
      <c r="K41" t="s">
        <v>1039</v>
      </c>
      <c r="L41" t="s">
        <v>1039</v>
      </c>
      <c r="M41" t="s">
        <v>1039</v>
      </c>
      <c r="N41" t="s">
        <v>1039</v>
      </c>
      <c r="O41" t="s">
        <v>1039</v>
      </c>
      <c r="P41" t="s">
        <v>1039</v>
      </c>
      <c r="Q41" t="s">
        <v>1039</v>
      </c>
      <c r="R41" t="s">
        <v>1039</v>
      </c>
      <c r="S41" t="s">
        <v>1039</v>
      </c>
      <c r="T41" t="s">
        <v>1039</v>
      </c>
      <c r="U41" t="s">
        <v>1039</v>
      </c>
      <c r="V41" t="s">
        <v>1039</v>
      </c>
      <c r="W41" t="s">
        <v>1038</v>
      </c>
      <c r="X41" t="s">
        <v>1039</v>
      </c>
      <c r="Y41" t="s">
        <v>1038</v>
      </c>
      <c r="Z41" t="s">
        <v>1038</v>
      </c>
      <c r="AA41" t="s">
        <v>1038</v>
      </c>
      <c r="AB41" t="s">
        <v>1038</v>
      </c>
      <c r="AC41" t="s">
        <v>1038</v>
      </c>
      <c r="AD41" t="s">
        <v>1038</v>
      </c>
    </row>
    <row r="42" spans="1:30" x14ac:dyDescent="0.25">
      <c r="A42">
        <v>152835</v>
      </c>
      <c r="B42" t="s">
        <v>1025</v>
      </c>
      <c r="C42" t="s">
        <v>1308</v>
      </c>
      <c r="D42" t="s">
        <v>1039</v>
      </c>
      <c r="E42" t="s">
        <v>1308</v>
      </c>
      <c r="F42">
        <v>20</v>
      </c>
      <c r="G42" t="s">
        <v>1346</v>
      </c>
      <c r="H42" t="s">
        <v>1039</v>
      </c>
      <c r="I42" t="s">
        <v>1346</v>
      </c>
      <c r="J42" t="s">
        <v>1039</v>
      </c>
      <c r="K42" t="s">
        <v>1039</v>
      </c>
      <c r="L42" t="s">
        <v>1039</v>
      </c>
      <c r="M42" t="s">
        <v>1039</v>
      </c>
      <c r="N42" t="s">
        <v>1039</v>
      </c>
      <c r="O42" t="s">
        <v>1039</v>
      </c>
      <c r="P42" t="s">
        <v>1039</v>
      </c>
      <c r="Q42" t="s">
        <v>1039</v>
      </c>
      <c r="R42" t="s">
        <v>1039</v>
      </c>
      <c r="S42" t="s">
        <v>1039</v>
      </c>
      <c r="T42" t="s">
        <v>1039</v>
      </c>
      <c r="U42" t="s">
        <v>1038</v>
      </c>
      <c r="V42" t="s">
        <v>1039</v>
      </c>
      <c r="W42" t="s">
        <v>1038</v>
      </c>
      <c r="X42" t="s">
        <v>1038</v>
      </c>
      <c r="Y42" t="s">
        <v>1038</v>
      </c>
      <c r="Z42" t="s">
        <v>1038</v>
      </c>
      <c r="AA42" t="s">
        <v>1038</v>
      </c>
      <c r="AB42" t="s">
        <v>1038</v>
      </c>
      <c r="AC42" t="s">
        <v>1038</v>
      </c>
      <c r="AD42" t="s">
        <v>1038</v>
      </c>
    </row>
    <row r="43" spans="1:30" x14ac:dyDescent="0.25">
      <c r="A43">
        <v>153007</v>
      </c>
      <c r="B43" t="s">
        <v>245</v>
      </c>
      <c r="C43" t="s">
        <v>1308</v>
      </c>
      <c r="D43" t="s">
        <v>1039</v>
      </c>
      <c r="E43" t="s">
        <v>1308</v>
      </c>
      <c r="F43">
        <v>23</v>
      </c>
      <c r="G43" t="s">
        <v>1346</v>
      </c>
      <c r="H43" t="s">
        <v>1038</v>
      </c>
      <c r="I43" t="s">
        <v>1346</v>
      </c>
      <c r="J43" t="s">
        <v>1039</v>
      </c>
      <c r="K43" t="s">
        <v>1039</v>
      </c>
      <c r="L43" t="s">
        <v>1038</v>
      </c>
      <c r="M43" t="s">
        <v>1038</v>
      </c>
      <c r="N43" t="s">
        <v>1039</v>
      </c>
      <c r="O43" t="s">
        <v>1039</v>
      </c>
      <c r="P43" t="s">
        <v>1039</v>
      </c>
      <c r="Q43" t="s">
        <v>1039</v>
      </c>
      <c r="R43" t="s">
        <v>1038</v>
      </c>
      <c r="S43" t="s">
        <v>1038</v>
      </c>
      <c r="T43" t="s">
        <v>1039</v>
      </c>
      <c r="U43" t="s">
        <v>1038</v>
      </c>
      <c r="V43" t="s">
        <v>1039</v>
      </c>
      <c r="W43" t="s">
        <v>1038</v>
      </c>
      <c r="X43" t="s">
        <v>1038</v>
      </c>
      <c r="Y43" t="s">
        <v>1038</v>
      </c>
      <c r="Z43" t="s">
        <v>1038</v>
      </c>
      <c r="AA43" t="s">
        <v>1038</v>
      </c>
      <c r="AB43" t="s">
        <v>1038</v>
      </c>
      <c r="AC43" t="s">
        <v>1038</v>
      </c>
      <c r="AD43" t="s">
        <v>1038</v>
      </c>
    </row>
    <row r="44" spans="1:30" x14ac:dyDescent="0.25">
      <c r="A44">
        <v>153833</v>
      </c>
      <c r="B44" t="s">
        <v>246</v>
      </c>
      <c r="C44" t="s">
        <v>1308</v>
      </c>
      <c r="D44" t="s">
        <v>1039</v>
      </c>
      <c r="E44" t="s">
        <v>1308</v>
      </c>
      <c r="F44">
        <v>22</v>
      </c>
      <c r="G44" t="s">
        <v>1346</v>
      </c>
      <c r="H44" t="s">
        <v>1039</v>
      </c>
      <c r="I44" t="s">
        <v>1346</v>
      </c>
      <c r="J44" t="s">
        <v>1039</v>
      </c>
      <c r="K44" t="s">
        <v>1039</v>
      </c>
      <c r="L44" t="s">
        <v>1039</v>
      </c>
      <c r="M44" t="s">
        <v>1038</v>
      </c>
      <c r="N44" t="s">
        <v>1038</v>
      </c>
      <c r="O44" t="s">
        <v>1038</v>
      </c>
      <c r="P44" t="s">
        <v>1038</v>
      </c>
      <c r="Q44" t="s">
        <v>1038</v>
      </c>
      <c r="R44" t="s">
        <v>1038</v>
      </c>
      <c r="S44" t="s">
        <v>1038</v>
      </c>
      <c r="T44" t="s">
        <v>1038</v>
      </c>
      <c r="U44" t="s">
        <v>1039</v>
      </c>
      <c r="V44" t="s">
        <v>1038</v>
      </c>
      <c r="W44" t="s">
        <v>1038</v>
      </c>
      <c r="X44" t="s">
        <v>1038</v>
      </c>
      <c r="Y44" t="s">
        <v>1038</v>
      </c>
      <c r="Z44" t="s">
        <v>1038</v>
      </c>
      <c r="AA44" t="s">
        <v>1038</v>
      </c>
      <c r="AB44" t="s">
        <v>1038</v>
      </c>
      <c r="AC44" t="s">
        <v>1038</v>
      </c>
      <c r="AD44" t="s">
        <v>1038</v>
      </c>
    </row>
    <row r="45" spans="1:30" x14ac:dyDescent="0.25">
      <c r="A45">
        <v>158261</v>
      </c>
      <c r="B45" t="s">
        <v>248</v>
      </c>
      <c r="C45" t="s">
        <v>1308</v>
      </c>
      <c r="D45" t="s">
        <v>1039</v>
      </c>
      <c r="E45" t="s">
        <v>1308</v>
      </c>
      <c r="F45">
        <v>20</v>
      </c>
      <c r="G45" t="s">
        <v>1346</v>
      </c>
      <c r="H45" t="s">
        <v>1039</v>
      </c>
      <c r="I45" t="s">
        <v>1346</v>
      </c>
      <c r="J45" t="s">
        <v>1039</v>
      </c>
      <c r="K45" t="s">
        <v>1039</v>
      </c>
      <c r="L45" t="s">
        <v>1038</v>
      </c>
      <c r="M45" t="s">
        <v>1039</v>
      </c>
      <c r="N45" t="s">
        <v>1039</v>
      </c>
      <c r="O45" t="s">
        <v>1039</v>
      </c>
      <c r="P45" t="s">
        <v>1039</v>
      </c>
      <c r="Q45" t="s">
        <v>1039</v>
      </c>
      <c r="R45" t="s">
        <v>1039</v>
      </c>
      <c r="S45" t="s">
        <v>1039</v>
      </c>
      <c r="T45" t="s">
        <v>1039</v>
      </c>
      <c r="U45" t="s">
        <v>1039</v>
      </c>
      <c r="V45" t="s">
        <v>1039</v>
      </c>
      <c r="W45" t="s">
        <v>1038</v>
      </c>
      <c r="X45" t="s">
        <v>1038</v>
      </c>
      <c r="Y45" t="s">
        <v>1038</v>
      </c>
      <c r="Z45" t="s">
        <v>1038</v>
      </c>
      <c r="AA45" t="s">
        <v>1038</v>
      </c>
      <c r="AB45" t="s">
        <v>1038</v>
      </c>
      <c r="AC45" t="s">
        <v>1038</v>
      </c>
      <c r="AD45" t="s">
        <v>1038</v>
      </c>
    </row>
    <row r="46" spans="1:30" x14ac:dyDescent="0.25">
      <c r="A46">
        <v>159442</v>
      </c>
      <c r="B46" t="s">
        <v>249</v>
      </c>
      <c r="C46" t="s">
        <v>1308</v>
      </c>
      <c r="D46" t="s">
        <v>1039</v>
      </c>
      <c r="E46" t="s">
        <v>1308</v>
      </c>
      <c r="F46">
        <v>26</v>
      </c>
      <c r="G46" t="s">
        <v>1346</v>
      </c>
      <c r="H46" t="s">
        <v>1038</v>
      </c>
      <c r="I46" t="s">
        <v>1346</v>
      </c>
      <c r="J46" t="s">
        <v>1039</v>
      </c>
      <c r="K46" t="s">
        <v>1039</v>
      </c>
      <c r="L46" t="s">
        <v>1039</v>
      </c>
      <c r="M46" t="s">
        <v>1038</v>
      </c>
      <c r="N46" t="s">
        <v>1038</v>
      </c>
      <c r="O46" t="s">
        <v>1038</v>
      </c>
      <c r="P46" t="s">
        <v>1038</v>
      </c>
      <c r="Q46" t="s">
        <v>1038</v>
      </c>
      <c r="R46" t="s">
        <v>1038</v>
      </c>
      <c r="S46" t="s">
        <v>1038</v>
      </c>
      <c r="T46" t="s">
        <v>1038</v>
      </c>
      <c r="U46" t="s">
        <v>1039</v>
      </c>
      <c r="V46" t="s">
        <v>1038</v>
      </c>
      <c r="W46" t="s">
        <v>1038</v>
      </c>
      <c r="X46" t="s">
        <v>1038</v>
      </c>
      <c r="Y46" t="s">
        <v>1038</v>
      </c>
      <c r="Z46" t="s">
        <v>1038</v>
      </c>
      <c r="AA46" t="s">
        <v>1038</v>
      </c>
      <c r="AB46" t="s">
        <v>1038</v>
      </c>
      <c r="AC46" t="s">
        <v>1038</v>
      </c>
      <c r="AD46" t="s">
        <v>1038</v>
      </c>
    </row>
    <row r="47" spans="1:30" x14ac:dyDescent="0.25">
      <c r="A47">
        <v>160267</v>
      </c>
      <c r="B47" t="s">
        <v>1105</v>
      </c>
      <c r="C47" t="s">
        <v>1308</v>
      </c>
      <c r="D47" t="s">
        <v>1039</v>
      </c>
      <c r="E47" t="s">
        <v>1308</v>
      </c>
      <c r="F47">
        <v>17</v>
      </c>
      <c r="G47" t="s">
        <v>1346</v>
      </c>
      <c r="H47" t="s">
        <v>1039</v>
      </c>
      <c r="I47" t="s">
        <v>1346</v>
      </c>
      <c r="J47" t="s">
        <v>1039</v>
      </c>
      <c r="K47" t="s">
        <v>1039</v>
      </c>
      <c r="L47" t="s">
        <v>1038</v>
      </c>
      <c r="M47" t="s">
        <v>1038</v>
      </c>
      <c r="N47" t="s">
        <v>1039</v>
      </c>
      <c r="O47" t="s">
        <v>1039</v>
      </c>
      <c r="P47" t="s">
        <v>1039</v>
      </c>
      <c r="Q47" t="s">
        <v>1039</v>
      </c>
      <c r="R47" t="s">
        <v>1038</v>
      </c>
      <c r="S47" t="s">
        <v>1039</v>
      </c>
      <c r="T47" t="s">
        <v>1039</v>
      </c>
      <c r="U47" t="s">
        <v>1038</v>
      </c>
      <c r="V47" t="s">
        <v>1038</v>
      </c>
      <c r="W47" t="s">
        <v>1038</v>
      </c>
      <c r="X47" t="s">
        <v>1038</v>
      </c>
      <c r="Y47" t="s">
        <v>1038</v>
      </c>
      <c r="Z47" t="s">
        <v>1038</v>
      </c>
      <c r="AA47" t="s">
        <v>1038</v>
      </c>
      <c r="AB47" t="s">
        <v>1038</v>
      </c>
      <c r="AC47" t="s">
        <v>1038</v>
      </c>
      <c r="AD47" t="s">
        <v>1038</v>
      </c>
    </row>
    <row r="48" spans="1:30" x14ac:dyDescent="0.25">
      <c r="A48">
        <v>162099</v>
      </c>
      <c r="B48" t="s">
        <v>250</v>
      </c>
      <c r="C48" t="s">
        <v>1308</v>
      </c>
      <c r="D48" t="s">
        <v>1039</v>
      </c>
      <c r="E48" t="s">
        <v>1308</v>
      </c>
      <c r="F48">
        <v>19</v>
      </c>
      <c r="G48" t="s">
        <v>1346</v>
      </c>
      <c r="H48" t="s">
        <v>1039</v>
      </c>
      <c r="I48" t="s">
        <v>1346</v>
      </c>
      <c r="J48" t="s">
        <v>1039</v>
      </c>
      <c r="K48" t="s">
        <v>1039</v>
      </c>
      <c r="L48" t="s">
        <v>1039</v>
      </c>
      <c r="M48" t="s">
        <v>1039</v>
      </c>
      <c r="N48" t="s">
        <v>1039</v>
      </c>
      <c r="O48" t="s">
        <v>1039</v>
      </c>
      <c r="P48" t="s">
        <v>1039</v>
      </c>
      <c r="Q48" t="s">
        <v>1039</v>
      </c>
      <c r="R48" t="s">
        <v>1039</v>
      </c>
      <c r="S48" t="s">
        <v>1039</v>
      </c>
      <c r="T48" t="s">
        <v>1039</v>
      </c>
      <c r="U48" t="s">
        <v>1038</v>
      </c>
      <c r="V48" t="s">
        <v>1039</v>
      </c>
      <c r="W48" t="s">
        <v>1039</v>
      </c>
      <c r="X48" t="s">
        <v>1038</v>
      </c>
      <c r="Y48" t="s">
        <v>1038</v>
      </c>
      <c r="Z48" t="s">
        <v>1038</v>
      </c>
      <c r="AA48" t="s">
        <v>1038</v>
      </c>
      <c r="AB48" t="s">
        <v>1038</v>
      </c>
      <c r="AC48" t="s">
        <v>1038</v>
      </c>
      <c r="AD48" t="s">
        <v>1038</v>
      </c>
    </row>
    <row r="49" spans="1:30" x14ac:dyDescent="0.25">
      <c r="A49">
        <v>163923</v>
      </c>
      <c r="B49" t="s">
        <v>251</v>
      </c>
      <c r="C49" t="s">
        <v>1308</v>
      </c>
      <c r="D49" t="s">
        <v>1039</v>
      </c>
      <c r="E49" t="s">
        <v>1308</v>
      </c>
      <c r="F49">
        <v>19</v>
      </c>
      <c r="G49" t="s">
        <v>1346</v>
      </c>
      <c r="H49" t="s">
        <v>1039</v>
      </c>
      <c r="I49" t="s">
        <v>1346</v>
      </c>
      <c r="J49" t="s">
        <v>1039</v>
      </c>
      <c r="K49" t="s">
        <v>1039</v>
      </c>
      <c r="L49" t="s">
        <v>1039</v>
      </c>
      <c r="M49" t="s">
        <v>1039</v>
      </c>
      <c r="N49" t="s">
        <v>1039</v>
      </c>
      <c r="O49" t="s">
        <v>1039</v>
      </c>
      <c r="P49" t="s">
        <v>1039</v>
      </c>
      <c r="Q49" t="s">
        <v>1039</v>
      </c>
      <c r="R49" t="s">
        <v>1039</v>
      </c>
      <c r="S49" t="s">
        <v>1039</v>
      </c>
      <c r="T49" t="s">
        <v>1039</v>
      </c>
      <c r="U49" t="s">
        <v>1038</v>
      </c>
      <c r="V49" t="s">
        <v>1039</v>
      </c>
      <c r="W49" t="s">
        <v>1038</v>
      </c>
      <c r="X49" t="s">
        <v>1038</v>
      </c>
      <c r="Y49" t="s">
        <v>1038</v>
      </c>
      <c r="Z49" t="s">
        <v>1038</v>
      </c>
      <c r="AA49" t="s">
        <v>1038</v>
      </c>
      <c r="AB49" t="s">
        <v>1038</v>
      </c>
      <c r="AC49" t="s">
        <v>1038</v>
      </c>
      <c r="AD49" t="s">
        <v>1038</v>
      </c>
    </row>
    <row r="50" spans="1:30" x14ac:dyDescent="0.25">
      <c r="A50">
        <v>165755</v>
      </c>
      <c r="B50" t="s">
        <v>252</v>
      </c>
      <c r="C50" t="s">
        <v>1308</v>
      </c>
      <c r="D50" t="s">
        <v>1039</v>
      </c>
      <c r="E50" t="s">
        <v>1308</v>
      </c>
      <c r="F50">
        <v>23</v>
      </c>
      <c r="G50" t="s">
        <v>1346</v>
      </c>
      <c r="H50" t="s">
        <v>1038</v>
      </c>
      <c r="I50" t="s">
        <v>1346</v>
      </c>
      <c r="J50" t="s">
        <v>1039</v>
      </c>
      <c r="K50" t="s">
        <v>1039</v>
      </c>
      <c r="L50" t="s">
        <v>1039</v>
      </c>
      <c r="M50" t="s">
        <v>1039</v>
      </c>
      <c r="N50" t="s">
        <v>1039</v>
      </c>
      <c r="O50" t="s">
        <v>1038</v>
      </c>
      <c r="P50" t="s">
        <v>1039</v>
      </c>
      <c r="Q50" t="s">
        <v>1039</v>
      </c>
      <c r="R50" t="s">
        <v>1038</v>
      </c>
      <c r="S50" t="s">
        <v>1038</v>
      </c>
      <c r="T50" t="s">
        <v>1039</v>
      </c>
      <c r="U50" t="s">
        <v>1039</v>
      </c>
      <c r="V50" t="s">
        <v>1038</v>
      </c>
      <c r="W50" t="s">
        <v>1038</v>
      </c>
      <c r="X50" t="s">
        <v>1039</v>
      </c>
      <c r="Y50" t="s">
        <v>1038</v>
      </c>
      <c r="Z50" t="s">
        <v>1038</v>
      </c>
      <c r="AA50" t="s">
        <v>1038</v>
      </c>
      <c r="AB50" t="s">
        <v>1038</v>
      </c>
      <c r="AC50" t="s">
        <v>1038</v>
      </c>
      <c r="AD50" t="s">
        <v>1038</v>
      </c>
    </row>
    <row r="51" spans="1:30" x14ac:dyDescent="0.25">
      <c r="A51">
        <v>167114</v>
      </c>
      <c r="B51" t="s">
        <v>254</v>
      </c>
      <c r="C51" t="s">
        <v>1308</v>
      </c>
      <c r="D51" t="s">
        <v>1039</v>
      </c>
      <c r="E51" t="s">
        <v>1308</v>
      </c>
      <c r="F51">
        <v>18</v>
      </c>
      <c r="G51" t="s">
        <v>1346</v>
      </c>
      <c r="H51" t="s">
        <v>1039</v>
      </c>
      <c r="I51" t="s">
        <v>1088</v>
      </c>
      <c r="J51" t="s">
        <v>1039</v>
      </c>
      <c r="K51" t="s">
        <v>1039</v>
      </c>
      <c r="L51" t="s">
        <v>1039</v>
      </c>
      <c r="M51" t="s">
        <v>1039</v>
      </c>
      <c r="N51" t="s">
        <v>1039</v>
      </c>
      <c r="O51" t="s">
        <v>1039</v>
      </c>
      <c r="P51" t="s">
        <v>1039</v>
      </c>
      <c r="Q51" t="s">
        <v>1039</v>
      </c>
      <c r="R51" t="s">
        <v>1039</v>
      </c>
      <c r="S51" t="s">
        <v>1038</v>
      </c>
      <c r="T51" t="s">
        <v>1038</v>
      </c>
      <c r="U51" t="s">
        <v>1038</v>
      </c>
      <c r="V51" t="s">
        <v>1039</v>
      </c>
      <c r="W51" t="s">
        <v>1038</v>
      </c>
      <c r="X51" t="s">
        <v>1038</v>
      </c>
      <c r="Y51" t="s">
        <v>1038</v>
      </c>
      <c r="Z51" t="s">
        <v>1038</v>
      </c>
      <c r="AA51" t="s">
        <v>1038</v>
      </c>
      <c r="AB51" t="s">
        <v>1038</v>
      </c>
      <c r="AC51" t="s">
        <v>1038</v>
      </c>
      <c r="AD51" t="s">
        <v>1038</v>
      </c>
    </row>
    <row r="52" spans="1:30" x14ac:dyDescent="0.25">
      <c r="A52">
        <v>170894</v>
      </c>
      <c r="B52" t="s">
        <v>257</v>
      </c>
      <c r="C52" t="s">
        <v>1308</v>
      </c>
      <c r="D52" t="s">
        <v>1039</v>
      </c>
      <c r="E52" t="s">
        <v>1308</v>
      </c>
      <c r="F52">
        <v>23</v>
      </c>
      <c r="G52" t="s">
        <v>1346</v>
      </c>
      <c r="H52" t="s">
        <v>1038</v>
      </c>
      <c r="I52" t="s">
        <v>1346</v>
      </c>
      <c r="J52" t="s">
        <v>1039</v>
      </c>
      <c r="K52" t="s">
        <v>1039</v>
      </c>
      <c r="L52" t="s">
        <v>1039</v>
      </c>
      <c r="M52" t="s">
        <v>1038</v>
      </c>
      <c r="N52" t="s">
        <v>1039</v>
      </c>
      <c r="O52" t="s">
        <v>1038</v>
      </c>
      <c r="P52" t="s">
        <v>1038</v>
      </c>
      <c r="Q52" t="s">
        <v>1038</v>
      </c>
      <c r="R52" t="s">
        <v>1038</v>
      </c>
      <c r="S52" t="s">
        <v>1038</v>
      </c>
      <c r="T52" t="s">
        <v>1039</v>
      </c>
      <c r="U52" t="s">
        <v>1038</v>
      </c>
      <c r="V52" t="s">
        <v>1038</v>
      </c>
      <c r="W52" t="s">
        <v>1038</v>
      </c>
      <c r="X52" t="s">
        <v>1038</v>
      </c>
      <c r="Y52" t="s">
        <v>1038</v>
      </c>
      <c r="Z52" t="s">
        <v>1038</v>
      </c>
      <c r="AA52" t="s">
        <v>1038</v>
      </c>
      <c r="AB52" t="s">
        <v>1038</v>
      </c>
      <c r="AC52" t="s">
        <v>1038</v>
      </c>
      <c r="AD52" t="s">
        <v>1038</v>
      </c>
    </row>
    <row r="53" spans="1:30" x14ac:dyDescent="0.25">
      <c r="A53">
        <v>173435</v>
      </c>
      <c r="B53" t="s">
        <v>259</v>
      </c>
      <c r="C53" t="s">
        <v>1308</v>
      </c>
      <c r="D53" t="s">
        <v>1039</v>
      </c>
      <c r="E53" t="s">
        <v>1308</v>
      </c>
      <c r="F53">
        <v>26</v>
      </c>
      <c r="G53" t="s">
        <v>1346</v>
      </c>
      <c r="H53" t="s">
        <v>1039</v>
      </c>
      <c r="I53" t="s">
        <v>1088</v>
      </c>
      <c r="J53" t="s">
        <v>1039</v>
      </c>
      <c r="K53" t="s">
        <v>1039</v>
      </c>
      <c r="L53" t="s">
        <v>1039</v>
      </c>
      <c r="M53" t="s">
        <v>1039</v>
      </c>
      <c r="N53" t="s">
        <v>1039</v>
      </c>
      <c r="O53" t="s">
        <v>1038</v>
      </c>
      <c r="P53" t="s">
        <v>1039</v>
      </c>
      <c r="Q53" t="s">
        <v>1039</v>
      </c>
      <c r="R53" t="s">
        <v>1039</v>
      </c>
      <c r="S53" t="s">
        <v>1039</v>
      </c>
      <c r="T53" t="s">
        <v>1039</v>
      </c>
      <c r="U53" t="s">
        <v>1039</v>
      </c>
      <c r="V53" t="s">
        <v>1039</v>
      </c>
      <c r="W53" t="s">
        <v>1038</v>
      </c>
      <c r="X53" t="s">
        <v>1039</v>
      </c>
      <c r="Y53" t="s">
        <v>1038</v>
      </c>
      <c r="Z53" t="s">
        <v>1038</v>
      </c>
      <c r="AA53" t="s">
        <v>1039</v>
      </c>
      <c r="AB53" t="s">
        <v>1038</v>
      </c>
      <c r="AC53" t="s">
        <v>1038</v>
      </c>
      <c r="AD53" t="s">
        <v>1038</v>
      </c>
    </row>
    <row r="54" spans="1:30" x14ac:dyDescent="0.25">
      <c r="A54">
        <v>174490</v>
      </c>
      <c r="B54" t="s">
        <v>261</v>
      </c>
      <c r="C54" t="s">
        <v>1308</v>
      </c>
      <c r="D54" t="s">
        <v>1308</v>
      </c>
      <c r="E54" t="s">
        <v>1039</v>
      </c>
      <c r="F54">
        <v>23</v>
      </c>
      <c r="G54" t="s">
        <v>1346</v>
      </c>
      <c r="H54" t="s">
        <v>1039</v>
      </c>
      <c r="I54" t="s">
        <v>1346</v>
      </c>
      <c r="J54" t="s">
        <v>1039</v>
      </c>
      <c r="K54" t="s">
        <v>1039</v>
      </c>
      <c r="L54" t="s">
        <v>1038</v>
      </c>
      <c r="M54" t="s">
        <v>1038</v>
      </c>
      <c r="N54" t="s">
        <v>1039</v>
      </c>
      <c r="O54" t="s">
        <v>1038</v>
      </c>
      <c r="P54" t="s">
        <v>1038</v>
      </c>
      <c r="Q54" t="s">
        <v>1038</v>
      </c>
      <c r="R54" t="s">
        <v>1038</v>
      </c>
      <c r="S54" t="s">
        <v>1038</v>
      </c>
      <c r="T54" t="s">
        <v>1039</v>
      </c>
      <c r="U54" t="s">
        <v>1039</v>
      </c>
      <c r="V54" t="s">
        <v>1038</v>
      </c>
      <c r="W54" t="s">
        <v>1038</v>
      </c>
      <c r="X54" t="s">
        <v>1038</v>
      </c>
      <c r="Y54" t="s">
        <v>1038</v>
      </c>
      <c r="Z54" t="s">
        <v>1038</v>
      </c>
      <c r="AA54" t="s">
        <v>1038</v>
      </c>
      <c r="AB54" t="s">
        <v>1038</v>
      </c>
      <c r="AC54" t="s">
        <v>1038</v>
      </c>
      <c r="AD54" t="s">
        <v>1038</v>
      </c>
    </row>
    <row r="55" spans="1:30" x14ac:dyDescent="0.25">
      <c r="A55">
        <v>176503</v>
      </c>
      <c r="B55" t="s">
        <v>262</v>
      </c>
      <c r="C55" t="s">
        <v>1308</v>
      </c>
      <c r="D55" t="s">
        <v>1039</v>
      </c>
      <c r="E55" t="s">
        <v>1308</v>
      </c>
      <c r="F55">
        <v>21</v>
      </c>
      <c r="G55" t="s">
        <v>1346</v>
      </c>
      <c r="H55" t="s">
        <v>1039</v>
      </c>
      <c r="I55" t="s">
        <v>1346</v>
      </c>
      <c r="J55" t="s">
        <v>1039</v>
      </c>
      <c r="K55" t="s">
        <v>1039</v>
      </c>
      <c r="L55" t="s">
        <v>1039</v>
      </c>
      <c r="M55" t="s">
        <v>1039</v>
      </c>
      <c r="N55" t="s">
        <v>1039</v>
      </c>
      <c r="O55" t="s">
        <v>1039</v>
      </c>
      <c r="P55" t="s">
        <v>1039</v>
      </c>
      <c r="Q55" t="s">
        <v>1039</v>
      </c>
      <c r="R55" t="s">
        <v>1039</v>
      </c>
      <c r="S55" t="s">
        <v>1039</v>
      </c>
      <c r="T55" t="s">
        <v>1039</v>
      </c>
      <c r="U55" t="s">
        <v>1038</v>
      </c>
      <c r="V55" t="s">
        <v>1039</v>
      </c>
      <c r="W55" t="s">
        <v>1039</v>
      </c>
      <c r="X55" t="s">
        <v>1038</v>
      </c>
      <c r="Y55" t="s">
        <v>1038</v>
      </c>
      <c r="Z55" t="s">
        <v>1038</v>
      </c>
      <c r="AA55" t="s">
        <v>1038</v>
      </c>
      <c r="AB55" t="s">
        <v>1038</v>
      </c>
      <c r="AC55" t="s">
        <v>1038</v>
      </c>
      <c r="AD55" t="s">
        <v>1038</v>
      </c>
    </row>
    <row r="56" spans="1:30" x14ac:dyDescent="0.25">
      <c r="A56">
        <v>180927</v>
      </c>
      <c r="B56" t="s">
        <v>263</v>
      </c>
      <c r="C56" t="s">
        <v>1308</v>
      </c>
      <c r="D56" t="s">
        <v>1039</v>
      </c>
      <c r="E56" t="s">
        <v>1308</v>
      </c>
      <c r="F56">
        <v>11</v>
      </c>
      <c r="G56" t="s">
        <v>1346</v>
      </c>
      <c r="H56" t="s">
        <v>1039</v>
      </c>
      <c r="I56" t="s">
        <v>1088</v>
      </c>
      <c r="J56" t="s">
        <v>1039</v>
      </c>
      <c r="K56" t="s">
        <v>1039</v>
      </c>
      <c r="L56" t="s">
        <v>1039</v>
      </c>
      <c r="M56" t="s">
        <v>1039</v>
      </c>
      <c r="N56" t="s">
        <v>1039</v>
      </c>
      <c r="O56" t="s">
        <v>1038</v>
      </c>
      <c r="P56" t="s">
        <v>1039</v>
      </c>
      <c r="Q56" t="s">
        <v>1039</v>
      </c>
      <c r="R56" t="s">
        <v>1039</v>
      </c>
      <c r="S56" t="s">
        <v>1038</v>
      </c>
      <c r="T56" t="s">
        <v>1038</v>
      </c>
      <c r="U56" t="s">
        <v>1038</v>
      </c>
      <c r="V56" t="s">
        <v>1038</v>
      </c>
      <c r="W56" t="s">
        <v>1038</v>
      </c>
      <c r="X56" t="s">
        <v>1038</v>
      </c>
      <c r="Y56" t="s">
        <v>1038</v>
      </c>
      <c r="Z56" t="s">
        <v>1038</v>
      </c>
      <c r="AA56" t="s">
        <v>1038</v>
      </c>
      <c r="AB56" t="s">
        <v>1038</v>
      </c>
      <c r="AC56" t="s">
        <v>1038</v>
      </c>
      <c r="AD56" t="s">
        <v>1038</v>
      </c>
    </row>
    <row r="57" spans="1:30" x14ac:dyDescent="0.25">
      <c r="A57">
        <v>182584</v>
      </c>
      <c r="B57" t="s">
        <v>265</v>
      </c>
      <c r="C57" t="s">
        <v>1308</v>
      </c>
      <c r="D57" t="s">
        <v>1039</v>
      </c>
      <c r="E57" t="s">
        <v>1308</v>
      </c>
      <c r="F57">
        <v>17</v>
      </c>
      <c r="G57" t="s">
        <v>1346</v>
      </c>
      <c r="H57" t="s">
        <v>1039</v>
      </c>
      <c r="I57" t="s">
        <v>1346</v>
      </c>
      <c r="J57" t="s">
        <v>1039</v>
      </c>
      <c r="K57" t="s">
        <v>1039</v>
      </c>
      <c r="L57" t="s">
        <v>1039</v>
      </c>
      <c r="M57" t="s">
        <v>1038</v>
      </c>
      <c r="N57" t="s">
        <v>1039</v>
      </c>
      <c r="O57" t="s">
        <v>1039</v>
      </c>
      <c r="P57" t="s">
        <v>1039</v>
      </c>
      <c r="Q57" t="s">
        <v>1039</v>
      </c>
      <c r="R57" t="s">
        <v>1038</v>
      </c>
      <c r="S57" t="s">
        <v>1038</v>
      </c>
      <c r="T57" t="s">
        <v>1038</v>
      </c>
      <c r="U57" t="s">
        <v>1038</v>
      </c>
      <c r="V57" t="s">
        <v>1039</v>
      </c>
      <c r="W57" t="s">
        <v>1038</v>
      </c>
      <c r="X57" t="s">
        <v>1038</v>
      </c>
      <c r="Y57" t="s">
        <v>1038</v>
      </c>
      <c r="Z57" t="s">
        <v>1038</v>
      </c>
      <c r="AA57" t="s">
        <v>1038</v>
      </c>
      <c r="AB57" t="s">
        <v>1038</v>
      </c>
      <c r="AC57" t="s">
        <v>1038</v>
      </c>
      <c r="AD57" t="s">
        <v>1038</v>
      </c>
    </row>
    <row r="58" spans="1:30" x14ac:dyDescent="0.25">
      <c r="A58">
        <v>182759</v>
      </c>
      <c r="B58" t="s">
        <v>267</v>
      </c>
      <c r="C58" t="s">
        <v>1308</v>
      </c>
      <c r="D58" t="s">
        <v>1039</v>
      </c>
      <c r="E58" t="s">
        <v>1308</v>
      </c>
      <c r="F58">
        <v>19</v>
      </c>
      <c r="G58" t="s">
        <v>1346</v>
      </c>
      <c r="H58" t="s">
        <v>1039</v>
      </c>
      <c r="I58" t="s">
        <v>1346</v>
      </c>
      <c r="J58" t="s">
        <v>1039</v>
      </c>
      <c r="K58" t="s">
        <v>1039</v>
      </c>
      <c r="L58" t="s">
        <v>1039</v>
      </c>
      <c r="M58" t="s">
        <v>1039</v>
      </c>
      <c r="N58" t="s">
        <v>1039</v>
      </c>
      <c r="O58" t="s">
        <v>1039</v>
      </c>
      <c r="P58" t="s">
        <v>1039</v>
      </c>
      <c r="Q58" t="s">
        <v>1039</v>
      </c>
      <c r="R58" t="s">
        <v>1039</v>
      </c>
      <c r="S58" t="s">
        <v>1039</v>
      </c>
      <c r="T58" t="s">
        <v>1039</v>
      </c>
      <c r="U58" t="s">
        <v>1038</v>
      </c>
      <c r="V58" t="s">
        <v>1039</v>
      </c>
      <c r="W58" t="s">
        <v>1038</v>
      </c>
      <c r="X58" t="s">
        <v>1038</v>
      </c>
      <c r="Y58" t="s">
        <v>1038</v>
      </c>
      <c r="Z58" t="s">
        <v>1038</v>
      </c>
      <c r="AA58" t="s">
        <v>1038</v>
      </c>
      <c r="AB58" t="s">
        <v>1038</v>
      </c>
      <c r="AC58" t="s">
        <v>1038</v>
      </c>
      <c r="AD58" t="s">
        <v>1038</v>
      </c>
    </row>
    <row r="59" spans="1:30" x14ac:dyDescent="0.25">
      <c r="A59">
        <v>183178</v>
      </c>
      <c r="B59" t="s">
        <v>269</v>
      </c>
      <c r="C59" t="s">
        <v>1308</v>
      </c>
      <c r="D59" t="s">
        <v>1039</v>
      </c>
      <c r="E59" t="s">
        <v>1308</v>
      </c>
      <c r="F59">
        <v>22</v>
      </c>
      <c r="G59" t="s">
        <v>1346</v>
      </c>
      <c r="H59" t="s">
        <v>1038</v>
      </c>
      <c r="I59" t="s">
        <v>1346</v>
      </c>
      <c r="J59" t="s">
        <v>1039</v>
      </c>
      <c r="K59" t="s">
        <v>1039</v>
      </c>
      <c r="L59" t="s">
        <v>1039</v>
      </c>
      <c r="M59" t="s">
        <v>1039</v>
      </c>
      <c r="N59" t="s">
        <v>1039</v>
      </c>
      <c r="O59" t="s">
        <v>1038</v>
      </c>
      <c r="P59" t="s">
        <v>1038</v>
      </c>
      <c r="Q59" t="s">
        <v>1039</v>
      </c>
      <c r="R59" t="s">
        <v>1038</v>
      </c>
      <c r="S59" t="s">
        <v>1038</v>
      </c>
      <c r="T59" t="s">
        <v>1038</v>
      </c>
      <c r="U59" t="s">
        <v>1038</v>
      </c>
      <c r="V59" t="s">
        <v>1038</v>
      </c>
      <c r="W59" t="s">
        <v>1038</v>
      </c>
      <c r="X59" t="s">
        <v>1038</v>
      </c>
      <c r="Y59" t="s">
        <v>1038</v>
      </c>
      <c r="Z59" t="s">
        <v>1038</v>
      </c>
      <c r="AA59" t="s">
        <v>1038</v>
      </c>
      <c r="AB59" t="s">
        <v>1038</v>
      </c>
      <c r="AC59" t="s">
        <v>1038</v>
      </c>
      <c r="AD59" t="s">
        <v>1038</v>
      </c>
    </row>
    <row r="60" spans="1:30" x14ac:dyDescent="0.25">
      <c r="A60">
        <v>183343</v>
      </c>
      <c r="B60" t="s">
        <v>1015</v>
      </c>
      <c r="C60" t="s">
        <v>1308</v>
      </c>
      <c r="D60" t="s">
        <v>1039</v>
      </c>
      <c r="E60" t="s">
        <v>1308</v>
      </c>
      <c r="F60">
        <v>17</v>
      </c>
      <c r="G60" t="s">
        <v>1346</v>
      </c>
      <c r="H60" t="s">
        <v>1039</v>
      </c>
      <c r="I60" t="s">
        <v>1346</v>
      </c>
      <c r="J60" t="s">
        <v>1039</v>
      </c>
      <c r="K60" t="s">
        <v>1039</v>
      </c>
      <c r="L60" t="s">
        <v>1038</v>
      </c>
      <c r="M60" t="s">
        <v>1038</v>
      </c>
      <c r="N60" t="s">
        <v>1039</v>
      </c>
      <c r="O60" t="s">
        <v>1039</v>
      </c>
      <c r="P60" t="s">
        <v>1038</v>
      </c>
      <c r="Q60" t="s">
        <v>1039</v>
      </c>
      <c r="R60" t="s">
        <v>1038</v>
      </c>
      <c r="S60" t="s">
        <v>1038</v>
      </c>
      <c r="T60" t="s">
        <v>1039</v>
      </c>
      <c r="U60" t="s">
        <v>1038</v>
      </c>
      <c r="V60" t="s">
        <v>1038</v>
      </c>
      <c r="W60" t="s">
        <v>1038</v>
      </c>
      <c r="X60" t="s">
        <v>1038</v>
      </c>
      <c r="Y60" t="s">
        <v>1038</v>
      </c>
      <c r="Z60" t="s">
        <v>1038</v>
      </c>
      <c r="AA60" t="s">
        <v>1038</v>
      </c>
      <c r="AB60" t="s">
        <v>1038</v>
      </c>
      <c r="AC60" t="s">
        <v>1038</v>
      </c>
      <c r="AD60" t="s">
        <v>1038</v>
      </c>
    </row>
    <row r="61" spans="1:30" x14ac:dyDescent="0.25">
      <c r="A61">
        <v>184119</v>
      </c>
      <c r="B61" t="s">
        <v>270</v>
      </c>
      <c r="C61" t="s">
        <v>1039</v>
      </c>
      <c r="D61" t="s">
        <v>1308</v>
      </c>
      <c r="E61" t="s">
        <v>1308</v>
      </c>
      <c r="F61">
        <v>19</v>
      </c>
      <c r="G61" t="s">
        <v>1346</v>
      </c>
      <c r="H61" t="s">
        <v>1039</v>
      </c>
      <c r="I61" t="s">
        <v>1346</v>
      </c>
      <c r="J61" t="s">
        <v>1039</v>
      </c>
      <c r="K61" t="s">
        <v>1039</v>
      </c>
      <c r="L61" t="s">
        <v>1039</v>
      </c>
      <c r="M61" t="s">
        <v>1039</v>
      </c>
      <c r="N61" t="s">
        <v>1039</v>
      </c>
      <c r="O61" t="s">
        <v>1039</v>
      </c>
      <c r="P61" t="s">
        <v>1039</v>
      </c>
      <c r="Q61" t="s">
        <v>1039</v>
      </c>
      <c r="R61" t="s">
        <v>1039</v>
      </c>
      <c r="S61" t="s">
        <v>1039</v>
      </c>
      <c r="T61" t="s">
        <v>1039</v>
      </c>
      <c r="U61" t="s">
        <v>1038</v>
      </c>
      <c r="V61" t="s">
        <v>1039</v>
      </c>
      <c r="W61" t="s">
        <v>1039</v>
      </c>
      <c r="X61" t="s">
        <v>1038</v>
      </c>
      <c r="Y61" t="s">
        <v>1038</v>
      </c>
      <c r="Z61" t="s">
        <v>1038</v>
      </c>
      <c r="AA61" t="s">
        <v>1038</v>
      </c>
      <c r="AB61" t="s">
        <v>1038</v>
      </c>
      <c r="AC61" t="s">
        <v>1038</v>
      </c>
      <c r="AD61" t="s">
        <v>1038</v>
      </c>
    </row>
    <row r="62" spans="1:30" x14ac:dyDescent="0.25">
      <c r="A62">
        <v>184580</v>
      </c>
      <c r="B62" t="s">
        <v>271</v>
      </c>
      <c r="C62" t="s">
        <v>1308</v>
      </c>
      <c r="D62" t="s">
        <v>1039</v>
      </c>
      <c r="E62" t="s">
        <v>1308</v>
      </c>
      <c r="F62">
        <v>22</v>
      </c>
      <c r="G62" t="s">
        <v>1346</v>
      </c>
      <c r="H62" t="s">
        <v>1038</v>
      </c>
      <c r="I62" t="s">
        <v>1346</v>
      </c>
      <c r="J62" t="s">
        <v>1039</v>
      </c>
      <c r="K62" t="s">
        <v>1039</v>
      </c>
      <c r="L62" t="s">
        <v>1038</v>
      </c>
      <c r="M62" t="s">
        <v>1038</v>
      </c>
      <c r="N62" t="s">
        <v>1039</v>
      </c>
      <c r="O62" t="s">
        <v>1039</v>
      </c>
      <c r="P62" t="s">
        <v>1038</v>
      </c>
      <c r="Q62" t="s">
        <v>1038</v>
      </c>
      <c r="R62" t="s">
        <v>1038</v>
      </c>
      <c r="S62" t="s">
        <v>1038</v>
      </c>
      <c r="T62" t="s">
        <v>1039</v>
      </c>
      <c r="U62" t="s">
        <v>1038</v>
      </c>
      <c r="V62" t="s">
        <v>1038</v>
      </c>
      <c r="W62" t="s">
        <v>1038</v>
      </c>
      <c r="X62" t="s">
        <v>1038</v>
      </c>
      <c r="Y62" t="s">
        <v>1038</v>
      </c>
      <c r="Z62" t="s">
        <v>1038</v>
      </c>
      <c r="AA62" t="s">
        <v>1038</v>
      </c>
      <c r="AB62" t="s">
        <v>1038</v>
      </c>
      <c r="AC62" t="s">
        <v>1038</v>
      </c>
      <c r="AD62" t="s">
        <v>1038</v>
      </c>
    </row>
    <row r="63" spans="1:30" x14ac:dyDescent="0.25">
      <c r="A63">
        <v>189258</v>
      </c>
      <c r="B63" t="s">
        <v>273</v>
      </c>
      <c r="C63" t="s">
        <v>1039</v>
      </c>
      <c r="D63" t="s">
        <v>1308</v>
      </c>
      <c r="E63" t="s">
        <v>1308</v>
      </c>
      <c r="F63">
        <v>20</v>
      </c>
      <c r="G63" t="s">
        <v>1346</v>
      </c>
      <c r="H63" t="s">
        <v>1039</v>
      </c>
      <c r="I63" t="s">
        <v>1346</v>
      </c>
      <c r="J63" t="s">
        <v>1039</v>
      </c>
      <c r="K63" t="s">
        <v>1039</v>
      </c>
      <c r="L63" t="s">
        <v>1039</v>
      </c>
      <c r="M63" t="s">
        <v>1039</v>
      </c>
      <c r="N63" t="s">
        <v>1039</v>
      </c>
      <c r="O63" t="s">
        <v>1038</v>
      </c>
      <c r="P63" t="s">
        <v>1039</v>
      </c>
      <c r="Q63" t="s">
        <v>1039</v>
      </c>
      <c r="R63" t="s">
        <v>1039</v>
      </c>
      <c r="S63" t="s">
        <v>1039</v>
      </c>
      <c r="T63" t="s">
        <v>1039</v>
      </c>
      <c r="U63" t="s">
        <v>1039</v>
      </c>
      <c r="V63" t="s">
        <v>1039</v>
      </c>
      <c r="W63" t="s">
        <v>1038</v>
      </c>
      <c r="X63" t="s">
        <v>1039</v>
      </c>
      <c r="Y63" t="s">
        <v>1038</v>
      </c>
      <c r="Z63" t="s">
        <v>1038</v>
      </c>
      <c r="AA63" t="s">
        <v>1039</v>
      </c>
      <c r="AB63" t="s">
        <v>1038</v>
      </c>
      <c r="AC63" t="s">
        <v>1038</v>
      </c>
      <c r="AD63" t="s">
        <v>1038</v>
      </c>
    </row>
    <row r="64" spans="1:30" x14ac:dyDescent="0.25">
      <c r="A64">
        <v>191080</v>
      </c>
      <c r="B64" t="s">
        <v>276</v>
      </c>
      <c r="C64" t="s">
        <v>1308</v>
      </c>
      <c r="D64" t="s">
        <v>1039</v>
      </c>
      <c r="E64" t="s">
        <v>1308</v>
      </c>
      <c r="F64">
        <v>20</v>
      </c>
      <c r="G64" t="s">
        <v>1346</v>
      </c>
      <c r="H64" t="s">
        <v>1039</v>
      </c>
      <c r="I64" t="s">
        <v>1346</v>
      </c>
      <c r="J64" t="s">
        <v>1039</v>
      </c>
      <c r="K64" t="s">
        <v>1038</v>
      </c>
      <c r="L64" t="s">
        <v>1039</v>
      </c>
      <c r="M64" t="s">
        <v>1038</v>
      </c>
      <c r="N64" t="s">
        <v>1038</v>
      </c>
      <c r="O64" t="s">
        <v>1038</v>
      </c>
      <c r="P64" t="s">
        <v>1038</v>
      </c>
      <c r="Q64" t="s">
        <v>1038</v>
      </c>
      <c r="R64" t="s">
        <v>1038</v>
      </c>
      <c r="S64" t="s">
        <v>1038</v>
      </c>
      <c r="T64" t="s">
        <v>1038</v>
      </c>
      <c r="U64" t="s">
        <v>1038</v>
      </c>
      <c r="V64" t="s">
        <v>1038</v>
      </c>
      <c r="W64" t="s">
        <v>1038</v>
      </c>
      <c r="X64" t="s">
        <v>1038</v>
      </c>
      <c r="Y64" t="s">
        <v>1038</v>
      </c>
      <c r="Z64" t="s">
        <v>1038</v>
      </c>
      <c r="AA64" t="s">
        <v>1038</v>
      </c>
      <c r="AB64" t="s">
        <v>1038</v>
      </c>
      <c r="AC64" t="s">
        <v>1038</v>
      </c>
      <c r="AD64" t="s">
        <v>1038</v>
      </c>
    </row>
    <row r="65" spans="1:30" x14ac:dyDescent="0.25">
      <c r="A65">
        <v>192146</v>
      </c>
      <c r="B65" t="s">
        <v>1065</v>
      </c>
      <c r="C65" t="s">
        <v>1308</v>
      </c>
      <c r="D65" t="s">
        <v>1039</v>
      </c>
      <c r="E65" t="s">
        <v>1308</v>
      </c>
      <c r="F65">
        <v>25</v>
      </c>
      <c r="G65" t="s">
        <v>1346</v>
      </c>
      <c r="H65" t="s">
        <v>1038</v>
      </c>
      <c r="I65" t="s">
        <v>1346</v>
      </c>
      <c r="J65" t="s">
        <v>1039</v>
      </c>
      <c r="K65" t="s">
        <v>1039</v>
      </c>
      <c r="L65" t="s">
        <v>1039</v>
      </c>
      <c r="M65" t="s">
        <v>1038</v>
      </c>
      <c r="N65" t="s">
        <v>1039</v>
      </c>
      <c r="O65" t="s">
        <v>1038</v>
      </c>
      <c r="P65" t="s">
        <v>1039</v>
      </c>
      <c r="Q65" t="s">
        <v>1038</v>
      </c>
      <c r="R65" t="s">
        <v>1038</v>
      </c>
      <c r="S65" t="s">
        <v>1039</v>
      </c>
      <c r="T65" t="s">
        <v>1039</v>
      </c>
      <c r="U65" t="s">
        <v>1038</v>
      </c>
      <c r="V65" t="s">
        <v>1038</v>
      </c>
      <c r="W65" t="s">
        <v>1038</v>
      </c>
      <c r="X65" t="s">
        <v>1038</v>
      </c>
      <c r="Y65" t="s">
        <v>1038</v>
      </c>
      <c r="Z65" t="s">
        <v>1038</v>
      </c>
      <c r="AA65" t="s">
        <v>1038</v>
      </c>
      <c r="AB65" t="s">
        <v>1038</v>
      </c>
      <c r="AC65" t="s">
        <v>1038</v>
      </c>
      <c r="AD65" t="s">
        <v>1038</v>
      </c>
    </row>
    <row r="66" spans="1:30" x14ac:dyDescent="0.25">
      <c r="A66">
        <v>194092</v>
      </c>
      <c r="B66" t="s">
        <v>279</v>
      </c>
      <c r="C66" t="s">
        <v>1308</v>
      </c>
      <c r="D66" t="s">
        <v>1039</v>
      </c>
      <c r="E66" t="s">
        <v>1308</v>
      </c>
      <c r="F66">
        <v>17</v>
      </c>
      <c r="G66" t="s">
        <v>1346</v>
      </c>
      <c r="H66" t="s">
        <v>1039</v>
      </c>
      <c r="I66" t="s">
        <v>1346</v>
      </c>
      <c r="J66" t="s">
        <v>1039</v>
      </c>
      <c r="K66" t="s">
        <v>1039</v>
      </c>
      <c r="L66" t="s">
        <v>1039</v>
      </c>
      <c r="M66" t="s">
        <v>1039</v>
      </c>
      <c r="N66" t="s">
        <v>1039</v>
      </c>
      <c r="O66" t="s">
        <v>1039</v>
      </c>
      <c r="P66" t="s">
        <v>1039</v>
      </c>
      <c r="Q66" t="s">
        <v>1039</v>
      </c>
      <c r="R66" t="s">
        <v>1039</v>
      </c>
      <c r="S66" t="s">
        <v>1039</v>
      </c>
      <c r="T66" t="s">
        <v>1039</v>
      </c>
      <c r="U66" t="s">
        <v>1039</v>
      </c>
      <c r="V66" t="s">
        <v>1039</v>
      </c>
      <c r="W66" t="s">
        <v>1038</v>
      </c>
      <c r="X66" t="s">
        <v>1038</v>
      </c>
      <c r="Y66" t="s">
        <v>1038</v>
      </c>
      <c r="Z66" t="s">
        <v>1038</v>
      </c>
      <c r="AA66" t="s">
        <v>1038</v>
      </c>
      <c r="AB66" t="s">
        <v>1038</v>
      </c>
      <c r="AC66" t="s">
        <v>1038</v>
      </c>
      <c r="AD66" t="s">
        <v>1038</v>
      </c>
    </row>
    <row r="67" spans="1:30" x14ac:dyDescent="0.25">
      <c r="A67">
        <v>196097</v>
      </c>
      <c r="B67" t="s">
        <v>1330</v>
      </c>
      <c r="C67" t="s">
        <v>1308</v>
      </c>
      <c r="D67" t="s">
        <v>1039</v>
      </c>
      <c r="E67" t="s">
        <v>1308</v>
      </c>
      <c r="F67">
        <v>17</v>
      </c>
      <c r="G67" t="s">
        <v>1346</v>
      </c>
      <c r="H67" t="s">
        <v>1039</v>
      </c>
      <c r="I67" t="s">
        <v>1346</v>
      </c>
      <c r="J67" t="s">
        <v>1039</v>
      </c>
      <c r="K67" t="s">
        <v>1039</v>
      </c>
      <c r="L67" t="s">
        <v>1039</v>
      </c>
      <c r="M67" t="s">
        <v>1039</v>
      </c>
      <c r="N67" t="s">
        <v>1039</v>
      </c>
      <c r="O67" t="s">
        <v>1038</v>
      </c>
      <c r="P67" t="s">
        <v>1039</v>
      </c>
      <c r="Q67" t="s">
        <v>1039</v>
      </c>
      <c r="R67" t="s">
        <v>1038</v>
      </c>
      <c r="S67" t="s">
        <v>1038</v>
      </c>
      <c r="T67" t="s">
        <v>1039</v>
      </c>
      <c r="U67" t="s">
        <v>1038</v>
      </c>
      <c r="V67" t="s">
        <v>1039</v>
      </c>
      <c r="W67" t="s">
        <v>1038</v>
      </c>
      <c r="X67" t="s">
        <v>1038</v>
      </c>
      <c r="Y67" t="s">
        <v>1038</v>
      </c>
      <c r="Z67" t="s">
        <v>1038</v>
      </c>
      <c r="AA67" t="s">
        <v>1038</v>
      </c>
      <c r="AB67" t="s">
        <v>1038</v>
      </c>
      <c r="AC67" t="s">
        <v>1038</v>
      </c>
      <c r="AD67" t="s">
        <v>1038</v>
      </c>
    </row>
    <row r="68" spans="1:30" x14ac:dyDescent="0.25">
      <c r="A68">
        <v>201111</v>
      </c>
      <c r="B68" t="s">
        <v>280</v>
      </c>
      <c r="C68" t="s">
        <v>1308</v>
      </c>
      <c r="D68" t="s">
        <v>1039</v>
      </c>
      <c r="E68" t="s">
        <v>1308</v>
      </c>
      <c r="F68">
        <v>18</v>
      </c>
      <c r="G68" t="s">
        <v>1346</v>
      </c>
      <c r="H68" t="s">
        <v>1039</v>
      </c>
      <c r="I68" t="s">
        <v>1346</v>
      </c>
      <c r="J68" t="s">
        <v>1039</v>
      </c>
      <c r="K68" t="s">
        <v>1039</v>
      </c>
      <c r="L68" t="s">
        <v>1039</v>
      </c>
      <c r="M68" t="s">
        <v>1039</v>
      </c>
      <c r="N68" t="s">
        <v>1039</v>
      </c>
      <c r="O68" t="s">
        <v>1039</v>
      </c>
      <c r="P68" t="s">
        <v>1039</v>
      </c>
      <c r="Q68" t="s">
        <v>1039</v>
      </c>
      <c r="R68" t="s">
        <v>1039</v>
      </c>
      <c r="S68" t="s">
        <v>1039</v>
      </c>
      <c r="T68" t="s">
        <v>1039</v>
      </c>
      <c r="U68" t="s">
        <v>1038</v>
      </c>
      <c r="V68" t="s">
        <v>1039</v>
      </c>
      <c r="W68" t="s">
        <v>1039</v>
      </c>
      <c r="X68" t="s">
        <v>1038</v>
      </c>
      <c r="Y68" t="s">
        <v>1038</v>
      </c>
      <c r="Z68" t="s">
        <v>1038</v>
      </c>
      <c r="AA68" t="s">
        <v>1038</v>
      </c>
      <c r="AB68" t="s">
        <v>1038</v>
      </c>
      <c r="AC68" t="s">
        <v>1038</v>
      </c>
      <c r="AD68" t="s">
        <v>1038</v>
      </c>
    </row>
    <row r="69" spans="1:30" x14ac:dyDescent="0.25">
      <c r="A69">
        <v>202002</v>
      </c>
      <c r="B69" t="s">
        <v>281</v>
      </c>
      <c r="C69" t="s">
        <v>1308</v>
      </c>
      <c r="D69" t="s">
        <v>1039</v>
      </c>
      <c r="E69" t="s">
        <v>1308</v>
      </c>
      <c r="F69">
        <v>18</v>
      </c>
      <c r="G69" t="s">
        <v>1346</v>
      </c>
      <c r="H69" t="s">
        <v>1039</v>
      </c>
      <c r="I69" t="s">
        <v>1346</v>
      </c>
      <c r="J69" t="s">
        <v>1039</v>
      </c>
      <c r="K69" t="s">
        <v>1039</v>
      </c>
      <c r="L69" t="s">
        <v>1038</v>
      </c>
      <c r="M69" t="s">
        <v>1038</v>
      </c>
      <c r="N69" t="s">
        <v>1039</v>
      </c>
      <c r="O69" t="s">
        <v>1039</v>
      </c>
      <c r="P69" t="s">
        <v>1039</v>
      </c>
      <c r="Q69" t="s">
        <v>1039</v>
      </c>
      <c r="R69" t="s">
        <v>1039</v>
      </c>
      <c r="S69" t="s">
        <v>1039</v>
      </c>
      <c r="T69" t="s">
        <v>1039</v>
      </c>
      <c r="U69" t="s">
        <v>1038</v>
      </c>
      <c r="V69" t="s">
        <v>1039</v>
      </c>
      <c r="W69" t="s">
        <v>1038</v>
      </c>
      <c r="X69" t="s">
        <v>1038</v>
      </c>
      <c r="Y69" t="s">
        <v>1038</v>
      </c>
      <c r="Z69" t="s">
        <v>1038</v>
      </c>
      <c r="AA69" t="s">
        <v>1038</v>
      </c>
      <c r="AB69" t="s">
        <v>1038</v>
      </c>
      <c r="AC69" t="s">
        <v>1038</v>
      </c>
      <c r="AD69" t="s">
        <v>1038</v>
      </c>
    </row>
    <row r="70" spans="1:30" x14ac:dyDescent="0.25">
      <c r="A70">
        <v>203067</v>
      </c>
      <c r="B70" t="s">
        <v>283</v>
      </c>
      <c r="C70" t="s">
        <v>1308</v>
      </c>
      <c r="D70" t="s">
        <v>1039</v>
      </c>
      <c r="E70" t="s">
        <v>1308</v>
      </c>
      <c r="F70">
        <v>19</v>
      </c>
      <c r="G70" t="s">
        <v>1346</v>
      </c>
      <c r="H70" t="s">
        <v>1039</v>
      </c>
      <c r="I70" t="s">
        <v>1346</v>
      </c>
      <c r="J70" t="s">
        <v>1039</v>
      </c>
      <c r="K70" t="s">
        <v>1039</v>
      </c>
      <c r="L70" t="s">
        <v>1039</v>
      </c>
      <c r="M70" t="s">
        <v>1039</v>
      </c>
      <c r="N70" t="s">
        <v>1039</v>
      </c>
      <c r="O70" t="s">
        <v>1038</v>
      </c>
      <c r="P70" t="s">
        <v>1039</v>
      </c>
      <c r="Q70" t="s">
        <v>1039</v>
      </c>
      <c r="R70" t="s">
        <v>1038</v>
      </c>
      <c r="S70" t="s">
        <v>1038</v>
      </c>
      <c r="T70" t="s">
        <v>1039</v>
      </c>
      <c r="U70" t="s">
        <v>1038</v>
      </c>
      <c r="V70" t="s">
        <v>1038</v>
      </c>
      <c r="W70" t="s">
        <v>1038</v>
      </c>
      <c r="X70" t="s">
        <v>1038</v>
      </c>
      <c r="Y70" t="s">
        <v>1038</v>
      </c>
      <c r="Z70" t="s">
        <v>1038</v>
      </c>
      <c r="AA70" t="s">
        <v>1038</v>
      </c>
      <c r="AB70" t="s">
        <v>1038</v>
      </c>
      <c r="AC70" t="s">
        <v>1038</v>
      </c>
      <c r="AD70" t="s">
        <v>1038</v>
      </c>
    </row>
    <row r="71" spans="1:30" x14ac:dyDescent="0.25">
      <c r="A71">
        <v>206250</v>
      </c>
      <c r="B71" t="s">
        <v>284</v>
      </c>
      <c r="C71" t="s">
        <v>1308</v>
      </c>
      <c r="D71" t="s">
        <v>1039</v>
      </c>
      <c r="E71" t="s">
        <v>1308</v>
      </c>
      <c r="F71">
        <v>21</v>
      </c>
      <c r="G71" t="s">
        <v>1346</v>
      </c>
      <c r="H71" t="s">
        <v>1039</v>
      </c>
      <c r="I71" t="s">
        <v>1346</v>
      </c>
      <c r="J71" t="s">
        <v>1039</v>
      </c>
      <c r="K71" t="s">
        <v>1039</v>
      </c>
      <c r="L71" t="s">
        <v>1038</v>
      </c>
      <c r="M71" t="s">
        <v>1038</v>
      </c>
      <c r="N71" t="s">
        <v>1039</v>
      </c>
      <c r="O71" t="s">
        <v>1038</v>
      </c>
      <c r="P71" t="s">
        <v>1039</v>
      </c>
      <c r="Q71" t="s">
        <v>1039</v>
      </c>
      <c r="R71" t="s">
        <v>1038</v>
      </c>
      <c r="S71" t="s">
        <v>1038</v>
      </c>
      <c r="T71" t="s">
        <v>1039</v>
      </c>
      <c r="U71" t="s">
        <v>1038</v>
      </c>
      <c r="V71" t="s">
        <v>1038</v>
      </c>
      <c r="W71" t="s">
        <v>1038</v>
      </c>
      <c r="X71" t="s">
        <v>1038</v>
      </c>
      <c r="Y71" t="s">
        <v>1038</v>
      </c>
      <c r="Z71" t="s">
        <v>1038</v>
      </c>
      <c r="AA71" t="s">
        <v>1038</v>
      </c>
      <c r="AB71" t="s">
        <v>1038</v>
      </c>
      <c r="AC71" t="s">
        <v>1038</v>
      </c>
      <c r="AD71" t="s">
        <v>1038</v>
      </c>
    </row>
    <row r="72" spans="1:30" x14ac:dyDescent="0.25">
      <c r="A72">
        <v>212332</v>
      </c>
      <c r="B72" t="s">
        <v>286</v>
      </c>
      <c r="C72" t="s">
        <v>1308</v>
      </c>
      <c r="D72" t="s">
        <v>1039</v>
      </c>
      <c r="E72" t="s">
        <v>1308</v>
      </c>
      <c r="F72">
        <v>20</v>
      </c>
      <c r="G72" t="s">
        <v>1346</v>
      </c>
      <c r="H72" t="s">
        <v>1039</v>
      </c>
      <c r="I72" t="s">
        <v>1346</v>
      </c>
      <c r="J72" t="s">
        <v>1039</v>
      </c>
      <c r="K72" t="s">
        <v>1039</v>
      </c>
      <c r="L72" t="s">
        <v>1039</v>
      </c>
      <c r="M72" t="s">
        <v>1039</v>
      </c>
      <c r="N72" t="s">
        <v>1039</v>
      </c>
      <c r="O72" t="s">
        <v>1039</v>
      </c>
      <c r="P72" t="s">
        <v>1039</v>
      </c>
      <c r="Q72" t="s">
        <v>1039</v>
      </c>
      <c r="R72" t="s">
        <v>1039</v>
      </c>
      <c r="S72" t="s">
        <v>1039</v>
      </c>
      <c r="T72" t="s">
        <v>1039</v>
      </c>
      <c r="U72" t="s">
        <v>1038</v>
      </c>
      <c r="V72" t="s">
        <v>1039</v>
      </c>
      <c r="W72" t="s">
        <v>1039</v>
      </c>
      <c r="X72" t="s">
        <v>1038</v>
      </c>
      <c r="Y72" t="s">
        <v>1038</v>
      </c>
      <c r="Z72" t="s">
        <v>1038</v>
      </c>
      <c r="AA72" t="s">
        <v>1038</v>
      </c>
      <c r="AB72" t="s">
        <v>1038</v>
      </c>
      <c r="AC72" t="s">
        <v>1038</v>
      </c>
      <c r="AD72" t="s">
        <v>1038</v>
      </c>
    </row>
    <row r="73" spans="1:30" x14ac:dyDescent="0.25">
      <c r="A73">
        <v>214163</v>
      </c>
      <c r="B73" t="s">
        <v>287</v>
      </c>
      <c r="C73" t="s">
        <v>1308</v>
      </c>
      <c r="D73" t="s">
        <v>1039</v>
      </c>
      <c r="E73" t="s">
        <v>1308</v>
      </c>
      <c r="F73">
        <v>18</v>
      </c>
      <c r="G73" t="s">
        <v>1342</v>
      </c>
      <c r="H73" t="s">
        <v>1038</v>
      </c>
      <c r="I73" t="s">
        <v>1088</v>
      </c>
      <c r="J73" t="s">
        <v>1039</v>
      </c>
      <c r="K73" t="s">
        <v>1039</v>
      </c>
      <c r="L73" t="s">
        <v>1039</v>
      </c>
      <c r="M73" t="s">
        <v>1039</v>
      </c>
      <c r="N73" t="s">
        <v>1039</v>
      </c>
      <c r="O73" t="s">
        <v>1039</v>
      </c>
      <c r="P73" t="s">
        <v>1039</v>
      </c>
      <c r="Q73" t="s">
        <v>1039</v>
      </c>
      <c r="R73" t="s">
        <v>1039</v>
      </c>
      <c r="S73" t="s">
        <v>1039</v>
      </c>
      <c r="T73" t="s">
        <v>1039</v>
      </c>
      <c r="U73" t="s">
        <v>1038</v>
      </c>
      <c r="V73" t="s">
        <v>1039</v>
      </c>
      <c r="W73" t="s">
        <v>1038</v>
      </c>
      <c r="X73" t="s">
        <v>1038</v>
      </c>
      <c r="Y73" t="s">
        <v>1038</v>
      </c>
      <c r="Z73" t="s">
        <v>1038</v>
      </c>
      <c r="AA73" t="s">
        <v>1038</v>
      </c>
      <c r="AB73" t="s">
        <v>1038</v>
      </c>
      <c r="AC73" t="s">
        <v>1038</v>
      </c>
      <c r="AD73" t="s">
        <v>1038</v>
      </c>
    </row>
    <row r="74" spans="1:30" x14ac:dyDescent="0.25">
      <c r="A74">
        <v>214338</v>
      </c>
      <c r="B74" t="s">
        <v>290</v>
      </c>
      <c r="C74" t="s">
        <v>1308</v>
      </c>
      <c r="D74" t="s">
        <v>1039</v>
      </c>
      <c r="E74" t="s">
        <v>1308</v>
      </c>
      <c r="F74">
        <v>18</v>
      </c>
      <c r="G74" t="s">
        <v>1346</v>
      </c>
      <c r="H74" t="s">
        <v>1039</v>
      </c>
      <c r="I74" t="s">
        <v>1346</v>
      </c>
      <c r="J74" t="s">
        <v>1039</v>
      </c>
      <c r="K74" t="s">
        <v>1039</v>
      </c>
      <c r="L74" t="s">
        <v>1039</v>
      </c>
      <c r="M74" t="s">
        <v>1038</v>
      </c>
      <c r="N74" t="s">
        <v>1038</v>
      </c>
      <c r="O74" t="s">
        <v>1038</v>
      </c>
      <c r="P74" t="s">
        <v>1038</v>
      </c>
      <c r="Q74" t="s">
        <v>1038</v>
      </c>
      <c r="R74" t="s">
        <v>1038</v>
      </c>
      <c r="S74" t="s">
        <v>1038</v>
      </c>
      <c r="T74" t="s">
        <v>1038</v>
      </c>
      <c r="U74" t="s">
        <v>1039</v>
      </c>
      <c r="V74" t="s">
        <v>1038</v>
      </c>
      <c r="W74" t="s">
        <v>1038</v>
      </c>
      <c r="X74" t="s">
        <v>1038</v>
      </c>
      <c r="Y74" t="s">
        <v>1038</v>
      </c>
      <c r="Z74" t="s">
        <v>1038</v>
      </c>
      <c r="AA74" t="s">
        <v>1038</v>
      </c>
      <c r="AB74" t="s">
        <v>1038</v>
      </c>
      <c r="AC74" t="s">
        <v>1038</v>
      </c>
      <c r="AD74" t="s">
        <v>1038</v>
      </c>
    </row>
    <row r="75" spans="1:30" x14ac:dyDescent="0.25">
      <c r="A75">
        <v>215996</v>
      </c>
      <c r="B75" t="s">
        <v>291</v>
      </c>
      <c r="C75" t="s">
        <v>1308</v>
      </c>
      <c r="D75" t="s">
        <v>1039</v>
      </c>
      <c r="E75" t="s">
        <v>1308</v>
      </c>
      <c r="F75">
        <v>19</v>
      </c>
      <c r="G75" t="s">
        <v>1346</v>
      </c>
      <c r="H75" t="s">
        <v>1039</v>
      </c>
      <c r="I75" t="s">
        <v>1346</v>
      </c>
      <c r="J75" t="s">
        <v>1039</v>
      </c>
      <c r="K75" t="s">
        <v>1039</v>
      </c>
      <c r="L75" t="s">
        <v>1039</v>
      </c>
      <c r="M75" t="s">
        <v>1039</v>
      </c>
      <c r="N75" t="s">
        <v>1039</v>
      </c>
      <c r="O75" t="s">
        <v>1038</v>
      </c>
      <c r="P75" t="s">
        <v>1039</v>
      </c>
      <c r="Q75" t="s">
        <v>1039</v>
      </c>
      <c r="R75" t="s">
        <v>1038</v>
      </c>
      <c r="S75" t="s">
        <v>1038</v>
      </c>
      <c r="T75" t="s">
        <v>1039</v>
      </c>
      <c r="U75" t="s">
        <v>1038</v>
      </c>
      <c r="V75" t="s">
        <v>1038</v>
      </c>
      <c r="W75" t="s">
        <v>1038</v>
      </c>
      <c r="X75" t="s">
        <v>1038</v>
      </c>
      <c r="Y75" t="s">
        <v>1038</v>
      </c>
      <c r="Z75" t="s">
        <v>1038</v>
      </c>
      <c r="AA75" t="s">
        <v>1038</v>
      </c>
      <c r="AB75" t="s">
        <v>1038</v>
      </c>
      <c r="AC75" t="s">
        <v>1038</v>
      </c>
      <c r="AD75" t="s">
        <v>1038</v>
      </c>
    </row>
    <row r="76" spans="1:30" x14ac:dyDescent="0.25">
      <c r="A76">
        <v>224493</v>
      </c>
      <c r="B76" t="s">
        <v>1075</v>
      </c>
      <c r="C76" t="s">
        <v>1308</v>
      </c>
      <c r="D76" t="s">
        <v>1039</v>
      </c>
      <c r="E76" t="s">
        <v>1308</v>
      </c>
      <c r="F76">
        <v>19</v>
      </c>
      <c r="G76" t="s">
        <v>1346</v>
      </c>
      <c r="H76" t="s">
        <v>1039</v>
      </c>
      <c r="I76" t="s">
        <v>1346</v>
      </c>
      <c r="J76" t="s">
        <v>1039</v>
      </c>
      <c r="K76" t="s">
        <v>1039</v>
      </c>
      <c r="L76" t="s">
        <v>1039</v>
      </c>
      <c r="M76" t="s">
        <v>1039</v>
      </c>
      <c r="N76" t="s">
        <v>1039</v>
      </c>
      <c r="O76" t="s">
        <v>1039</v>
      </c>
      <c r="P76" t="s">
        <v>1039</v>
      </c>
      <c r="Q76" t="s">
        <v>1039</v>
      </c>
      <c r="R76" t="s">
        <v>1038</v>
      </c>
      <c r="S76" t="s">
        <v>1039</v>
      </c>
      <c r="T76" t="s">
        <v>1039</v>
      </c>
      <c r="U76" t="s">
        <v>1038</v>
      </c>
      <c r="V76" t="s">
        <v>1038</v>
      </c>
      <c r="W76" t="s">
        <v>1038</v>
      </c>
      <c r="X76" t="s">
        <v>1038</v>
      </c>
      <c r="Y76" t="s">
        <v>1038</v>
      </c>
      <c r="Z76" t="s">
        <v>1038</v>
      </c>
      <c r="AA76" t="s">
        <v>1038</v>
      </c>
      <c r="AB76" t="s">
        <v>1038</v>
      </c>
      <c r="AC76" t="s">
        <v>1038</v>
      </c>
      <c r="AD76" t="s">
        <v>1038</v>
      </c>
    </row>
    <row r="77" spans="1:30" x14ac:dyDescent="0.25">
      <c r="A77">
        <v>229625</v>
      </c>
      <c r="B77" t="s">
        <v>294</v>
      </c>
      <c r="C77" t="s">
        <v>1308</v>
      </c>
      <c r="D77" t="s">
        <v>1039</v>
      </c>
      <c r="E77" t="s">
        <v>1308</v>
      </c>
      <c r="F77">
        <v>20</v>
      </c>
      <c r="G77" t="s">
        <v>1346</v>
      </c>
      <c r="H77" t="s">
        <v>1038</v>
      </c>
      <c r="I77" t="s">
        <v>1310</v>
      </c>
      <c r="J77" t="s">
        <v>1039</v>
      </c>
      <c r="K77" t="s">
        <v>1039</v>
      </c>
      <c r="L77" t="s">
        <v>1038</v>
      </c>
      <c r="M77" t="s">
        <v>1038</v>
      </c>
      <c r="N77" t="s">
        <v>1039</v>
      </c>
      <c r="O77" t="s">
        <v>1038</v>
      </c>
      <c r="P77" t="s">
        <v>1038</v>
      </c>
      <c r="Q77" t="s">
        <v>1039</v>
      </c>
      <c r="R77" t="s">
        <v>1038</v>
      </c>
      <c r="S77" t="s">
        <v>1038</v>
      </c>
      <c r="T77" t="s">
        <v>1038</v>
      </c>
      <c r="U77" t="s">
        <v>1038</v>
      </c>
      <c r="V77" t="s">
        <v>1039</v>
      </c>
      <c r="W77" t="s">
        <v>1038</v>
      </c>
      <c r="X77" t="s">
        <v>1038</v>
      </c>
      <c r="Y77" t="s">
        <v>1038</v>
      </c>
      <c r="Z77" t="s">
        <v>1038</v>
      </c>
      <c r="AA77" t="s">
        <v>1038</v>
      </c>
      <c r="AB77" t="s">
        <v>1038</v>
      </c>
      <c r="AC77" t="s">
        <v>1038</v>
      </c>
      <c r="AD77" t="s">
        <v>1038</v>
      </c>
    </row>
    <row r="78" spans="1:30" x14ac:dyDescent="0.25">
      <c r="A78">
        <v>229922</v>
      </c>
      <c r="B78" t="s">
        <v>296</v>
      </c>
      <c r="C78" t="s">
        <v>1308</v>
      </c>
      <c r="D78" t="s">
        <v>1039</v>
      </c>
      <c r="E78" t="s">
        <v>1308</v>
      </c>
      <c r="F78">
        <v>21</v>
      </c>
      <c r="G78" t="s">
        <v>1346</v>
      </c>
      <c r="H78" t="s">
        <v>1039</v>
      </c>
      <c r="I78" t="s">
        <v>1346</v>
      </c>
      <c r="J78" t="s">
        <v>1039</v>
      </c>
      <c r="K78" t="s">
        <v>1039</v>
      </c>
      <c r="L78" t="s">
        <v>1039</v>
      </c>
      <c r="M78" t="s">
        <v>1039</v>
      </c>
      <c r="N78" t="s">
        <v>1039</v>
      </c>
      <c r="O78" t="s">
        <v>1039</v>
      </c>
      <c r="P78" t="s">
        <v>1039</v>
      </c>
      <c r="Q78" t="s">
        <v>1039</v>
      </c>
      <c r="R78" t="s">
        <v>1039</v>
      </c>
      <c r="S78" t="s">
        <v>1039</v>
      </c>
      <c r="T78" t="s">
        <v>1039</v>
      </c>
      <c r="U78" t="s">
        <v>1039</v>
      </c>
      <c r="V78" t="s">
        <v>1039</v>
      </c>
      <c r="W78" t="s">
        <v>1038</v>
      </c>
      <c r="X78" t="s">
        <v>1039</v>
      </c>
      <c r="Y78" t="s">
        <v>1038</v>
      </c>
      <c r="Z78" t="s">
        <v>1038</v>
      </c>
      <c r="AA78" t="s">
        <v>1038</v>
      </c>
      <c r="AB78" t="s">
        <v>1038</v>
      </c>
      <c r="AC78" t="s">
        <v>1038</v>
      </c>
      <c r="AD78" t="s">
        <v>1038</v>
      </c>
    </row>
    <row r="79" spans="1:30" x14ac:dyDescent="0.25">
      <c r="A79">
        <v>231100</v>
      </c>
      <c r="B79" t="s">
        <v>298</v>
      </c>
      <c r="C79" t="s">
        <v>1308</v>
      </c>
      <c r="D79" t="s">
        <v>1308</v>
      </c>
      <c r="E79" t="s">
        <v>1039</v>
      </c>
      <c r="F79">
        <v>21</v>
      </c>
      <c r="G79" t="s">
        <v>1346</v>
      </c>
      <c r="H79" t="s">
        <v>1039</v>
      </c>
      <c r="I79" t="s">
        <v>1346</v>
      </c>
      <c r="J79" t="s">
        <v>1039</v>
      </c>
      <c r="K79" t="s">
        <v>1039</v>
      </c>
      <c r="L79" t="s">
        <v>1039</v>
      </c>
      <c r="M79" t="s">
        <v>1038</v>
      </c>
      <c r="N79" t="s">
        <v>1038</v>
      </c>
      <c r="O79" t="s">
        <v>1038</v>
      </c>
      <c r="P79" t="s">
        <v>1038</v>
      </c>
      <c r="Q79" t="s">
        <v>1038</v>
      </c>
      <c r="R79" t="s">
        <v>1038</v>
      </c>
      <c r="S79" t="s">
        <v>1038</v>
      </c>
      <c r="T79" t="s">
        <v>1038</v>
      </c>
      <c r="U79" t="s">
        <v>1039</v>
      </c>
      <c r="V79" t="s">
        <v>1038</v>
      </c>
      <c r="W79" t="s">
        <v>1038</v>
      </c>
      <c r="X79" t="s">
        <v>1038</v>
      </c>
      <c r="Y79" t="s">
        <v>1038</v>
      </c>
      <c r="Z79" t="s">
        <v>1038</v>
      </c>
      <c r="AA79" t="s">
        <v>1038</v>
      </c>
      <c r="AB79" t="s">
        <v>1038</v>
      </c>
      <c r="AC79" t="s">
        <v>1038</v>
      </c>
      <c r="AD79" t="s">
        <v>1038</v>
      </c>
    </row>
    <row r="80" spans="1:30" x14ac:dyDescent="0.25">
      <c r="A80">
        <v>233585</v>
      </c>
      <c r="B80" t="s">
        <v>299</v>
      </c>
      <c r="C80" t="s">
        <v>1308</v>
      </c>
      <c r="D80" t="s">
        <v>1039</v>
      </c>
      <c r="E80" t="s">
        <v>1308</v>
      </c>
      <c r="F80">
        <v>23</v>
      </c>
      <c r="G80" t="s">
        <v>1346</v>
      </c>
      <c r="H80" t="s">
        <v>1039</v>
      </c>
      <c r="I80" t="s">
        <v>1346</v>
      </c>
      <c r="J80" t="s">
        <v>1039</v>
      </c>
      <c r="K80" t="s">
        <v>1038</v>
      </c>
      <c r="L80" t="s">
        <v>1039</v>
      </c>
      <c r="M80" t="s">
        <v>1038</v>
      </c>
      <c r="N80" t="s">
        <v>1039</v>
      </c>
      <c r="O80" t="s">
        <v>1038</v>
      </c>
      <c r="P80" t="s">
        <v>1038</v>
      </c>
      <c r="Q80" t="s">
        <v>1038</v>
      </c>
      <c r="R80" t="s">
        <v>1038</v>
      </c>
      <c r="S80" t="s">
        <v>1038</v>
      </c>
      <c r="T80" t="s">
        <v>1038</v>
      </c>
      <c r="U80" t="s">
        <v>1038</v>
      </c>
      <c r="V80" t="s">
        <v>1038</v>
      </c>
      <c r="W80" t="s">
        <v>1038</v>
      </c>
      <c r="X80" t="s">
        <v>1038</v>
      </c>
      <c r="Y80" t="s">
        <v>1038</v>
      </c>
      <c r="Z80" t="s">
        <v>1038</v>
      </c>
      <c r="AA80" t="s">
        <v>1038</v>
      </c>
      <c r="AB80" t="s">
        <v>1038</v>
      </c>
      <c r="AC80" t="s">
        <v>1038</v>
      </c>
      <c r="AD80" t="s">
        <v>1038</v>
      </c>
    </row>
    <row r="81" spans="1:30" x14ac:dyDescent="0.25">
      <c r="A81">
        <v>235291</v>
      </c>
      <c r="B81" t="s">
        <v>301</v>
      </c>
      <c r="C81" t="s">
        <v>1308</v>
      </c>
      <c r="D81" t="s">
        <v>1308</v>
      </c>
      <c r="E81" t="s">
        <v>1039</v>
      </c>
      <c r="F81">
        <v>24</v>
      </c>
      <c r="G81" t="s">
        <v>1346</v>
      </c>
      <c r="H81" t="s">
        <v>1038</v>
      </c>
      <c r="I81" t="s">
        <v>1346</v>
      </c>
      <c r="J81" t="s">
        <v>1039</v>
      </c>
      <c r="K81" t="s">
        <v>1038</v>
      </c>
      <c r="L81" t="s">
        <v>1039</v>
      </c>
      <c r="M81" t="s">
        <v>1038</v>
      </c>
      <c r="N81" t="s">
        <v>1038</v>
      </c>
      <c r="O81" t="s">
        <v>1038</v>
      </c>
      <c r="P81" t="s">
        <v>1038</v>
      </c>
      <c r="Q81" t="s">
        <v>1038</v>
      </c>
      <c r="R81" t="s">
        <v>1038</v>
      </c>
      <c r="S81" t="s">
        <v>1038</v>
      </c>
      <c r="T81" t="s">
        <v>1038</v>
      </c>
      <c r="U81" t="s">
        <v>1038</v>
      </c>
      <c r="V81" t="s">
        <v>1038</v>
      </c>
      <c r="W81" t="s">
        <v>1038</v>
      </c>
      <c r="X81" t="s">
        <v>1038</v>
      </c>
      <c r="Y81" t="s">
        <v>1038</v>
      </c>
      <c r="Z81" t="s">
        <v>1038</v>
      </c>
      <c r="AA81" t="s">
        <v>1038</v>
      </c>
      <c r="AB81" t="s">
        <v>1038</v>
      </c>
      <c r="AC81" t="s">
        <v>1038</v>
      </c>
      <c r="AD81" t="s">
        <v>1038</v>
      </c>
    </row>
    <row r="82" spans="1:30" x14ac:dyDescent="0.25">
      <c r="A82">
        <v>237834</v>
      </c>
      <c r="B82" t="s">
        <v>303</v>
      </c>
      <c r="C82" t="s">
        <v>1308</v>
      </c>
      <c r="D82" t="s">
        <v>1039</v>
      </c>
      <c r="E82" t="s">
        <v>1308</v>
      </c>
      <c r="F82">
        <v>20</v>
      </c>
      <c r="G82" t="s">
        <v>1346</v>
      </c>
      <c r="H82" t="s">
        <v>1039</v>
      </c>
      <c r="I82" t="s">
        <v>1346</v>
      </c>
      <c r="J82" t="s">
        <v>1039</v>
      </c>
      <c r="K82" t="s">
        <v>1039</v>
      </c>
      <c r="L82" t="s">
        <v>1038</v>
      </c>
      <c r="M82" t="s">
        <v>1038</v>
      </c>
      <c r="N82" t="s">
        <v>1039</v>
      </c>
      <c r="O82" t="s">
        <v>1039</v>
      </c>
      <c r="P82" t="s">
        <v>1039</v>
      </c>
      <c r="Q82" t="s">
        <v>1039</v>
      </c>
      <c r="R82" t="s">
        <v>1039</v>
      </c>
      <c r="S82" t="s">
        <v>1039</v>
      </c>
      <c r="T82" t="s">
        <v>1039</v>
      </c>
      <c r="U82" t="s">
        <v>1038</v>
      </c>
      <c r="V82" t="s">
        <v>1039</v>
      </c>
      <c r="W82" t="s">
        <v>1038</v>
      </c>
      <c r="X82" t="s">
        <v>1038</v>
      </c>
      <c r="Y82" t="s">
        <v>1038</v>
      </c>
      <c r="Z82" t="s">
        <v>1038</v>
      </c>
      <c r="AA82" t="s">
        <v>1038</v>
      </c>
      <c r="AB82" t="s">
        <v>1038</v>
      </c>
      <c r="AC82" t="s">
        <v>1038</v>
      </c>
      <c r="AD82" t="s">
        <v>1038</v>
      </c>
    </row>
    <row r="83" spans="1:30" x14ac:dyDescent="0.25">
      <c r="A83">
        <v>241661</v>
      </c>
      <c r="B83" t="s">
        <v>304</v>
      </c>
      <c r="C83" t="s">
        <v>1308</v>
      </c>
      <c r="D83" t="s">
        <v>1308</v>
      </c>
      <c r="E83" t="s">
        <v>1308</v>
      </c>
      <c r="F83">
        <v>27</v>
      </c>
      <c r="G83" t="s">
        <v>1346</v>
      </c>
      <c r="H83" t="s">
        <v>1038</v>
      </c>
      <c r="I83" t="s">
        <v>1344</v>
      </c>
      <c r="J83" t="s">
        <v>1039</v>
      </c>
      <c r="K83" t="s">
        <v>1039</v>
      </c>
      <c r="L83" t="s">
        <v>1039</v>
      </c>
      <c r="M83" t="s">
        <v>1038</v>
      </c>
      <c r="N83" t="s">
        <v>1038</v>
      </c>
      <c r="O83" t="s">
        <v>1038</v>
      </c>
      <c r="P83" t="s">
        <v>1038</v>
      </c>
      <c r="Q83" t="s">
        <v>1038</v>
      </c>
      <c r="R83" t="s">
        <v>1038</v>
      </c>
      <c r="S83" t="s">
        <v>1038</v>
      </c>
      <c r="T83" t="s">
        <v>1038</v>
      </c>
      <c r="U83" t="s">
        <v>1038</v>
      </c>
      <c r="V83" t="s">
        <v>1038</v>
      </c>
      <c r="W83" t="s">
        <v>1038</v>
      </c>
      <c r="X83" t="s">
        <v>1038</v>
      </c>
      <c r="Y83" t="s">
        <v>1038</v>
      </c>
      <c r="Z83" t="s">
        <v>1038</v>
      </c>
      <c r="AA83" t="s">
        <v>1038</v>
      </c>
      <c r="AB83" t="s">
        <v>1038</v>
      </c>
      <c r="AC83" t="s">
        <v>1038</v>
      </c>
      <c r="AD83" t="s">
        <v>1038</v>
      </c>
    </row>
    <row r="84" spans="1:30" x14ac:dyDescent="0.25">
      <c r="A84">
        <v>242081</v>
      </c>
      <c r="B84" t="s">
        <v>305</v>
      </c>
      <c r="C84" t="s">
        <v>1308</v>
      </c>
      <c r="D84" t="s">
        <v>1039</v>
      </c>
      <c r="E84" t="s">
        <v>1308</v>
      </c>
      <c r="F84">
        <v>16</v>
      </c>
      <c r="G84" t="s">
        <v>1346</v>
      </c>
      <c r="H84" t="s">
        <v>1039</v>
      </c>
      <c r="I84" t="s">
        <v>1088</v>
      </c>
      <c r="J84" t="s">
        <v>1039</v>
      </c>
      <c r="K84" t="s">
        <v>1039</v>
      </c>
      <c r="L84" t="s">
        <v>1039</v>
      </c>
      <c r="M84" t="s">
        <v>1039</v>
      </c>
      <c r="N84" t="s">
        <v>1039</v>
      </c>
      <c r="O84" t="s">
        <v>1039</v>
      </c>
      <c r="P84" t="s">
        <v>1039</v>
      </c>
      <c r="Q84" t="s">
        <v>1039</v>
      </c>
      <c r="R84" t="s">
        <v>1039</v>
      </c>
      <c r="S84" t="s">
        <v>1039</v>
      </c>
      <c r="T84" t="s">
        <v>1039</v>
      </c>
      <c r="U84" t="s">
        <v>1039</v>
      </c>
      <c r="V84" t="s">
        <v>1039</v>
      </c>
      <c r="W84" t="s">
        <v>1039</v>
      </c>
      <c r="X84" t="s">
        <v>1039</v>
      </c>
      <c r="Y84" t="s">
        <v>1039</v>
      </c>
      <c r="Z84" t="s">
        <v>1039</v>
      </c>
      <c r="AA84" t="s">
        <v>1039</v>
      </c>
      <c r="AB84" t="s">
        <v>1039</v>
      </c>
      <c r="AC84" t="s">
        <v>1039</v>
      </c>
      <c r="AD84" t="s">
        <v>1039</v>
      </c>
    </row>
    <row r="85" spans="1:30" x14ac:dyDescent="0.25">
      <c r="A85">
        <v>243022</v>
      </c>
      <c r="B85" t="s">
        <v>306</v>
      </c>
      <c r="C85" t="s">
        <v>1308</v>
      </c>
      <c r="D85" t="s">
        <v>1039</v>
      </c>
      <c r="E85" t="s">
        <v>1308</v>
      </c>
      <c r="F85">
        <v>19</v>
      </c>
      <c r="G85" t="s">
        <v>1346</v>
      </c>
      <c r="H85" t="s">
        <v>1039</v>
      </c>
      <c r="I85" t="s">
        <v>1346</v>
      </c>
      <c r="J85" t="s">
        <v>1039</v>
      </c>
      <c r="K85" t="s">
        <v>1039</v>
      </c>
      <c r="L85" t="s">
        <v>1039</v>
      </c>
      <c r="M85" t="s">
        <v>1039</v>
      </c>
      <c r="N85" t="s">
        <v>1039</v>
      </c>
      <c r="O85" t="s">
        <v>1039</v>
      </c>
      <c r="P85" t="s">
        <v>1039</v>
      </c>
      <c r="Q85" t="s">
        <v>1039</v>
      </c>
      <c r="R85" t="s">
        <v>1039</v>
      </c>
      <c r="S85" t="s">
        <v>1038</v>
      </c>
      <c r="T85" t="s">
        <v>1038</v>
      </c>
      <c r="U85" t="s">
        <v>1038</v>
      </c>
      <c r="V85" t="s">
        <v>1039</v>
      </c>
      <c r="W85" t="s">
        <v>1038</v>
      </c>
      <c r="X85" t="s">
        <v>1038</v>
      </c>
      <c r="Y85" t="s">
        <v>1038</v>
      </c>
      <c r="Z85" t="s">
        <v>1038</v>
      </c>
      <c r="AA85" t="s">
        <v>1038</v>
      </c>
      <c r="AB85" t="s">
        <v>1038</v>
      </c>
      <c r="AC85" t="s">
        <v>1038</v>
      </c>
      <c r="AD85" t="s">
        <v>1038</v>
      </c>
    </row>
    <row r="86" spans="1:30" x14ac:dyDescent="0.25">
      <c r="A86">
        <v>248161</v>
      </c>
      <c r="B86" t="s">
        <v>307</v>
      </c>
      <c r="C86" t="s">
        <v>1308</v>
      </c>
      <c r="D86" t="s">
        <v>1039</v>
      </c>
      <c r="E86" t="s">
        <v>1308</v>
      </c>
      <c r="F86">
        <v>20</v>
      </c>
      <c r="G86" t="s">
        <v>1344</v>
      </c>
      <c r="H86" t="s">
        <v>1039</v>
      </c>
      <c r="I86" t="s">
        <v>1346</v>
      </c>
      <c r="J86" t="s">
        <v>1039</v>
      </c>
      <c r="K86" t="s">
        <v>1039</v>
      </c>
      <c r="L86" t="s">
        <v>1039</v>
      </c>
      <c r="M86" t="s">
        <v>1039</v>
      </c>
      <c r="N86" t="s">
        <v>1039</v>
      </c>
      <c r="O86" t="s">
        <v>1039</v>
      </c>
      <c r="P86" t="s">
        <v>1039</v>
      </c>
      <c r="Q86" t="s">
        <v>1039</v>
      </c>
      <c r="R86" t="s">
        <v>1039</v>
      </c>
      <c r="S86" t="s">
        <v>1039</v>
      </c>
      <c r="T86" t="s">
        <v>1039</v>
      </c>
      <c r="U86" t="s">
        <v>1038</v>
      </c>
      <c r="V86" t="s">
        <v>1039</v>
      </c>
      <c r="W86" t="s">
        <v>1039</v>
      </c>
      <c r="X86" t="s">
        <v>1038</v>
      </c>
      <c r="Y86" t="s">
        <v>1038</v>
      </c>
      <c r="Z86" t="s">
        <v>1038</v>
      </c>
      <c r="AA86" t="s">
        <v>1038</v>
      </c>
      <c r="AB86" t="s">
        <v>1038</v>
      </c>
      <c r="AC86" t="s">
        <v>1038</v>
      </c>
      <c r="AD86" t="s">
        <v>1038</v>
      </c>
    </row>
    <row r="87" spans="1:30" x14ac:dyDescent="0.25">
      <c r="A87">
        <v>250167</v>
      </c>
      <c r="B87" t="s">
        <v>308</v>
      </c>
      <c r="C87" t="s">
        <v>1308</v>
      </c>
      <c r="D87" t="s">
        <v>1039</v>
      </c>
      <c r="E87" t="s">
        <v>1308</v>
      </c>
      <c r="F87">
        <v>19</v>
      </c>
      <c r="G87" t="s">
        <v>1346</v>
      </c>
      <c r="H87" t="s">
        <v>1039</v>
      </c>
      <c r="I87" t="s">
        <v>1346</v>
      </c>
      <c r="J87" t="s">
        <v>1039</v>
      </c>
      <c r="K87" t="s">
        <v>1039</v>
      </c>
      <c r="L87" t="s">
        <v>1039</v>
      </c>
      <c r="M87" t="s">
        <v>1038</v>
      </c>
      <c r="N87" t="s">
        <v>1038</v>
      </c>
      <c r="O87" t="s">
        <v>1038</v>
      </c>
      <c r="P87" t="s">
        <v>1038</v>
      </c>
      <c r="Q87" t="s">
        <v>1038</v>
      </c>
      <c r="R87" t="s">
        <v>1038</v>
      </c>
      <c r="S87" t="s">
        <v>1038</v>
      </c>
      <c r="T87" t="s">
        <v>1038</v>
      </c>
      <c r="U87" t="s">
        <v>1039</v>
      </c>
      <c r="V87" t="s">
        <v>1038</v>
      </c>
      <c r="W87" t="s">
        <v>1038</v>
      </c>
      <c r="X87" t="s">
        <v>1038</v>
      </c>
      <c r="Y87" t="s">
        <v>1038</v>
      </c>
      <c r="Z87" t="s">
        <v>1038</v>
      </c>
      <c r="AA87" t="s">
        <v>1038</v>
      </c>
      <c r="AB87" t="s">
        <v>1038</v>
      </c>
      <c r="AC87" t="s">
        <v>1038</v>
      </c>
      <c r="AD87" t="s">
        <v>1038</v>
      </c>
    </row>
    <row r="88" spans="1:30" x14ac:dyDescent="0.25">
      <c r="A88">
        <v>255001</v>
      </c>
      <c r="B88" t="s">
        <v>1016</v>
      </c>
      <c r="C88" t="s">
        <v>1308</v>
      </c>
      <c r="D88" t="s">
        <v>1039</v>
      </c>
      <c r="E88" t="s">
        <v>1308</v>
      </c>
      <c r="F88">
        <v>20</v>
      </c>
      <c r="G88" t="s">
        <v>1346</v>
      </c>
      <c r="H88" t="s">
        <v>1039</v>
      </c>
      <c r="I88" t="s">
        <v>1346</v>
      </c>
      <c r="J88" t="s">
        <v>1039</v>
      </c>
      <c r="K88" t="s">
        <v>1039</v>
      </c>
      <c r="L88" t="s">
        <v>1038</v>
      </c>
      <c r="M88" t="s">
        <v>1038</v>
      </c>
      <c r="N88" t="s">
        <v>1039</v>
      </c>
      <c r="O88" t="s">
        <v>1039</v>
      </c>
      <c r="P88" t="s">
        <v>1038</v>
      </c>
      <c r="Q88" t="s">
        <v>1039</v>
      </c>
      <c r="R88" t="s">
        <v>1038</v>
      </c>
      <c r="S88" t="s">
        <v>1038</v>
      </c>
      <c r="T88" t="s">
        <v>1039</v>
      </c>
      <c r="U88" t="s">
        <v>1038</v>
      </c>
      <c r="V88" t="s">
        <v>1038</v>
      </c>
      <c r="W88" t="s">
        <v>1038</v>
      </c>
      <c r="X88" t="s">
        <v>1038</v>
      </c>
      <c r="Y88" t="s">
        <v>1038</v>
      </c>
      <c r="Z88" t="s">
        <v>1038</v>
      </c>
      <c r="AA88" t="s">
        <v>1038</v>
      </c>
      <c r="AB88" t="s">
        <v>1038</v>
      </c>
      <c r="AC88" t="s">
        <v>1038</v>
      </c>
      <c r="AD88" t="s">
        <v>1038</v>
      </c>
    </row>
    <row r="89" spans="1:30" x14ac:dyDescent="0.25">
      <c r="A89">
        <v>256362</v>
      </c>
      <c r="B89" t="s">
        <v>312</v>
      </c>
      <c r="C89" t="s">
        <v>1308</v>
      </c>
      <c r="D89" t="s">
        <v>1039</v>
      </c>
      <c r="E89" t="s">
        <v>1308</v>
      </c>
      <c r="F89">
        <v>19</v>
      </c>
      <c r="G89" t="s">
        <v>1342</v>
      </c>
      <c r="H89" t="s">
        <v>1039</v>
      </c>
      <c r="I89" t="s">
        <v>1346</v>
      </c>
      <c r="J89" t="s">
        <v>1039</v>
      </c>
      <c r="K89" t="s">
        <v>1039</v>
      </c>
      <c r="L89" t="s">
        <v>1039</v>
      </c>
      <c r="M89" t="s">
        <v>1038</v>
      </c>
      <c r="N89" t="s">
        <v>1039</v>
      </c>
      <c r="O89" t="s">
        <v>1038</v>
      </c>
      <c r="P89" t="s">
        <v>1038</v>
      </c>
      <c r="Q89" t="s">
        <v>1038</v>
      </c>
      <c r="R89" t="s">
        <v>1039</v>
      </c>
      <c r="S89" t="s">
        <v>1038</v>
      </c>
      <c r="T89" t="s">
        <v>1039</v>
      </c>
      <c r="U89" t="s">
        <v>1038</v>
      </c>
      <c r="V89" t="s">
        <v>1038</v>
      </c>
      <c r="W89" t="s">
        <v>1038</v>
      </c>
      <c r="X89" t="s">
        <v>1038</v>
      </c>
      <c r="Y89" t="s">
        <v>1038</v>
      </c>
      <c r="Z89" t="s">
        <v>1038</v>
      </c>
      <c r="AA89" t="s">
        <v>1038</v>
      </c>
      <c r="AB89" t="s">
        <v>1038</v>
      </c>
      <c r="AC89" t="s">
        <v>1038</v>
      </c>
      <c r="AD89" t="s">
        <v>1038</v>
      </c>
    </row>
    <row r="90" spans="1:30" x14ac:dyDescent="0.25">
      <c r="A90">
        <v>260497</v>
      </c>
      <c r="B90" t="s">
        <v>313</v>
      </c>
      <c r="C90" t="s">
        <v>1308</v>
      </c>
      <c r="D90" t="s">
        <v>1039</v>
      </c>
      <c r="E90" t="s">
        <v>1308</v>
      </c>
      <c r="F90">
        <v>14</v>
      </c>
      <c r="G90" t="s">
        <v>1346</v>
      </c>
      <c r="H90" t="s">
        <v>1039</v>
      </c>
      <c r="I90" t="s">
        <v>1346</v>
      </c>
      <c r="J90" t="s">
        <v>1039</v>
      </c>
      <c r="K90" t="s">
        <v>1039</v>
      </c>
      <c r="L90" t="s">
        <v>1038</v>
      </c>
      <c r="M90" t="s">
        <v>1038</v>
      </c>
      <c r="N90" t="s">
        <v>1039</v>
      </c>
      <c r="O90" t="s">
        <v>1039</v>
      </c>
      <c r="P90" t="s">
        <v>1039</v>
      </c>
      <c r="Q90" t="s">
        <v>1039</v>
      </c>
      <c r="R90" t="s">
        <v>1038</v>
      </c>
      <c r="S90" t="s">
        <v>1038</v>
      </c>
      <c r="T90" t="s">
        <v>1039</v>
      </c>
      <c r="U90" t="s">
        <v>1038</v>
      </c>
      <c r="V90" t="s">
        <v>1039</v>
      </c>
      <c r="W90" t="s">
        <v>1038</v>
      </c>
      <c r="X90" t="s">
        <v>1038</v>
      </c>
      <c r="Y90" t="s">
        <v>1038</v>
      </c>
      <c r="Z90" t="s">
        <v>1038</v>
      </c>
      <c r="AA90" t="s">
        <v>1038</v>
      </c>
      <c r="AB90" t="s">
        <v>1038</v>
      </c>
      <c r="AC90" t="s">
        <v>1038</v>
      </c>
      <c r="AD90" t="s">
        <v>1038</v>
      </c>
    </row>
    <row r="91" spans="1:30" x14ac:dyDescent="0.25">
      <c r="A91">
        <v>260919</v>
      </c>
      <c r="B91" t="s">
        <v>315</v>
      </c>
      <c r="C91" t="s">
        <v>1039</v>
      </c>
      <c r="D91" t="s">
        <v>1308</v>
      </c>
      <c r="E91" t="s">
        <v>1308</v>
      </c>
      <c r="F91">
        <v>29</v>
      </c>
      <c r="G91" t="s">
        <v>1346</v>
      </c>
      <c r="H91" t="s">
        <v>1039</v>
      </c>
      <c r="I91" t="s">
        <v>1346</v>
      </c>
      <c r="J91" t="s">
        <v>1039</v>
      </c>
      <c r="K91" t="s">
        <v>1039</v>
      </c>
      <c r="L91" t="s">
        <v>1039</v>
      </c>
      <c r="M91" t="s">
        <v>1039</v>
      </c>
      <c r="N91" t="s">
        <v>1039</v>
      </c>
      <c r="O91" t="s">
        <v>1038</v>
      </c>
      <c r="P91" t="s">
        <v>1039</v>
      </c>
      <c r="Q91" t="s">
        <v>1039</v>
      </c>
      <c r="R91" t="s">
        <v>1039</v>
      </c>
      <c r="S91" t="s">
        <v>1039</v>
      </c>
      <c r="T91" t="s">
        <v>1039</v>
      </c>
      <c r="U91" t="s">
        <v>1039</v>
      </c>
      <c r="V91" t="s">
        <v>1039</v>
      </c>
      <c r="W91" t="s">
        <v>1038</v>
      </c>
      <c r="X91" t="s">
        <v>1039</v>
      </c>
      <c r="Y91" t="s">
        <v>1038</v>
      </c>
      <c r="Z91" t="s">
        <v>1038</v>
      </c>
      <c r="AA91" t="s">
        <v>1039</v>
      </c>
      <c r="AB91" t="s">
        <v>1038</v>
      </c>
      <c r="AC91" t="s">
        <v>1038</v>
      </c>
      <c r="AD91" t="s">
        <v>1038</v>
      </c>
    </row>
    <row r="92" spans="1:30" x14ac:dyDescent="0.25">
      <c r="A92">
        <v>262741</v>
      </c>
      <c r="B92" t="s">
        <v>316</v>
      </c>
      <c r="C92" t="s">
        <v>1308</v>
      </c>
      <c r="D92" t="s">
        <v>1039</v>
      </c>
      <c r="E92" t="s">
        <v>1308</v>
      </c>
      <c r="F92">
        <v>28</v>
      </c>
      <c r="G92" t="s">
        <v>1346</v>
      </c>
      <c r="H92" t="s">
        <v>1038</v>
      </c>
      <c r="I92" t="s">
        <v>1346</v>
      </c>
      <c r="J92" t="s">
        <v>1039</v>
      </c>
      <c r="K92" t="s">
        <v>1038</v>
      </c>
      <c r="L92" t="s">
        <v>1039</v>
      </c>
      <c r="M92" t="s">
        <v>1038</v>
      </c>
      <c r="N92" t="s">
        <v>1038</v>
      </c>
      <c r="O92" t="s">
        <v>1038</v>
      </c>
      <c r="P92" t="s">
        <v>1038</v>
      </c>
      <c r="Q92" t="s">
        <v>1038</v>
      </c>
      <c r="R92" t="s">
        <v>1038</v>
      </c>
      <c r="S92" t="s">
        <v>1038</v>
      </c>
      <c r="T92" t="s">
        <v>1038</v>
      </c>
      <c r="U92" t="s">
        <v>1038</v>
      </c>
      <c r="V92" t="s">
        <v>1038</v>
      </c>
      <c r="W92" t="s">
        <v>1038</v>
      </c>
      <c r="X92" t="s">
        <v>1038</v>
      </c>
      <c r="Y92" t="s">
        <v>1038</v>
      </c>
      <c r="Z92" t="s">
        <v>1038</v>
      </c>
      <c r="AA92" t="s">
        <v>1038</v>
      </c>
      <c r="AB92" t="s">
        <v>1038</v>
      </c>
      <c r="AC92" t="s">
        <v>1038</v>
      </c>
      <c r="AD92" t="s">
        <v>1038</v>
      </c>
    </row>
    <row r="93" spans="1:30" x14ac:dyDescent="0.25">
      <c r="A93">
        <v>265512</v>
      </c>
      <c r="B93" t="s">
        <v>317</v>
      </c>
      <c r="C93" t="s">
        <v>1308</v>
      </c>
      <c r="D93" t="s">
        <v>1039</v>
      </c>
      <c r="E93" t="s">
        <v>1308</v>
      </c>
      <c r="F93">
        <v>15</v>
      </c>
      <c r="G93" t="s">
        <v>1346</v>
      </c>
      <c r="H93" t="s">
        <v>1039</v>
      </c>
      <c r="I93" t="s">
        <v>1346</v>
      </c>
      <c r="J93" t="s">
        <v>1039</v>
      </c>
      <c r="K93" t="s">
        <v>1039</v>
      </c>
      <c r="L93" t="s">
        <v>1038</v>
      </c>
      <c r="M93" t="s">
        <v>1038</v>
      </c>
      <c r="N93" t="s">
        <v>1039</v>
      </c>
      <c r="O93" t="s">
        <v>1038</v>
      </c>
      <c r="P93" t="s">
        <v>1039</v>
      </c>
      <c r="Q93" t="s">
        <v>1039</v>
      </c>
      <c r="R93" t="s">
        <v>1039</v>
      </c>
      <c r="S93" t="s">
        <v>1038</v>
      </c>
      <c r="T93" t="s">
        <v>1038</v>
      </c>
      <c r="U93" t="s">
        <v>1038</v>
      </c>
      <c r="V93" t="s">
        <v>1038</v>
      </c>
      <c r="W93" t="s">
        <v>1038</v>
      </c>
      <c r="X93" t="s">
        <v>1038</v>
      </c>
      <c r="Y93" t="s">
        <v>1038</v>
      </c>
      <c r="Z93" t="s">
        <v>1038</v>
      </c>
      <c r="AA93" t="s">
        <v>1038</v>
      </c>
      <c r="AB93" t="s">
        <v>1038</v>
      </c>
      <c r="AC93" t="s">
        <v>1038</v>
      </c>
      <c r="AD93" t="s">
        <v>1038</v>
      </c>
    </row>
    <row r="94" spans="1:30" x14ac:dyDescent="0.25">
      <c r="A94">
        <v>269357</v>
      </c>
      <c r="B94" t="s">
        <v>319</v>
      </c>
      <c r="C94" t="s">
        <v>1308</v>
      </c>
      <c r="D94" t="s">
        <v>1039</v>
      </c>
      <c r="E94" t="s">
        <v>1308</v>
      </c>
      <c r="F94">
        <v>21</v>
      </c>
      <c r="G94" t="s">
        <v>1346</v>
      </c>
      <c r="H94" t="s">
        <v>1039</v>
      </c>
      <c r="I94" t="s">
        <v>1346</v>
      </c>
      <c r="J94" t="s">
        <v>1039</v>
      </c>
      <c r="K94" t="s">
        <v>1039</v>
      </c>
      <c r="L94" t="s">
        <v>1038</v>
      </c>
      <c r="M94" t="s">
        <v>1038</v>
      </c>
      <c r="N94" t="s">
        <v>1039</v>
      </c>
      <c r="O94" t="s">
        <v>1038</v>
      </c>
      <c r="P94" t="s">
        <v>1039</v>
      </c>
      <c r="Q94" t="s">
        <v>1039</v>
      </c>
      <c r="R94" t="s">
        <v>1038</v>
      </c>
      <c r="S94" t="s">
        <v>1038</v>
      </c>
      <c r="T94" t="s">
        <v>1039</v>
      </c>
      <c r="U94" t="s">
        <v>1038</v>
      </c>
      <c r="V94" t="s">
        <v>1038</v>
      </c>
      <c r="W94" t="s">
        <v>1038</v>
      </c>
      <c r="X94" t="s">
        <v>1038</v>
      </c>
      <c r="Y94" t="s">
        <v>1038</v>
      </c>
      <c r="Z94" t="s">
        <v>1038</v>
      </c>
      <c r="AA94" t="s">
        <v>1038</v>
      </c>
      <c r="AB94" t="s">
        <v>1038</v>
      </c>
      <c r="AC94" t="s">
        <v>1038</v>
      </c>
      <c r="AD94" t="s">
        <v>1038</v>
      </c>
    </row>
    <row r="95" spans="1:30" x14ac:dyDescent="0.25">
      <c r="A95">
        <v>271478</v>
      </c>
      <c r="B95" t="s">
        <v>320</v>
      </c>
      <c r="C95" t="s">
        <v>1308</v>
      </c>
      <c r="D95" t="s">
        <v>1039</v>
      </c>
      <c r="E95" t="s">
        <v>1308</v>
      </c>
      <c r="F95">
        <v>20</v>
      </c>
      <c r="G95" t="s">
        <v>1346</v>
      </c>
      <c r="H95" t="s">
        <v>1039</v>
      </c>
      <c r="I95" t="s">
        <v>1346</v>
      </c>
      <c r="J95" t="s">
        <v>1039</v>
      </c>
      <c r="K95" t="s">
        <v>1039</v>
      </c>
      <c r="L95" t="s">
        <v>1038</v>
      </c>
      <c r="M95" t="s">
        <v>1039</v>
      </c>
      <c r="N95" t="s">
        <v>1039</v>
      </c>
      <c r="O95" t="s">
        <v>1039</v>
      </c>
      <c r="P95" t="s">
        <v>1039</v>
      </c>
      <c r="Q95" t="s">
        <v>1039</v>
      </c>
      <c r="R95" t="s">
        <v>1039</v>
      </c>
      <c r="S95" t="s">
        <v>1039</v>
      </c>
      <c r="T95" t="s">
        <v>1039</v>
      </c>
      <c r="U95" t="s">
        <v>1038</v>
      </c>
      <c r="V95" t="s">
        <v>1039</v>
      </c>
      <c r="W95" t="s">
        <v>1038</v>
      </c>
      <c r="X95" t="s">
        <v>1038</v>
      </c>
      <c r="Y95" t="s">
        <v>1038</v>
      </c>
      <c r="Z95" t="s">
        <v>1038</v>
      </c>
      <c r="AA95" t="s">
        <v>1038</v>
      </c>
      <c r="AB95" t="s">
        <v>1038</v>
      </c>
      <c r="AC95" t="s">
        <v>1038</v>
      </c>
      <c r="AD95" t="s">
        <v>1038</v>
      </c>
    </row>
    <row r="96" spans="1:30" x14ac:dyDescent="0.25">
      <c r="A96">
        <v>272898</v>
      </c>
      <c r="B96" t="s">
        <v>321</v>
      </c>
      <c r="C96" t="s">
        <v>1308</v>
      </c>
      <c r="D96" t="s">
        <v>1039</v>
      </c>
      <c r="E96" t="s">
        <v>1308</v>
      </c>
      <c r="F96">
        <v>22</v>
      </c>
      <c r="G96" t="s">
        <v>1346</v>
      </c>
      <c r="H96" t="s">
        <v>1039</v>
      </c>
      <c r="I96" t="s">
        <v>1346</v>
      </c>
      <c r="J96" t="s">
        <v>1039</v>
      </c>
      <c r="K96" t="s">
        <v>1039</v>
      </c>
      <c r="L96" t="s">
        <v>1039</v>
      </c>
      <c r="M96" t="s">
        <v>1039</v>
      </c>
      <c r="N96" t="s">
        <v>1039</v>
      </c>
      <c r="O96" t="s">
        <v>1039</v>
      </c>
      <c r="P96" t="s">
        <v>1039</v>
      </c>
      <c r="Q96" t="s">
        <v>1039</v>
      </c>
      <c r="R96" t="s">
        <v>1039</v>
      </c>
      <c r="S96" t="s">
        <v>1039</v>
      </c>
      <c r="T96" t="s">
        <v>1039</v>
      </c>
      <c r="U96" t="s">
        <v>1039</v>
      </c>
      <c r="V96" t="s">
        <v>1039</v>
      </c>
      <c r="W96" t="s">
        <v>1038</v>
      </c>
      <c r="X96" t="s">
        <v>1039</v>
      </c>
      <c r="Y96" t="s">
        <v>1038</v>
      </c>
      <c r="Z96" t="s">
        <v>1038</v>
      </c>
      <c r="AA96" t="s">
        <v>1038</v>
      </c>
      <c r="AB96" t="s">
        <v>1038</v>
      </c>
      <c r="AC96" t="s">
        <v>1038</v>
      </c>
      <c r="AD96" t="s">
        <v>1038</v>
      </c>
    </row>
    <row r="97" spans="1:30" x14ac:dyDescent="0.25">
      <c r="A97">
        <v>273839</v>
      </c>
      <c r="B97" t="s">
        <v>322</v>
      </c>
      <c r="C97" t="s">
        <v>1308</v>
      </c>
      <c r="D97" t="s">
        <v>1039</v>
      </c>
      <c r="E97" t="s">
        <v>1308</v>
      </c>
      <c r="F97">
        <v>18</v>
      </c>
      <c r="G97" t="s">
        <v>1346</v>
      </c>
      <c r="H97" t="s">
        <v>1039</v>
      </c>
      <c r="I97" t="s">
        <v>1346</v>
      </c>
      <c r="J97" t="s">
        <v>1039</v>
      </c>
      <c r="K97" t="s">
        <v>1039</v>
      </c>
      <c r="L97" t="s">
        <v>1039</v>
      </c>
      <c r="M97" t="s">
        <v>1038</v>
      </c>
      <c r="N97" t="s">
        <v>1039</v>
      </c>
      <c r="O97" t="s">
        <v>1038</v>
      </c>
      <c r="P97" t="s">
        <v>1038</v>
      </c>
      <c r="Q97" t="s">
        <v>1038</v>
      </c>
      <c r="R97" t="s">
        <v>1038</v>
      </c>
      <c r="S97" t="s">
        <v>1038</v>
      </c>
      <c r="T97" t="s">
        <v>1039</v>
      </c>
      <c r="U97" t="s">
        <v>1038</v>
      </c>
      <c r="V97" t="s">
        <v>1038</v>
      </c>
      <c r="W97" t="s">
        <v>1038</v>
      </c>
      <c r="X97" t="s">
        <v>1038</v>
      </c>
      <c r="Y97" t="s">
        <v>1038</v>
      </c>
      <c r="Z97" t="s">
        <v>1038</v>
      </c>
      <c r="AA97" t="s">
        <v>1038</v>
      </c>
      <c r="AB97" t="s">
        <v>1038</v>
      </c>
      <c r="AC97" t="s">
        <v>1038</v>
      </c>
      <c r="AD97" t="s">
        <v>1038</v>
      </c>
    </row>
    <row r="98" spans="1:30" x14ac:dyDescent="0.25">
      <c r="A98">
        <v>277491</v>
      </c>
      <c r="B98" t="s">
        <v>323</v>
      </c>
      <c r="C98" t="s">
        <v>1308</v>
      </c>
      <c r="D98" t="s">
        <v>1039</v>
      </c>
      <c r="E98" t="s">
        <v>1308</v>
      </c>
      <c r="F98">
        <v>24</v>
      </c>
      <c r="G98" t="s">
        <v>1346</v>
      </c>
      <c r="H98" t="s">
        <v>1038</v>
      </c>
      <c r="I98" t="s">
        <v>1088</v>
      </c>
      <c r="J98" t="s">
        <v>1039</v>
      </c>
      <c r="K98" t="s">
        <v>1039</v>
      </c>
      <c r="L98" t="s">
        <v>1038</v>
      </c>
      <c r="M98" t="s">
        <v>1038</v>
      </c>
      <c r="N98" t="s">
        <v>1038</v>
      </c>
      <c r="O98" t="s">
        <v>1038</v>
      </c>
      <c r="P98" t="s">
        <v>1038</v>
      </c>
      <c r="Q98" t="s">
        <v>1038</v>
      </c>
      <c r="R98" t="s">
        <v>1038</v>
      </c>
      <c r="S98" t="s">
        <v>1038</v>
      </c>
      <c r="T98" t="s">
        <v>1038</v>
      </c>
      <c r="U98" t="s">
        <v>1038</v>
      </c>
      <c r="V98" t="s">
        <v>1038</v>
      </c>
      <c r="W98" t="s">
        <v>1038</v>
      </c>
      <c r="X98" t="s">
        <v>1038</v>
      </c>
      <c r="Y98" t="s">
        <v>1038</v>
      </c>
      <c r="Z98" t="s">
        <v>1038</v>
      </c>
      <c r="AA98" t="s">
        <v>1038</v>
      </c>
      <c r="AB98" t="s">
        <v>1038</v>
      </c>
      <c r="AC98" t="s">
        <v>1038</v>
      </c>
      <c r="AD98" t="s">
        <v>1038</v>
      </c>
    </row>
    <row r="99" spans="1:30" x14ac:dyDescent="0.25">
      <c r="A99">
        <v>278853</v>
      </c>
      <c r="B99" t="s">
        <v>324</v>
      </c>
      <c r="C99" t="s">
        <v>1308</v>
      </c>
      <c r="D99" t="s">
        <v>1039</v>
      </c>
      <c r="E99" t="s">
        <v>1308</v>
      </c>
      <c r="F99">
        <v>19</v>
      </c>
      <c r="G99" t="s">
        <v>1346</v>
      </c>
      <c r="H99" t="s">
        <v>1039</v>
      </c>
      <c r="I99" t="s">
        <v>1346</v>
      </c>
      <c r="J99" t="s">
        <v>1039</v>
      </c>
      <c r="K99" t="s">
        <v>1039</v>
      </c>
      <c r="L99" t="s">
        <v>1039</v>
      </c>
      <c r="M99" t="s">
        <v>1039</v>
      </c>
      <c r="N99" t="s">
        <v>1039</v>
      </c>
      <c r="O99" t="s">
        <v>1039</v>
      </c>
      <c r="P99" t="s">
        <v>1039</v>
      </c>
      <c r="Q99" t="s">
        <v>1039</v>
      </c>
      <c r="R99" t="s">
        <v>1039</v>
      </c>
      <c r="S99" t="s">
        <v>1038</v>
      </c>
      <c r="T99" t="s">
        <v>1038</v>
      </c>
      <c r="U99" t="s">
        <v>1038</v>
      </c>
      <c r="V99" t="s">
        <v>1039</v>
      </c>
      <c r="W99" t="s">
        <v>1038</v>
      </c>
      <c r="X99" t="s">
        <v>1038</v>
      </c>
      <c r="Y99" t="s">
        <v>1038</v>
      </c>
      <c r="Z99" t="s">
        <v>1038</v>
      </c>
      <c r="AA99" t="s">
        <v>1038</v>
      </c>
      <c r="AB99" t="s">
        <v>1038</v>
      </c>
      <c r="AC99" t="s">
        <v>1038</v>
      </c>
      <c r="AD99" t="s">
        <v>1038</v>
      </c>
    </row>
    <row r="100" spans="1:30" x14ac:dyDescent="0.25">
      <c r="A100">
        <v>280925</v>
      </c>
      <c r="B100" t="s">
        <v>326</v>
      </c>
      <c r="C100" t="s">
        <v>1308</v>
      </c>
      <c r="D100" t="s">
        <v>1039</v>
      </c>
      <c r="E100" t="s">
        <v>1308</v>
      </c>
      <c r="F100">
        <v>15</v>
      </c>
      <c r="G100" t="s">
        <v>1346</v>
      </c>
      <c r="H100" t="s">
        <v>1038</v>
      </c>
      <c r="I100" t="s">
        <v>1310</v>
      </c>
      <c r="J100" t="s">
        <v>1039</v>
      </c>
      <c r="K100" t="s">
        <v>1039</v>
      </c>
      <c r="L100" t="s">
        <v>1039</v>
      </c>
      <c r="M100" t="s">
        <v>1039</v>
      </c>
      <c r="N100" t="s">
        <v>1039</v>
      </c>
      <c r="O100" t="s">
        <v>1038</v>
      </c>
      <c r="P100" t="s">
        <v>1039</v>
      </c>
      <c r="Q100" t="s">
        <v>1039</v>
      </c>
      <c r="R100" t="s">
        <v>1038</v>
      </c>
      <c r="S100" t="s">
        <v>1038</v>
      </c>
      <c r="T100" t="s">
        <v>1039</v>
      </c>
      <c r="U100" t="s">
        <v>1038</v>
      </c>
      <c r="V100" t="s">
        <v>1038</v>
      </c>
      <c r="W100" t="s">
        <v>1038</v>
      </c>
      <c r="X100" t="s">
        <v>1038</v>
      </c>
      <c r="Y100" t="s">
        <v>1038</v>
      </c>
      <c r="Z100" t="s">
        <v>1038</v>
      </c>
      <c r="AA100" t="s">
        <v>1038</v>
      </c>
      <c r="AB100" t="s">
        <v>1038</v>
      </c>
      <c r="AC100" t="s">
        <v>1038</v>
      </c>
      <c r="AD100" t="s">
        <v>1038</v>
      </c>
    </row>
    <row r="101" spans="1:30" x14ac:dyDescent="0.25">
      <c r="A101">
        <v>282517</v>
      </c>
      <c r="B101" t="s">
        <v>327</v>
      </c>
      <c r="C101" t="s">
        <v>1308</v>
      </c>
      <c r="D101" t="s">
        <v>1308</v>
      </c>
      <c r="E101" t="s">
        <v>1039</v>
      </c>
      <c r="F101">
        <v>19</v>
      </c>
      <c r="G101" t="s">
        <v>1346</v>
      </c>
      <c r="H101" t="s">
        <v>1039</v>
      </c>
      <c r="I101" t="s">
        <v>1346</v>
      </c>
      <c r="J101" t="s">
        <v>1039</v>
      </c>
      <c r="K101" t="s">
        <v>1039</v>
      </c>
      <c r="L101" t="s">
        <v>1038</v>
      </c>
      <c r="M101" t="s">
        <v>1038</v>
      </c>
      <c r="N101" t="s">
        <v>1038</v>
      </c>
      <c r="O101" t="s">
        <v>1038</v>
      </c>
      <c r="P101" t="s">
        <v>1038</v>
      </c>
      <c r="Q101" t="s">
        <v>1039</v>
      </c>
      <c r="R101" t="s">
        <v>1038</v>
      </c>
      <c r="S101" t="s">
        <v>1038</v>
      </c>
      <c r="T101" t="s">
        <v>1038</v>
      </c>
      <c r="U101" t="s">
        <v>1038</v>
      </c>
      <c r="V101" t="s">
        <v>1038</v>
      </c>
      <c r="W101" t="s">
        <v>1038</v>
      </c>
      <c r="X101" t="s">
        <v>1038</v>
      </c>
      <c r="Y101" t="s">
        <v>1038</v>
      </c>
      <c r="Z101" t="s">
        <v>1038</v>
      </c>
      <c r="AA101" t="s">
        <v>1038</v>
      </c>
      <c r="AB101" t="s">
        <v>1038</v>
      </c>
      <c r="AC101" t="s">
        <v>1038</v>
      </c>
      <c r="AD101" t="s">
        <v>1038</v>
      </c>
    </row>
    <row r="102" spans="1:30" x14ac:dyDescent="0.25">
      <c r="A102">
        <v>282632</v>
      </c>
      <c r="B102" t="s">
        <v>328</v>
      </c>
      <c r="C102" t="s">
        <v>1308</v>
      </c>
      <c r="D102" t="s">
        <v>1039</v>
      </c>
      <c r="E102" t="s">
        <v>1308</v>
      </c>
      <c r="F102">
        <v>22</v>
      </c>
      <c r="G102" t="s">
        <v>1346</v>
      </c>
      <c r="H102" t="s">
        <v>1039</v>
      </c>
      <c r="I102" t="s">
        <v>1346</v>
      </c>
      <c r="J102" t="s">
        <v>1039</v>
      </c>
      <c r="K102" t="s">
        <v>1039</v>
      </c>
      <c r="L102" t="s">
        <v>1038</v>
      </c>
      <c r="M102" t="s">
        <v>1038</v>
      </c>
      <c r="N102" t="s">
        <v>1039</v>
      </c>
      <c r="O102" t="s">
        <v>1039</v>
      </c>
      <c r="P102" t="s">
        <v>1039</v>
      </c>
      <c r="Q102" t="s">
        <v>1039</v>
      </c>
      <c r="R102" t="s">
        <v>1038</v>
      </c>
      <c r="S102" t="s">
        <v>1038</v>
      </c>
      <c r="T102" t="s">
        <v>1039</v>
      </c>
      <c r="U102" t="s">
        <v>1038</v>
      </c>
      <c r="V102" t="s">
        <v>1038</v>
      </c>
      <c r="W102" t="s">
        <v>1038</v>
      </c>
      <c r="X102" t="s">
        <v>1038</v>
      </c>
      <c r="Y102" t="s">
        <v>1038</v>
      </c>
      <c r="Z102" t="s">
        <v>1038</v>
      </c>
      <c r="AA102" t="s">
        <v>1038</v>
      </c>
      <c r="AB102" t="s">
        <v>1038</v>
      </c>
      <c r="AC102" t="s">
        <v>1038</v>
      </c>
      <c r="AD102" t="s">
        <v>1038</v>
      </c>
    </row>
    <row r="103" spans="1:30" x14ac:dyDescent="0.25">
      <c r="A103">
        <v>283408</v>
      </c>
      <c r="B103" t="s">
        <v>148</v>
      </c>
      <c r="C103" t="s">
        <v>1308</v>
      </c>
      <c r="D103" t="s">
        <v>1039</v>
      </c>
      <c r="E103" t="s">
        <v>1308</v>
      </c>
      <c r="F103">
        <v>17</v>
      </c>
      <c r="G103" t="s">
        <v>1346</v>
      </c>
      <c r="H103" t="s">
        <v>1039</v>
      </c>
      <c r="I103" t="s">
        <v>1346</v>
      </c>
      <c r="J103" t="s">
        <v>1039</v>
      </c>
      <c r="K103" t="s">
        <v>1039</v>
      </c>
      <c r="L103" t="s">
        <v>1038</v>
      </c>
      <c r="M103" t="s">
        <v>1038</v>
      </c>
      <c r="N103" t="s">
        <v>1039</v>
      </c>
      <c r="O103" t="s">
        <v>1039</v>
      </c>
      <c r="P103" t="s">
        <v>1039</v>
      </c>
      <c r="Q103" t="s">
        <v>1039</v>
      </c>
      <c r="R103" t="s">
        <v>1038</v>
      </c>
      <c r="S103" t="s">
        <v>1039</v>
      </c>
      <c r="T103" t="s">
        <v>1039</v>
      </c>
      <c r="U103" t="s">
        <v>1038</v>
      </c>
      <c r="V103" t="s">
        <v>1038</v>
      </c>
      <c r="W103" t="s">
        <v>1038</v>
      </c>
      <c r="X103" t="s">
        <v>1038</v>
      </c>
      <c r="Y103" t="s">
        <v>1038</v>
      </c>
      <c r="Z103" t="s">
        <v>1038</v>
      </c>
      <c r="AA103" t="s">
        <v>1038</v>
      </c>
      <c r="AB103" t="s">
        <v>1038</v>
      </c>
      <c r="AC103" t="s">
        <v>1038</v>
      </c>
      <c r="AD103" t="s">
        <v>1038</v>
      </c>
    </row>
    <row r="104" spans="1:30" x14ac:dyDescent="0.25">
      <c r="A104">
        <v>285990</v>
      </c>
      <c r="B104" t="s">
        <v>187</v>
      </c>
      <c r="C104" t="s">
        <v>1308</v>
      </c>
      <c r="D104" t="s">
        <v>1039</v>
      </c>
      <c r="E104" t="s">
        <v>1308</v>
      </c>
      <c r="F104">
        <v>19</v>
      </c>
      <c r="G104" t="s">
        <v>1346</v>
      </c>
      <c r="H104" t="s">
        <v>1039</v>
      </c>
      <c r="I104" t="s">
        <v>1346</v>
      </c>
      <c r="J104" t="s">
        <v>1039</v>
      </c>
      <c r="K104" t="s">
        <v>1039</v>
      </c>
      <c r="L104" t="s">
        <v>1039</v>
      </c>
      <c r="M104" t="s">
        <v>1038</v>
      </c>
      <c r="N104" t="s">
        <v>1038</v>
      </c>
      <c r="O104" t="s">
        <v>1038</v>
      </c>
      <c r="P104" t="s">
        <v>1038</v>
      </c>
      <c r="Q104" t="s">
        <v>1038</v>
      </c>
      <c r="R104" t="s">
        <v>1038</v>
      </c>
      <c r="S104" t="s">
        <v>1038</v>
      </c>
      <c r="T104" t="s">
        <v>1038</v>
      </c>
      <c r="U104" t="s">
        <v>1039</v>
      </c>
      <c r="V104" t="s">
        <v>1038</v>
      </c>
      <c r="W104" t="s">
        <v>1038</v>
      </c>
      <c r="X104" t="s">
        <v>1038</v>
      </c>
      <c r="Y104" t="s">
        <v>1038</v>
      </c>
      <c r="Z104" t="s">
        <v>1038</v>
      </c>
      <c r="AA104" t="s">
        <v>1038</v>
      </c>
      <c r="AB104" t="s">
        <v>1038</v>
      </c>
      <c r="AC104" t="s">
        <v>1038</v>
      </c>
      <c r="AD104" t="s">
        <v>1038</v>
      </c>
    </row>
    <row r="105" spans="1:30" x14ac:dyDescent="0.25">
      <c r="A105">
        <v>286294</v>
      </c>
      <c r="B105" t="s">
        <v>330</v>
      </c>
      <c r="C105" t="s">
        <v>1308</v>
      </c>
      <c r="D105" t="s">
        <v>1039</v>
      </c>
      <c r="E105" t="s">
        <v>1308</v>
      </c>
      <c r="F105">
        <v>20</v>
      </c>
      <c r="G105" t="s">
        <v>1346</v>
      </c>
      <c r="H105" t="s">
        <v>1039</v>
      </c>
      <c r="I105" t="s">
        <v>1346</v>
      </c>
      <c r="J105" t="s">
        <v>1039</v>
      </c>
      <c r="K105" t="s">
        <v>1039</v>
      </c>
      <c r="L105" t="s">
        <v>1038</v>
      </c>
      <c r="M105" t="s">
        <v>1038</v>
      </c>
      <c r="N105" t="s">
        <v>1039</v>
      </c>
      <c r="O105" t="s">
        <v>1038</v>
      </c>
      <c r="P105" t="s">
        <v>1038</v>
      </c>
      <c r="Q105" t="s">
        <v>1039</v>
      </c>
      <c r="R105" t="s">
        <v>1038</v>
      </c>
      <c r="S105" t="s">
        <v>1038</v>
      </c>
      <c r="T105" t="s">
        <v>1039</v>
      </c>
      <c r="U105" t="s">
        <v>1038</v>
      </c>
      <c r="V105" t="s">
        <v>1038</v>
      </c>
      <c r="W105" t="s">
        <v>1038</v>
      </c>
      <c r="X105" t="s">
        <v>1038</v>
      </c>
      <c r="Y105" t="s">
        <v>1038</v>
      </c>
      <c r="Z105" t="s">
        <v>1038</v>
      </c>
      <c r="AA105" t="s">
        <v>1038</v>
      </c>
      <c r="AB105" t="s">
        <v>1038</v>
      </c>
      <c r="AC105" t="s">
        <v>1038</v>
      </c>
      <c r="AD105" t="s">
        <v>1038</v>
      </c>
    </row>
    <row r="106" spans="1:30" x14ac:dyDescent="0.25">
      <c r="A106">
        <v>287656</v>
      </c>
      <c r="B106" t="s">
        <v>146</v>
      </c>
      <c r="C106" t="s">
        <v>1308</v>
      </c>
      <c r="D106" t="s">
        <v>1039</v>
      </c>
      <c r="E106" t="s">
        <v>1308</v>
      </c>
      <c r="F106">
        <v>19</v>
      </c>
      <c r="G106" t="s">
        <v>1346</v>
      </c>
      <c r="H106" t="s">
        <v>1039</v>
      </c>
      <c r="I106" t="s">
        <v>1346</v>
      </c>
      <c r="J106" t="s">
        <v>1039</v>
      </c>
      <c r="K106" t="s">
        <v>1039</v>
      </c>
      <c r="L106" t="s">
        <v>1039</v>
      </c>
      <c r="M106" t="s">
        <v>1039</v>
      </c>
      <c r="N106" t="s">
        <v>1039</v>
      </c>
      <c r="O106" t="s">
        <v>1038</v>
      </c>
      <c r="P106" t="s">
        <v>1039</v>
      </c>
      <c r="Q106" t="s">
        <v>1039</v>
      </c>
      <c r="R106" t="s">
        <v>1038</v>
      </c>
      <c r="S106" t="s">
        <v>1038</v>
      </c>
      <c r="T106" t="s">
        <v>1039</v>
      </c>
      <c r="U106" t="s">
        <v>1038</v>
      </c>
      <c r="V106" t="s">
        <v>1038</v>
      </c>
      <c r="W106" t="s">
        <v>1038</v>
      </c>
      <c r="X106" t="s">
        <v>1038</v>
      </c>
      <c r="Y106" t="s">
        <v>1038</v>
      </c>
      <c r="Z106" t="s">
        <v>1038</v>
      </c>
      <c r="AA106" t="s">
        <v>1038</v>
      </c>
      <c r="AB106" t="s">
        <v>1038</v>
      </c>
      <c r="AC106" t="s">
        <v>1038</v>
      </c>
      <c r="AD106" t="s">
        <v>1038</v>
      </c>
    </row>
    <row r="107" spans="1:30" x14ac:dyDescent="0.25">
      <c r="A107">
        <v>290072</v>
      </c>
      <c r="B107" t="s">
        <v>1081</v>
      </c>
      <c r="C107" t="s">
        <v>1308</v>
      </c>
      <c r="D107" t="s">
        <v>1039</v>
      </c>
      <c r="E107" t="s">
        <v>1308</v>
      </c>
      <c r="F107">
        <v>20</v>
      </c>
      <c r="G107" t="s">
        <v>1346</v>
      </c>
      <c r="H107" t="s">
        <v>1039</v>
      </c>
      <c r="I107" t="s">
        <v>1346</v>
      </c>
      <c r="J107" t="s">
        <v>1039</v>
      </c>
      <c r="K107" t="s">
        <v>1039</v>
      </c>
      <c r="L107" t="s">
        <v>1039</v>
      </c>
      <c r="M107" t="s">
        <v>1039</v>
      </c>
      <c r="N107" t="s">
        <v>1039</v>
      </c>
      <c r="O107" t="s">
        <v>1038</v>
      </c>
      <c r="P107" t="s">
        <v>1039</v>
      </c>
      <c r="Q107" t="s">
        <v>1039</v>
      </c>
      <c r="R107" t="s">
        <v>1039</v>
      </c>
      <c r="S107" t="s">
        <v>1039</v>
      </c>
      <c r="T107" t="s">
        <v>1039</v>
      </c>
      <c r="U107" t="s">
        <v>1038</v>
      </c>
      <c r="V107" t="s">
        <v>1039</v>
      </c>
      <c r="W107" t="s">
        <v>1038</v>
      </c>
      <c r="X107" t="s">
        <v>1038</v>
      </c>
      <c r="Y107" t="s">
        <v>1038</v>
      </c>
      <c r="Z107" t="s">
        <v>1038</v>
      </c>
      <c r="AA107" t="s">
        <v>1038</v>
      </c>
      <c r="AB107" t="s">
        <v>1038</v>
      </c>
      <c r="AC107" t="s">
        <v>1038</v>
      </c>
      <c r="AD107" t="s">
        <v>1038</v>
      </c>
    </row>
    <row r="108" spans="1:30" x14ac:dyDescent="0.25">
      <c r="A108">
        <v>290833</v>
      </c>
      <c r="B108" t="s">
        <v>1017</v>
      </c>
      <c r="C108" t="s">
        <v>1308</v>
      </c>
      <c r="D108" t="s">
        <v>1039</v>
      </c>
      <c r="E108" t="s">
        <v>1308</v>
      </c>
      <c r="F108">
        <v>23</v>
      </c>
      <c r="G108" t="s">
        <v>1309</v>
      </c>
      <c r="H108" t="s">
        <v>1038</v>
      </c>
      <c r="I108" t="s">
        <v>1088</v>
      </c>
      <c r="J108" t="s">
        <v>1039</v>
      </c>
      <c r="K108" t="s">
        <v>1039</v>
      </c>
      <c r="L108" t="s">
        <v>1038</v>
      </c>
      <c r="M108" t="s">
        <v>1038</v>
      </c>
      <c r="N108" t="s">
        <v>1039</v>
      </c>
      <c r="O108" t="s">
        <v>1039</v>
      </c>
      <c r="P108" t="s">
        <v>1038</v>
      </c>
      <c r="Q108" t="s">
        <v>1039</v>
      </c>
      <c r="R108" t="s">
        <v>1038</v>
      </c>
      <c r="S108" t="s">
        <v>1038</v>
      </c>
      <c r="T108" t="s">
        <v>1039</v>
      </c>
      <c r="U108" t="s">
        <v>1038</v>
      </c>
      <c r="V108" t="s">
        <v>1038</v>
      </c>
      <c r="W108" t="s">
        <v>1038</v>
      </c>
      <c r="X108" t="s">
        <v>1038</v>
      </c>
      <c r="Y108" t="s">
        <v>1038</v>
      </c>
      <c r="Z108" t="s">
        <v>1038</v>
      </c>
      <c r="AA108" t="s">
        <v>1038</v>
      </c>
      <c r="AB108" t="s">
        <v>1038</v>
      </c>
      <c r="AC108" t="s">
        <v>1038</v>
      </c>
      <c r="AD108" t="s">
        <v>1038</v>
      </c>
    </row>
    <row r="109" spans="1:30" x14ac:dyDescent="0.25">
      <c r="A109">
        <v>291906</v>
      </c>
      <c r="B109" t="s">
        <v>1122</v>
      </c>
      <c r="C109" t="s">
        <v>1308</v>
      </c>
      <c r="D109" t="s">
        <v>1039</v>
      </c>
      <c r="E109" t="s">
        <v>1308</v>
      </c>
      <c r="F109">
        <v>22</v>
      </c>
      <c r="G109" t="s">
        <v>1346</v>
      </c>
      <c r="H109" t="s">
        <v>1039</v>
      </c>
      <c r="I109" t="s">
        <v>1346</v>
      </c>
      <c r="J109" t="s">
        <v>1039</v>
      </c>
      <c r="K109" t="s">
        <v>1039</v>
      </c>
      <c r="L109" t="s">
        <v>1039</v>
      </c>
      <c r="M109" t="s">
        <v>1039</v>
      </c>
      <c r="N109" t="s">
        <v>1039</v>
      </c>
      <c r="O109" t="s">
        <v>1038</v>
      </c>
      <c r="P109" t="s">
        <v>1039</v>
      </c>
      <c r="Q109" t="s">
        <v>1039</v>
      </c>
      <c r="R109" t="s">
        <v>1039</v>
      </c>
      <c r="S109" t="s">
        <v>1038</v>
      </c>
      <c r="T109" t="s">
        <v>1039</v>
      </c>
      <c r="U109" t="s">
        <v>1039</v>
      </c>
      <c r="V109" t="s">
        <v>1038</v>
      </c>
      <c r="W109" t="s">
        <v>1038</v>
      </c>
      <c r="X109" t="s">
        <v>1038</v>
      </c>
      <c r="Y109" t="s">
        <v>1038</v>
      </c>
      <c r="Z109" t="s">
        <v>1038</v>
      </c>
      <c r="AA109" t="s">
        <v>1038</v>
      </c>
      <c r="AB109" t="s">
        <v>1038</v>
      </c>
      <c r="AC109" t="s">
        <v>1038</v>
      </c>
      <c r="AD109" t="s">
        <v>1038</v>
      </c>
    </row>
    <row r="110" spans="1:30" x14ac:dyDescent="0.25">
      <c r="A110">
        <v>292193</v>
      </c>
      <c r="B110" t="s">
        <v>332</v>
      </c>
      <c r="C110" t="s">
        <v>1308</v>
      </c>
      <c r="D110" t="s">
        <v>1039</v>
      </c>
      <c r="E110" t="s">
        <v>1308</v>
      </c>
      <c r="F110">
        <v>20</v>
      </c>
      <c r="G110" t="s">
        <v>1346</v>
      </c>
      <c r="H110" t="s">
        <v>1039</v>
      </c>
      <c r="I110" t="s">
        <v>1346</v>
      </c>
      <c r="J110" t="s">
        <v>1039</v>
      </c>
      <c r="K110" t="s">
        <v>1039</v>
      </c>
      <c r="L110" t="s">
        <v>1039</v>
      </c>
      <c r="M110" t="s">
        <v>1038</v>
      </c>
      <c r="N110" t="s">
        <v>1039</v>
      </c>
      <c r="O110" t="s">
        <v>1038</v>
      </c>
      <c r="P110" t="s">
        <v>1038</v>
      </c>
      <c r="Q110" t="s">
        <v>1038</v>
      </c>
      <c r="R110" t="s">
        <v>1039</v>
      </c>
      <c r="S110" t="s">
        <v>1038</v>
      </c>
      <c r="T110" t="s">
        <v>1039</v>
      </c>
      <c r="U110" t="s">
        <v>1038</v>
      </c>
      <c r="V110" t="s">
        <v>1038</v>
      </c>
      <c r="W110" t="s">
        <v>1038</v>
      </c>
      <c r="X110" t="s">
        <v>1038</v>
      </c>
      <c r="Y110" t="s">
        <v>1038</v>
      </c>
      <c r="Z110" t="s">
        <v>1038</v>
      </c>
      <c r="AA110" t="s">
        <v>1038</v>
      </c>
      <c r="AB110" t="s">
        <v>1038</v>
      </c>
      <c r="AC110" t="s">
        <v>1038</v>
      </c>
      <c r="AD110" t="s">
        <v>1038</v>
      </c>
    </row>
    <row r="111" spans="1:30" x14ac:dyDescent="0.25">
      <c r="A111">
        <v>294322</v>
      </c>
      <c r="B111" t="s">
        <v>333</v>
      </c>
      <c r="C111" t="s">
        <v>1308</v>
      </c>
      <c r="D111" t="s">
        <v>1039</v>
      </c>
      <c r="E111" t="s">
        <v>1308</v>
      </c>
      <c r="F111">
        <v>20</v>
      </c>
      <c r="G111" t="s">
        <v>1346</v>
      </c>
      <c r="H111" t="s">
        <v>1039</v>
      </c>
      <c r="I111" t="s">
        <v>1346</v>
      </c>
      <c r="J111" t="s">
        <v>1039</v>
      </c>
      <c r="K111" t="s">
        <v>1039</v>
      </c>
      <c r="L111" t="s">
        <v>1039</v>
      </c>
      <c r="M111" t="s">
        <v>1038</v>
      </c>
      <c r="N111" t="s">
        <v>1039</v>
      </c>
      <c r="O111" t="s">
        <v>1038</v>
      </c>
      <c r="P111" t="s">
        <v>1038</v>
      </c>
      <c r="Q111" t="s">
        <v>1038</v>
      </c>
      <c r="R111" t="s">
        <v>1039</v>
      </c>
      <c r="S111" t="s">
        <v>1039</v>
      </c>
      <c r="T111" t="s">
        <v>1039</v>
      </c>
      <c r="U111" t="s">
        <v>1039</v>
      </c>
      <c r="V111" t="s">
        <v>1039</v>
      </c>
      <c r="W111" t="s">
        <v>1039</v>
      </c>
      <c r="X111" t="s">
        <v>1038</v>
      </c>
      <c r="Y111" t="s">
        <v>1038</v>
      </c>
      <c r="Z111" t="s">
        <v>1038</v>
      </c>
      <c r="AA111" t="s">
        <v>1038</v>
      </c>
      <c r="AB111" t="s">
        <v>1038</v>
      </c>
      <c r="AC111" t="s">
        <v>1038</v>
      </c>
      <c r="AD111" t="s">
        <v>1038</v>
      </c>
    </row>
    <row r="112" spans="1:30" x14ac:dyDescent="0.25">
      <c r="A112">
        <v>294918</v>
      </c>
      <c r="B112" t="s">
        <v>335</v>
      </c>
      <c r="C112" t="s">
        <v>1308</v>
      </c>
      <c r="D112" t="s">
        <v>1039</v>
      </c>
      <c r="E112" t="s">
        <v>1308</v>
      </c>
      <c r="F112">
        <v>11</v>
      </c>
      <c r="G112" t="s">
        <v>1346</v>
      </c>
      <c r="H112" t="s">
        <v>1039</v>
      </c>
      <c r="I112" t="s">
        <v>1088</v>
      </c>
      <c r="J112" t="s">
        <v>1039</v>
      </c>
      <c r="K112" t="s">
        <v>1039</v>
      </c>
      <c r="L112" t="s">
        <v>1039</v>
      </c>
      <c r="M112" t="s">
        <v>1039</v>
      </c>
      <c r="N112" t="s">
        <v>1039</v>
      </c>
      <c r="O112" t="s">
        <v>1039</v>
      </c>
      <c r="P112" t="s">
        <v>1039</v>
      </c>
      <c r="Q112" t="s">
        <v>1039</v>
      </c>
      <c r="R112" t="s">
        <v>1039</v>
      </c>
      <c r="S112" t="s">
        <v>1039</v>
      </c>
      <c r="T112" t="s">
        <v>1039</v>
      </c>
      <c r="U112" t="s">
        <v>1038</v>
      </c>
      <c r="V112" t="s">
        <v>1039</v>
      </c>
      <c r="W112" t="s">
        <v>1038</v>
      </c>
      <c r="X112" t="s">
        <v>1038</v>
      </c>
      <c r="Y112" t="s">
        <v>1038</v>
      </c>
      <c r="Z112" t="s">
        <v>1038</v>
      </c>
      <c r="AA112" t="s">
        <v>1038</v>
      </c>
      <c r="AB112" t="s">
        <v>1038</v>
      </c>
      <c r="AC112" t="s">
        <v>1038</v>
      </c>
      <c r="AD112" t="s">
        <v>1038</v>
      </c>
    </row>
    <row r="113" spans="1:30" x14ac:dyDescent="0.25">
      <c r="A113">
        <v>295857</v>
      </c>
      <c r="B113" t="s">
        <v>336</v>
      </c>
      <c r="C113" t="s">
        <v>1308</v>
      </c>
      <c r="D113" t="s">
        <v>1039</v>
      </c>
      <c r="E113" t="s">
        <v>1308</v>
      </c>
      <c r="F113">
        <v>20</v>
      </c>
      <c r="G113" t="s">
        <v>1346</v>
      </c>
      <c r="H113" t="s">
        <v>1039</v>
      </c>
      <c r="I113" t="s">
        <v>1346</v>
      </c>
      <c r="J113" t="s">
        <v>1039</v>
      </c>
      <c r="K113" t="s">
        <v>1039</v>
      </c>
      <c r="L113" t="s">
        <v>1039</v>
      </c>
      <c r="M113" t="s">
        <v>1039</v>
      </c>
      <c r="N113" t="s">
        <v>1039</v>
      </c>
      <c r="O113" t="s">
        <v>1039</v>
      </c>
      <c r="P113" t="s">
        <v>1039</v>
      </c>
      <c r="Q113" t="s">
        <v>1039</v>
      </c>
      <c r="R113" t="s">
        <v>1039</v>
      </c>
      <c r="S113" t="s">
        <v>1039</v>
      </c>
      <c r="T113" t="s">
        <v>1039</v>
      </c>
      <c r="U113" t="s">
        <v>1038</v>
      </c>
      <c r="V113" t="s">
        <v>1039</v>
      </c>
      <c r="W113" t="s">
        <v>1038</v>
      </c>
      <c r="X113" t="s">
        <v>1038</v>
      </c>
      <c r="Y113" t="s">
        <v>1038</v>
      </c>
      <c r="Z113" t="s">
        <v>1038</v>
      </c>
      <c r="AA113" t="s">
        <v>1038</v>
      </c>
      <c r="AB113" t="s">
        <v>1038</v>
      </c>
      <c r="AC113" t="s">
        <v>1038</v>
      </c>
      <c r="AD113" t="s">
        <v>1038</v>
      </c>
    </row>
    <row r="114" spans="1:30" x14ac:dyDescent="0.25">
      <c r="A114">
        <v>296327</v>
      </c>
      <c r="B114" t="s">
        <v>337</v>
      </c>
      <c r="C114" t="s">
        <v>1308</v>
      </c>
      <c r="D114" t="s">
        <v>1039</v>
      </c>
      <c r="E114" t="s">
        <v>1308</v>
      </c>
      <c r="F114">
        <v>22</v>
      </c>
      <c r="G114" t="s">
        <v>1346</v>
      </c>
      <c r="H114" t="s">
        <v>1039</v>
      </c>
      <c r="I114" t="s">
        <v>1346</v>
      </c>
      <c r="J114" t="s">
        <v>1039</v>
      </c>
      <c r="K114" t="s">
        <v>1039</v>
      </c>
      <c r="L114" t="s">
        <v>1038</v>
      </c>
      <c r="M114" t="s">
        <v>1038</v>
      </c>
      <c r="N114" t="s">
        <v>1039</v>
      </c>
      <c r="O114" t="s">
        <v>1039</v>
      </c>
      <c r="P114" t="s">
        <v>1039</v>
      </c>
      <c r="Q114" t="s">
        <v>1039</v>
      </c>
      <c r="R114" t="s">
        <v>1038</v>
      </c>
      <c r="S114" t="s">
        <v>1038</v>
      </c>
      <c r="T114" t="s">
        <v>1039</v>
      </c>
      <c r="U114" t="s">
        <v>1038</v>
      </c>
      <c r="V114" t="s">
        <v>1039</v>
      </c>
      <c r="W114" t="s">
        <v>1038</v>
      </c>
      <c r="X114" t="s">
        <v>1038</v>
      </c>
      <c r="Y114" t="s">
        <v>1038</v>
      </c>
      <c r="Z114" t="s">
        <v>1038</v>
      </c>
      <c r="AA114" t="s">
        <v>1038</v>
      </c>
      <c r="AB114" t="s">
        <v>1038</v>
      </c>
      <c r="AC114" t="s">
        <v>1038</v>
      </c>
      <c r="AD114" t="s">
        <v>1038</v>
      </c>
    </row>
    <row r="115" spans="1:30" x14ac:dyDescent="0.25">
      <c r="A115">
        <v>296749</v>
      </c>
      <c r="B115" t="s">
        <v>338</v>
      </c>
      <c r="C115" t="s">
        <v>1308</v>
      </c>
      <c r="D115" t="s">
        <v>1039</v>
      </c>
      <c r="E115" t="s">
        <v>1308</v>
      </c>
      <c r="F115">
        <v>19</v>
      </c>
      <c r="G115" t="s">
        <v>1346</v>
      </c>
      <c r="H115" t="s">
        <v>1039</v>
      </c>
      <c r="I115" t="s">
        <v>1346</v>
      </c>
      <c r="J115" t="s">
        <v>1039</v>
      </c>
      <c r="K115" t="s">
        <v>1039</v>
      </c>
      <c r="L115" t="s">
        <v>1039</v>
      </c>
      <c r="M115" t="s">
        <v>1039</v>
      </c>
      <c r="N115" t="s">
        <v>1039</v>
      </c>
      <c r="O115" t="s">
        <v>1038</v>
      </c>
      <c r="P115" t="s">
        <v>1039</v>
      </c>
      <c r="Q115" t="s">
        <v>1039</v>
      </c>
      <c r="R115" t="s">
        <v>1039</v>
      </c>
      <c r="S115" t="s">
        <v>1039</v>
      </c>
      <c r="T115" t="s">
        <v>1039</v>
      </c>
      <c r="U115" t="s">
        <v>1039</v>
      </c>
      <c r="V115" t="s">
        <v>1039</v>
      </c>
      <c r="W115" t="s">
        <v>1038</v>
      </c>
      <c r="X115" t="s">
        <v>1039</v>
      </c>
      <c r="Y115" t="s">
        <v>1038</v>
      </c>
      <c r="Z115" t="s">
        <v>1038</v>
      </c>
      <c r="AA115" t="s">
        <v>1039</v>
      </c>
      <c r="AB115" t="s">
        <v>1038</v>
      </c>
      <c r="AC115" t="s">
        <v>1038</v>
      </c>
      <c r="AD115" t="s">
        <v>1038</v>
      </c>
    </row>
    <row r="116" spans="1:30" x14ac:dyDescent="0.25">
      <c r="A116">
        <v>300996</v>
      </c>
      <c r="B116" t="s">
        <v>339</v>
      </c>
      <c r="C116" t="s">
        <v>1308</v>
      </c>
      <c r="D116" t="s">
        <v>1039</v>
      </c>
      <c r="E116" t="s">
        <v>1308</v>
      </c>
      <c r="F116">
        <v>18</v>
      </c>
      <c r="G116" t="s">
        <v>1346</v>
      </c>
      <c r="H116" t="s">
        <v>1039</v>
      </c>
      <c r="I116" t="s">
        <v>1346</v>
      </c>
      <c r="J116" t="s">
        <v>1039</v>
      </c>
      <c r="K116" t="s">
        <v>1039</v>
      </c>
      <c r="L116" t="s">
        <v>1039</v>
      </c>
      <c r="M116" t="s">
        <v>1038</v>
      </c>
      <c r="N116" t="s">
        <v>1038</v>
      </c>
      <c r="O116" t="s">
        <v>1038</v>
      </c>
      <c r="P116" t="s">
        <v>1038</v>
      </c>
      <c r="Q116" t="s">
        <v>1038</v>
      </c>
      <c r="R116" t="s">
        <v>1038</v>
      </c>
      <c r="S116" t="s">
        <v>1038</v>
      </c>
      <c r="T116" t="s">
        <v>1038</v>
      </c>
      <c r="U116" t="s">
        <v>1039</v>
      </c>
      <c r="V116" t="s">
        <v>1038</v>
      </c>
      <c r="W116" t="s">
        <v>1038</v>
      </c>
      <c r="X116" t="s">
        <v>1038</v>
      </c>
      <c r="Y116" t="s">
        <v>1038</v>
      </c>
      <c r="Z116" t="s">
        <v>1038</v>
      </c>
      <c r="AA116" t="s">
        <v>1038</v>
      </c>
      <c r="AB116" t="s">
        <v>1038</v>
      </c>
      <c r="AC116" t="s">
        <v>1038</v>
      </c>
      <c r="AD116" t="s">
        <v>1038</v>
      </c>
    </row>
    <row r="117" spans="1:30" x14ac:dyDescent="0.25">
      <c r="A117">
        <v>301580</v>
      </c>
      <c r="B117" t="s">
        <v>340</v>
      </c>
      <c r="C117" t="s">
        <v>1308</v>
      </c>
      <c r="D117" t="s">
        <v>1039</v>
      </c>
      <c r="E117" t="s">
        <v>1308</v>
      </c>
      <c r="F117">
        <v>17</v>
      </c>
      <c r="G117" t="s">
        <v>1346</v>
      </c>
      <c r="H117" t="s">
        <v>1039</v>
      </c>
      <c r="I117" t="s">
        <v>1346</v>
      </c>
      <c r="J117" t="s">
        <v>1039</v>
      </c>
      <c r="K117" t="s">
        <v>1039</v>
      </c>
      <c r="L117" t="s">
        <v>1038</v>
      </c>
      <c r="M117" t="s">
        <v>1039</v>
      </c>
      <c r="N117" t="s">
        <v>1039</v>
      </c>
      <c r="O117" t="s">
        <v>1039</v>
      </c>
      <c r="P117" t="s">
        <v>1039</v>
      </c>
      <c r="Q117" t="s">
        <v>1039</v>
      </c>
      <c r="R117" t="s">
        <v>1039</v>
      </c>
      <c r="S117" t="s">
        <v>1039</v>
      </c>
      <c r="T117" t="s">
        <v>1039</v>
      </c>
      <c r="U117" t="s">
        <v>1039</v>
      </c>
      <c r="V117" t="s">
        <v>1039</v>
      </c>
      <c r="W117" t="s">
        <v>1038</v>
      </c>
      <c r="X117" t="s">
        <v>1038</v>
      </c>
      <c r="Y117" t="s">
        <v>1038</v>
      </c>
      <c r="Z117" t="s">
        <v>1038</v>
      </c>
      <c r="AA117" t="s">
        <v>1038</v>
      </c>
      <c r="AB117" t="s">
        <v>1038</v>
      </c>
      <c r="AC117" t="s">
        <v>1038</v>
      </c>
      <c r="AD117" t="s">
        <v>1038</v>
      </c>
    </row>
    <row r="118" spans="1:30" x14ac:dyDescent="0.25">
      <c r="A118">
        <v>302760</v>
      </c>
      <c r="B118" t="s">
        <v>341</v>
      </c>
      <c r="C118" t="s">
        <v>1308</v>
      </c>
      <c r="D118" t="s">
        <v>1308</v>
      </c>
      <c r="E118" t="s">
        <v>1039</v>
      </c>
      <c r="F118">
        <v>21</v>
      </c>
      <c r="G118" t="s">
        <v>1346</v>
      </c>
      <c r="H118" t="s">
        <v>1038</v>
      </c>
      <c r="I118" t="s">
        <v>1346</v>
      </c>
      <c r="J118" t="s">
        <v>1039</v>
      </c>
      <c r="K118" t="s">
        <v>1039</v>
      </c>
      <c r="L118" t="s">
        <v>1039</v>
      </c>
      <c r="M118" t="s">
        <v>1038</v>
      </c>
      <c r="N118" t="s">
        <v>1038</v>
      </c>
      <c r="O118" t="s">
        <v>1038</v>
      </c>
      <c r="P118" t="s">
        <v>1038</v>
      </c>
      <c r="Q118" t="s">
        <v>1038</v>
      </c>
      <c r="R118" t="s">
        <v>1038</v>
      </c>
      <c r="S118" t="s">
        <v>1038</v>
      </c>
      <c r="T118" t="s">
        <v>1038</v>
      </c>
      <c r="U118" t="s">
        <v>1039</v>
      </c>
      <c r="V118" t="s">
        <v>1038</v>
      </c>
      <c r="W118" t="s">
        <v>1038</v>
      </c>
      <c r="X118" t="s">
        <v>1038</v>
      </c>
      <c r="Y118" t="s">
        <v>1038</v>
      </c>
      <c r="Z118" t="s">
        <v>1038</v>
      </c>
      <c r="AA118" t="s">
        <v>1038</v>
      </c>
      <c r="AB118" t="s">
        <v>1038</v>
      </c>
      <c r="AC118" t="s">
        <v>1038</v>
      </c>
      <c r="AD118" t="s">
        <v>1038</v>
      </c>
    </row>
    <row r="119" spans="1:30" x14ac:dyDescent="0.25">
      <c r="A119">
        <v>303701</v>
      </c>
      <c r="B119" t="s">
        <v>342</v>
      </c>
      <c r="C119" t="s">
        <v>1308</v>
      </c>
      <c r="D119" t="s">
        <v>1039</v>
      </c>
      <c r="E119" t="s">
        <v>1308</v>
      </c>
      <c r="F119">
        <v>19</v>
      </c>
      <c r="G119" t="s">
        <v>1346</v>
      </c>
      <c r="H119" t="s">
        <v>1039</v>
      </c>
      <c r="I119" t="s">
        <v>1346</v>
      </c>
      <c r="J119" t="s">
        <v>1039</v>
      </c>
      <c r="K119" t="s">
        <v>1039</v>
      </c>
      <c r="L119" t="s">
        <v>1038</v>
      </c>
      <c r="M119" t="s">
        <v>1039</v>
      </c>
      <c r="N119" t="s">
        <v>1039</v>
      </c>
      <c r="O119" t="s">
        <v>1038</v>
      </c>
      <c r="P119" t="s">
        <v>1038</v>
      </c>
      <c r="Q119" t="s">
        <v>1039</v>
      </c>
      <c r="R119" t="s">
        <v>1039</v>
      </c>
      <c r="S119" t="s">
        <v>1039</v>
      </c>
      <c r="T119" t="s">
        <v>1039</v>
      </c>
      <c r="U119" t="s">
        <v>1039</v>
      </c>
      <c r="V119" t="s">
        <v>1039</v>
      </c>
      <c r="W119" t="s">
        <v>1038</v>
      </c>
      <c r="X119" t="s">
        <v>1038</v>
      </c>
      <c r="Y119" t="s">
        <v>1038</v>
      </c>
      <c r="Z119" t="s">
        <v>1038</v>
      </c>
      <c r="AA119" t="s">
        <v>1038</v>
      </c>
      <c r="AB119" t="s">
        <v>1038</v>
      </c>
      <c r="AC119" t="s">
        <v>1038</v>
      </c>
      <c r="AD119" t="s">
        <v>1038</v>
      </c>
    </row>
    <row r="120" spans="1:30" x14ac:dyDescent="0.25">
      <c r="A120">
        <v>305185</v>
      </c>
      <c r="B120" t="s">
        <v>344</v>
      </c>
      <c r="C120" t="s">
        <v>1308</v>
      </c>
      <c r="D120" t="s">
        <v>1039</v>
      </c>
      <c r="E120" t="s">
        <v>1308</v>
      </c>
      <c r="F120">
        <v>10</v>
      </c>
      <c r="G120" t="s">
        <v>1346</v>
      </c>
      <c r="H120" t="s">
        <v>1039</v>
      </c>
      <c r="I120" t="s">
        <v>1088</v>
      </c>
      <c r="J120" t="s">
        <v>1039</v>
      </c>
      <c r="K120" t="s">
        <v>1039</v>
      </c>
      <c r="L120" t="s">
        <v>1038</v>
      </c>
      <c r="M120" t="s">
        <v>1038</v>
      </c>
      <c r="N120" t="s">
        <v>1039</v>
      </c>
      <c r="O120" t="s">
        <v>1038</v>
      </c>
      <c r="P120" t="s">
        <v>1039</v>
      </c>
      <c r="Q120" t="s">
        <v>1039</v>
      </c>
      <c r="R120" t="s">
        <v>1039</v>
      </c>
      <c r="S120" t="s">
        <v>1038</v>
      </c>
      <c r="T120" t="s">
        <v>1038</v>
      </c>
      <c r="U120" t="s">
        <v>1038</v>
      </c>
      <c r="V120" t="s">
        <v>1038</v>
      </c>
      <c r="W120" t="s">
        <v>1038</v>
      </c>
      <c r="X120" t="s">
        <v>1038</v>
      </c>
      <c r="Y120" t="s">
        <v>1038</v>
      </c>
      <c r="Z120" t="s">
        <v>1038</v>
      </c>
      <c r="AA120" t="s">
        <v>1038</v>
      </c>
      <c r="AB120" t="s">
        <v>1038</v>
      </c>
      <c r="AC120" t="s">
        <v>1038</v>
      </c>
      <c r="AD120" t="s">
        <v>1038</v>
      </c>
    </row>
    <row r="121" spans="1:30" x14ac:dyDescent="0.25">
      <c r="A121">
        <v>305243</v>
      </c>
      <c r="B121" t="s">
        <v>345</v>
      </c>
      <c r="C121" t="s">
        <v>1308</v>
      </c>
      <c r="D121" t="s">
        <v>1039</v>
      </c>
      <c r="E121" t="s">
        <v>1308</v>
      </c>
      <c r="F121">
        <v>21</v>
      </c>
      <c r="G121" t="s">
        <v>1346</v>
      </c>
      <c r="H121" t="s">
        <v>1039</v>
      </c>
      <c r="I121" t="s">
        <v>1346</v>
      </c>
      <c r="J121" t="s">
        <v>1039</v>
      </c>
      <c r="K121" t="s">
        <v>1039</v>
      </c>
      <c r="L121" t="s">
        <v>1039</v>
      </c>
      <c r="M121" t="s">
        <v>1038</v>
      </c>
      <c r="N121" t="s">
        <v>1039</v>
      </c>
      <c r="O121" t="s">
        <v>1038</v>
      </c>
      <c r="P121" t="s">
        <v>1038</v>
      </c>
      <c r="Q121" t="s">
        <v>1038</v>
      </c>
      <c r="R121" t="s">
        <v>1038</v>
      </c>
      <c r="S121" t="s">
        <v>1038</v>
      </c>
      <c r="T121" t="s">
        <v>1039</v>
      </c>
      <c r="U121" t="s">
        <v>1038</v>
      </c>
      <c r="V121" t="s">
        <v>1038</v>
      </c>
      <c r="W121" t="s">
        <v>1038</v>
      </c>
      <c r="X121" t="s">
        <v>1038</v>
      </c>
      <c r="Y121" t="s">
        <v>1038</v>
      </c>
      <c r="Z121" t="s">
        <v>1038</v>
      </c>
      <c r="AA121" t="s">
        <v>1038</v>
      </c>
      <c r="AB121" t="s">
        <v>1038</v>
      </c>
      <c r="AC121" t="s">
        <v>1038</v>
      </c>
      <c r="AD121" t="s">
        <v>1038</v>
      </c>
    </row>
    <row r="122" spans="1:30" x14ac:dyDescent="0.25">
      <c r="A122">
        <v>307306</v>
      </c>
      <c r="B122" t="s">
        <v>346</v>
      </c>
      <c r="C122" t="s">
        <v>1308</v>
      </c>
      <c r="D122" t="s">
        <v>1039</v>
      </c>
      <c r="E122" t="s">
        <v>1308</v>
      </c>
      <c r="F122">
        <v>19</v>
      </c>
      <c r="G122" t="s">
        <v>1346</v>
      </c>
      <c r="H122" t="s">
        <v>1039</v>
      </c>
      <c r="I122" t="s">
        <v>1088</v>
      </c>
      <c r="J122" t="s">
        <v>1039</v>
      </c>
      <c r="K122" t="s">
        <v>1039</v>
      </c>
      <c r="L122" t="s">
        <v>1038</v>
      </c>
      <c r="M122" t="s">
        <v>1039</v>
      </c>
      <c r="N122" t="s">
        <v>1039</v>
      </c>
      <c r="O122" t="s">
        <v>1039</v>
      </c>
      <c r="P122" t="s">
        <v>1039</v>
      </c>
      <c r="Q122" t="s">
        <v>1039</v>
      </c>
      <c r="R122" t="s">
        <v>1039</v>
      </c>
      <c r="S122" t="s">
        <v>1039</v>
      </c>
      <c r="T122" t="s">
        <v>1039</v>
      </c>
      <c r="U122" t="s">
        <v>1038</v>
      </c>
      <c r="V122" t="s">
        <v>1039</v>
      </c>
      <c r="W122" t="s">
        <v>1038</v>
      </c>
      <c r="X122" t="s">
        <v>1038</v>
      </c>
      <c r="Y122" t="s">
        <v>1038</v>
      </c>
      <c r="Z122" t="s">
        <v>1038</v>
      </c>
      <c r="AA122" t="s">
        <v>1038</v>
      </c>
      <c r="AB122" t="s">
        <v>1038</v>
      </c>
      <c r="AC122" t="s">
        <v>1038</v>
      </c>
      <c r="AD122" t="s">
        <v>1038</v>
      </c>
    </row>
    <row r="123" spans="1:30" x14ac:dyDescent="0.25">
      <c r="A123">
        <v>308908</v>
      </c>
      <c r="B123" t="s">
        <v>348</v>
      </c>
      <c r="C123" t="s">
        <v>1308</v>
      </c>
      <c r="D123" t="s">
        <v>1039</v>
      </c>
      <c r="E123" t="s">
        <v>1308</v>
      </c>
      <c r="F123">
        <v>18</v>
      </c>
      <c r="G123" t="s">
        <v>1346</v>
      </c>
      <c r="H123" t="s">
        <v>1039</v>
      </c>
      <c r="I123" t="s">
        <v>1346</v>
      </c>
      <c r="J123" t="s">
        <v>1039</v>
      </c>
      <c r="K123" t="s">
        <v>1039</v>
      </c>
      <c r="L123" t="s">
        <v>1039</v>
      </c>
      <c r="M123" t="s">
        <v>1039</v>
      </c>
      <c r="N123" t="s">
        <v>1039</v>
      </c>
      <c r="O123" t="s">
        <v>1039</v>
      </c>
      <c r="P123" t="s">
        <v>1039</v>
      </c>
      <c r="Q123" t="s">
        <v>1039</v>
      </c>
      <c r="R123" t="s">
        <v>1039</v>
      </c>
      <c r="S123" t="s">
        <v>1039</v>
      </c>
      <c r="T123" t="s">
        <v>1039</v>
      </c>
      <c r="U123" t="s">
        <v>1038</v>
      </c>
      <c r="V123" t="s">
        <v>1039</v>
      </c>
      <c r="W123" t="s">
        <v>1038</v>
      </c>
      <c r="X123" t="s">
        <v>1038</v>
      </c>
      <c r="Y123" t="s">
        <v>1038</v>
      </c>
      <c r="Z123" t="s">
        <v>1038</v>
      </c>
      <c r="AA123" t="s">
        <v>1038</v>
      </c>
      <c r="AB123" t="s">
        <v>1038</v>
      </c>
      <c r="AC123" t="s">
        <v>1038</v>
      </c>
      <c r="AD123" t="s">
        <v>1038</v>
      </c>
    </row>
    <row r="124" spans="1:30" x14ac:dyDescent="0.25">
      <c r="A124">
        <v>309666</v>
      </c>
      <c r="B124" t="s">
        <v>350</v>
      </c>
      <c r="C124" t="s">
        <v>1308</v>
      </c>
      <c r="D124" t="s">
        <v>1039</v>
      </c>
      <c r="E124" t="s">
        <v>1308</v>
      </c>
      <c r="F124">
        <v>21</v>
      </c>
      <c r="G124" t="s">
        <v>1346</v>
      </c>
      <c r="H124" t="s">
        <v>1039</v>
      </c>
      <c r="I124" t="s">
        <v>1346</v>
      </c>
      <c r="J124" t="s">
        <v>1039</v>
      </c>
      <c r="K124" t="s">
        <v>1039</v>
      </c>
      <c r="L124" t="s">
        <v>1039</v>
      </c>
      <c r="M124" t="s">
        <v>1038</v>
      </c>
      <c r="N124" t="s">
        <v>1038</v>
      </c>
      <c r="O124" t="s">
        <v>1038</v>
      </c>
      <c r="P124" t="s">
        <v>1038</v>
      </c>
      <c r="Q124" t="s">
        <v>1038</v>
      </c>
      <c r="R124" t="s">
        <v>1038</v>
      </c>
      <c r="S124" t="s">
        <v>1038</v>
      </c>
      <c r="T124" t="s">
        <v>1039</v>
      </c>
      <c r="U124" t="s">
        <v>1038</v>
      </c>
      <c r="V124" t="s">
        <v>1038</v>
      </c>
      <c r="W124" t="s">
        <v>1038</v>
      </c>
      <c r="X124" t="s">
        <v>1038</v>
      </c>
      <c r="Y124" t="s">
        <v>1038</v>
      </c>
      <c r="Z124" t="s">
        <v>1038</v>
      </c>
      <c r="AA124" t="s">
        <v>1038</v>
      </c>
      <c r="AB124" t="s">
        <v>1038</v>
      </c>
      <c r="AC124" t="s">
        <v>1038</v>
      </c>
      <c r="AD124" t="s">
        <v>1038</v>
      </c>
    </row>
    <row r="125" spans="1:30" x14ac:dyDescent="0.25">
      <c r="A125">
        <v>313320</v>
      </c>
      <c r="B125" t="s">
        <v>351</v>
      </c>
      <c r="C125" t="s">
        <v>1308</v>
      </c>
      <c r="D125" t="s">
        <v>1039</v>
      </c>
      <c r="E125" t="s">
        <v>1308</v>
      </c>
      <c r="F125">
        <v>21</v>
      </c>
      <c r="G125" t="s">
        <v>1346</v>
      </c>
      <c r="H125" t="s">
        <v>1039</v>
      </c>
      <c r="I125" t="s">
        <v>1346</v>
      </c>
      <c r="J125" t="s">
        <v>1039</v>
      </c>
      <c r="K125" t="s">
        <v>1039</v>
      </c>
      <c r="L125" t="s">
        <v>1038</v>
      </c>
      <c r="M125" t="s">
        <v>1038</v>
      </c>
      <c r="N125" t="s">
        <v>1038</v>
      </c>
      <c r="O125" t="s">
        <v>1038</v>
      </c>
      <c r="P125" t="s">
        <v>1038</v>
      </c>
      <c r="Q125" t="s">
        <v>1038</v>
      </c>
      <c r="R125" t="s">
        <v>1038</v>
      </c>
      <c r="S125" t="s">
        <v>1038</v>
      </c>
      <c r="T125" t="s">
        <v>1038</v>
      </c>
      <c r="U125" t="s">
        <v>1038</v>
      </c>
      <c r="V125" t="s">
        <v>1038</v>
      </c>
      <c r="W125" t="s">
        <v>1038</v>
      </c>
      <c r="X125" t="s">
        <v>1038</v>
      </c>
      <c r="Y125" t="s">
        <v>1038</v>
      </c>
      <c r="Z125" t="s">
        <v>1038</v>
      </c>
      <c r="AA125" t="s">
        <v>1038</v>
      </c>
      <c r="AB125" t="s">
        <v>1038</v>
      </c>
      <c r="AC125" t="s">
        <v>1038</v>
      </c>
      <c r="AD125" t="s">
        <v>1038</v>
      </c>
    </row>
    <row r="126" spans="1:30" x14ac:dyDescent="0.25">
      <c r="A126">
        <v>313742</v>
      </c>
      <c r="B126" t="s">
        <v>352</v>
      </c>
      <c r="C126" t="s">
        <v>1308</v>
      </c>
      <c r="D126" t="s">
        <v>1039</v>
      </c>
      <c r="E126" t="s">
        <v>1308</v>
      </c>
      <c r="F126">
        <v>14</v>
      </c>
      <c r="G126" t="s">
        <v>1346</v>
      </c>
      <c r="H126" t="s">
        <v>1039</v>
      </c>
      <c r="I126" t="s">
        <v>1346</v>
      </c>
      <c r="J126" t="s">
        <v>1039</v>
      </c>
      <c r="K126" t="s">
        <v>1039</v>
      </c>
      <c r="L126" t="s">
        <v>1039</v>
      </c>
      <c r="M126" t="s">
        <v>1039</v>
      </c>
      <c r="N126" t="s">
        <v>1039</v>
      </c>
      <c r="O126" t="s">
        <v>1039</v>
      </c>
      <c r="P126" t="s">
        <v>1039</v>
      </c>
      <c r="Q126" t="s">
        <v>1039</v>
      </c>
      <c r="R126" t="s">
        <v>1039</v>
      </c>
      <c r="S126" t="s">
        <v>1039</v>
      </c>
      <c r="T126" t="s">
        <v>1039</v>
      </c>
      <c r="U126" t="s">
        <v>1039</v>
      </c>
      <c r="V126" t="s">
        <v>1039</v>
      </c>
      <c r="W126" t="s">
        <v>1039</v>
      </c>
      <c r="X126" t="s">
        <v>1039</v>
      </c>
      <c r="Y126" t="s">
        <v>1039</v>
      </c>
      <c r="Z126" t="s">
        <v>1039</v>
      </c>
      <c r="AA126" t="s">
        <v>1039</v>
      </c>
      <c r="AB126" t="s">
        <v>1039</v>
      </c>
      <c r="AC126" t="s">
        <v>1039</v>
      </c>
      <c r="AD126" t="s">
        <v>1039</v>
      </c>
    </row>
    <row r="127" spans="1:30" x14ac:dyDescent="0.25">
      <c r="A127">
        <v>314682</v>
      </c>
      <c r="B127" t="s">
        <v>353</v>
      </c>
      <c r="C127" t="s">
        <v>1308</v>
      </c>
      <c r="D127" t="s">
        <v>1039</v>
      </c>
      <c r="E127" t="s">
        <v>1308</v>
      </c>
      <c r="F127">
        <v>18</v>
      </c>
      <c r="G127" t="s">
        <v>1346</v>
      </c>
      <c r="H127" t="s">
        <v>1039</v>
      </c>
      <c r="I127" t="s">
        <v>1088</v>
      </c>
      <c r="J127" t="s">
        <v>1039</v>
      </c>
      <c r="K127" t="s">
        <v>1039</v>
      </c>
      <c r="L127" t="s">
        <v>1039</v>
      </c>
      <c r="M127" t="s">
        <v>1039</v>
      </c>
      <c r="N127" t="s">
        <v>1039</v>
      </c>
      <c r="O127" t="s">
        <v>1039</v>
      </c>
      <c r="P127" t="s">
        <v>1039</v>
      </c>
      <c r="Q127" t="s">
        <v>1039</v>
      </c>
      <c r="R127" t="s">
        <v>1039</v>
      </c>
      <c r="S127" t="s">
        <v>1038</v>
      </c>
      <c r="T127" t="s">
        <v>1038</v>
      </c>
      <c r="U127" t="s">
        <v>1038</v>
      </c>
      <c r="V127" t="s">
        <v>1039</v>
      </c>
      <c r="W127" t="s">
        <v>1038</v>
      </c>
      <c r="X127" t="s">
        <v>1038</v>
      </c>
      <c r="Y127" t="s">
        <v>1038</v>
      </c>
      <c r="Z127" t="s">
        <v>1038</v>
      </c>
      <c r="AA127" t="s">
        <v>1038</v>
      </c>
      <c r="AB127" t="s">
        <v>1038</v>
      </c>
      <c r="AC127" t="s">
        <v>1038</v>
      </c>
      <c r="AD127" t="s">
        <v>1038</v>
      </c>
    </row>
    <row r="128" spans="1:30" x14ac:dyDescent="0.25">
      <c r="A128">
        <v>316752</v>
      </c>
      <c r="B128" t="s">
        <v>354</v>
      </c>
      <c r="C128" t="s">
        <v>1308</v>
      </c>
      <c r="D128" t="s">
        <v>1039</v>
      </c>
      <c r="E128" t="s">
        <v>1308</v>
      </c>
      <c r="F128">
        <v>18</v>
      </c>
      <c r="G128" t="s">
        <v>1346</v>
      </c>
      <c r="H128" t="s">
        <v>1039</v>
      </c>
      <c r="I128" t="s">
        <v>1091</v>
      </c>
      <c r="J128" t="s">
        <v>1039</v>
      </c>
      <c r="K128" t="s">
        <v>1039</v>
      </c>
      <c r="L128" t="s">
        <v>1039</v>
      </c>
      <c r="M128" t="s">
        <v>1039</v>
      </c>
      <c r="N128" t="s">
        <v>1039</v>
      </c>
      <c r="O128" t="s">
        <v>1038</v>
      </c>
      <c r="P128" t="s">
        <v>1039</v>
      </c>
      <c r="Q128" t="s">
        <v>1039</v>
      </c>
      <c r="R128" t="s">
        <v>1038</v>
      </c>
      <c r="S128" t="s">
        <v>1038</v>
      </c>
      <c r="T128" t="s">
        <v>1039</v>
      </c>
      <c r="U128" t="s">
        <v>1038</v>
      </c>
      <c r="V128" t="s">
        <v>1038</v>
      </c>
      <c r="W128" t="s">
        <v>1038</v>
      </c>
      <c r="X128" t="s">
        <v>1038</v>
      </c>
      <c r="Y128" t="s">
        <v>1038</v>
      </c>
      <c r="Z128" t="s">
        <v>1038</v>
      </c>
      <c r="AA128" t="s">
        <v>1038</v>
      </c>
      <c r="AB128" t="s">
        <v>1038</v>
      </c>
      <c r="AC128" t="s">
        <v>1038</v>
      </c>
      <c r="AD128" t="s">
        <v>1038</v>
      </c>
    </row>
    <row r="129" spans="1:30" x14ac:dyDescent="0.25">
      <c r="A129">
        <v>318469</v>
      </c>
      <c r="B129" t="s">
        <v>355</v>
      </c>
      <c r="C129" t="s">
        <v>1308</v>
      </c>
      <c r="D129" t="s">
        <v>1039</v>
      </c>
      <c r="E129" t="s">
        <v>1308</v>
      </c>
      <c r="F129">
        <v>21</v>
      </c>
      <c r="G129" t="s">
        <v>1346</v>
      </c>
      <c r="H129" t="s">
        <v>1038</v>
      </c>
      <c r="I129" t="s">
        <v>1346</v>
      </c>
      <c r="J129" t="s">
        <v>1039</v>
      </c>
      <c r="K129" t="s">
        <v>1039</v>
      </c>
      <c r="L129" t="s">
        <v>1038</v>
      </c>
      <c r="M129" t="s">
        <v>1038</v>
      </c>
      <c r="N129" t="s">
        <v>1039</v>
      </c>
      <c r="O129" t="s">
        <v>1039</v>
      </c>
      <c r="P129" t="s">
        <v>1039</v>
      </c>
      <c r="Q129" t="s">
        <v>1039</v>
      </c>
      <c r="R129" t="s">
        <v>1038</v>
      </c>
      <c r="S129" t="s">
        <v>1038</v>
      </c>
      <c r="T129" t="s">
        <v>1039</v>
      </c>
      <c r="U129" t="s">
        <v>1038</v>
      </c>
      <c r="V129" t="s">
        <v>1038</v>
      </c>
      <c r="W129" t="s">
        <v>1038</v>
      </c>
      <c r="X129" t="s">
        <v>1038</v>
      </c>
      <c r="Y129" t="s">
        <v>1038</v>
      </c>
      <c r="Z129" t="s">
        <v>1038</v>
      </c>
      <c r="AA129" t="s">
        <v>1038</v>
      </c>
      <c r="AB129" t="s">
        <v>1038</v>
      </c>
      <c r="AC129" t="s">
        <v>1038</v>
      </c>
      <c r="AD129" t="s">
        <v>1038</v>
      </c>
    </row>
    <row r="130" spans="1:30" x14ac:dyDescent="0.25">
      <c r="A130">
        <v>320176</v>
      </c>
      <c r="B130" t="s">
        <v>356</v>
      </c>
      <c r="C130" t="s">
        <v>1308</v>
      </c>
      <c r="D130" t="s">
        <v>1039</v>
      </c>
      <c r="E130" t="s">
        <v>1308</v>
      </c>
      <c r="F130">
        <v>15</v>
      </c>
      <c r="G130" t="s">
        <v>1346</v>
      </c>
      <c r="H130" t="s">
        <v>1039</v>
      </c>
      <c r="I130" t="s">
        <v>1346</v>
      </c>
      <c r="J130" t="s">
        <v>1039</v>
      </c>
      <c r="K130" t="s">
        <v>1039</v>
      </c>
      <c r="L130" t="s">
        <v>1039</v>
      </c>
      <c r="M130" t="s">
        <v>1039</v>
      </c>
      <c r="N130" t="s">
        <v>1039</v>
      </c>
      <c r="O130" t="s">
        <v>1039</v>
      </c>
      <c r="P130" t="s">
        <v>1039</v>
      </c>
      <c r="Q130" t="s">
        <v>1039</v>
      </c>
      <c r="R130" t="s">
        <v>1039</v>
      </c>
      <c r="S130" t="s">
        <v>1039</v>
      </c>
      <c r="T130" t="s">
        <v>1039</v>
      </c>
      <c r="U130" t="s">
        <v>1038</v>
      </c>
      <c r="V130" t="s">
        <v>1039</v>
      </c>
      <c r="W130" t="s">
        <v>1038</v>
      </c>
      <c r="X130" t="s">
        <v>1038</v>
      </c>
      <c r="Y130" t="s">
        <v>1038</v>
      </c>
      <c r="Z130" t="s">
        <v>1038</v>
      </c>
      <c r="AA130" t="s">
        <v>1038</v>
      </c>
      <c r="AB130" t="s">
        <v>1038</v>
      </c>
      <c r="AC130" t="s">
        <v>1038</v>
      </c>
      <c r="AD130" t="s">
        <v>1038</v>
      </c>
    </row>
    <row r="131" spans="1:30" x14ac:dyDescent="0.25">
      <c r="A131">
        <v>320358</v>
      </c>
      <c r="B131" t="s">
        <v>357</v>
      </c>
      <c r="C131" t="s">
        <v>1308</v>
      </c>
      <c r="D131" t="s">
        <v>1039</v>
      </c>
      <c r="E131" t="s">
        <v>1308</v>
      </c>
      <c r="F131">
        <v>18</v>
      </c>
      <c r="G131" t="s">
        <v>1346</v>
      </c>
      <c r="H131" t="s">
        <v>1039</v>
      </c>
      <c r="I131" t="s">
        <v>1346</v>
      </c>
      <c r="J131" t="s">
        <v>1039</v>
      </c>
      <c r="K131" t="s">
        <v>1039</v>
      </c>
      <c r="L131" t="s">
        <v>1039</v>
      </c>
      <c r="M131" t="s">
        <v>1038</v>
      </c>
      <c r="N131" t="s">
        <v>1038</v>
      </c>
      <c r="O131" t="s">
        <v>1038</v>
      </c>
      <c r="P131" t="s">
        <v>1038</v>
      </c>
      <c r="Q131" t="s">
        <v>1038</v>
      </c>
      <c r="R131" t="s">
        <v>1038</v>
      </c>
      <c r="S131" t="s">
        <v>1038</v>
      </c>
      <c r="T131" t="s">
        <v>1038</v>
      </c>
      <c r="U131" t="s">
        <v>1039</v>
      </c>
      <c r="V131" t="s">
        <v>1038</v>
      </c>
      <c r="W131" t="s">
        <v>1038</v>
      </c>
      <c r="X131" t="s">
        <v>1038</v>
      </c>
      <c r="Y131" t="s">
        <v>1038</v>
      </c>
      <c r="Z131" t="s">
        <v>1038</v>
      </c>
      <c r="AA131" t="s">
        <v>1038</v>
      </c>
      <c r="AB131" t="s">
        <v>1038</v>
      </c>
      <c r="AC131" t="s">
        <v>1038</v>
      </c>
      <c r="AD131" t="s">
        <v>1038</v>
      </c>
    </row>
    <row r="132" spans="1:30" x14ac:dyDescent="0.25">
      <c r="A132">
        <v>320762</v>
      </c>
      <c r="B132" t="s">
        <v>358</v>
      </c>
      <c r="C132" t="s">
        <v>1308</v>
      </c>
      <c r="D132" t="s">
        <v>1039</v>
      </c>
      <c r="E132" t="s">
        <v>1308</v>
      </c>
      <c r="F132">
        <v>20</v>
      </c>
      <c r="G132" t="s">
        <v>1346</v>
      </c>
      <c r="H132" t="s">
        <v>1039</v>
      </c>
      <c r="I132" t="s">
        <v>1346</v>
      </c>
      <c r="J132" t="s">
        <v>1039</v>
      </c>
      <c r="K132" t="s">
        <v>1039</v>
      </c>
      <c r="L132" t="s">
        <v>1038</v>
      </c>
      <c r="M132" t="s">
        <v>1038</v>
      </c>
      <c r="N132" t="s">
        <v>1039</v>
      </c>
      <c r="O132" t="s">
        <v>1039</v>
      </c>
      <c r="P132" t="s">
        <v>1039</v>
      </c>
      <c r="Q132" t="s">
        <v>1039</v>
      </c>
      <c r="R132" t="s">
        <v>1038</v>
      </c>
      <c r="S132" t="s">
        <v>1039</v>
      </c>
      <c r="T132" t="s">
        <v>1039</v>
      </c>
      <c r="U132" t="s">
        <v>1038</v>
      </c>
      <c r="V132" t="s">
        <v>1038</v>
      </c>
      <c r="W132" t="s">
        <v>1038</v>
      </c>
      <c r="X132" t="s">
        <v>1038</v>
      </c>
      <c r="Y132" t="s">
        <v>1038</v>
      </c>
      <c r="Z132" t="s">
        <v>1038</v>
      </c>
      <c r="AA132" t="s">
        <v>1038</v>
      </c>
      <c r="AB132" t="s">
        <v>1038</v>
      </c>
      <c r="AC132" t="s">
        <v>1038</v>
      </c>
      <c r="AD132" t="s">
        <v>1038</v>
      </c>
    </row>
    <row r="133" spans="1:30" x14ac:dyDescent="0.25">
      <c r="A133">
        <v>321828</v>
      </c>
      <c r="B133" t="s">
        <v>359</v>
      </c>
      <c r="C133" t="s">
        <v>1308</v>
      </c>
      <c r="D133" t="s">
        <v>1039</v>
      </c>
      <c r="E133" t="s">
        <v>1308</v>
      </c>
      <c r="F133">
        <v>21</v>
      </c>
      <c r="G133" t="s">
        <v>1346</v>
      </c>
      <c r="H133" t="s">
        <v>1039</v>
      </c>
      <c r="I133" t="s">
        <v>1346</v>
      </c>
      <c r="J133" t="s">
        <v>1039</v>
      </c>
      <c r="K133" t="s">
        <v>1039</v>
      </c>
      <c r="L133" t="s">
        <v>1039</v>
      </c>
      <c r="M133" t="s">
        <v>1038</v>
      </c>
      <c r="N133" t="s">
        <v>1038</v>
      </c>
      <c r="O133" t="s">
        <v>1038</v>
      </c>
      <c r="P133" t="s">
        <v>1038</v>
      </c>
      <c r="Q133" t="s">
        <v>1038</v>
      </c>
      <c r="R133" t="s">
        <v>1038</v>
      </c>
      <c r="S133" t="s">
        <v>1038</v>
      </c>
      <c r="T133" t="s">
        <v>1038</v>
      </c>
      <c r="U133" t="s">
        <v>1039</v>
      </c>
      <c r="V133" t="s">
        <v>1038</v>
      </c>
      <c r="W133" t="s">
        <v>1038</v>
      </c>
      <c r="X133" t="s">
        <v>1038</v>
      </c>
      <c r="Y133" t="s">
        <v>1038</v>
      </c>
      <c r="Z133" t="s">
        <v>1038</v>
      </c>
      <c r="AA133" t="s">
        <v>1038</v>
      </c>
      <c r="AB133" t="s">
        <v>1038</v>
      </c>
      <c r="AC133" t="s">
        <v>1038</v>
      </c>
      <c r="AD133" t="s">
        <v>1038</v>
      </c>
    </row>
    <row r="134" spans="1:30" x14ac:dyDescent="0.25">
      <c r="A134">
        <v>324665</v>
      </c>
      <c r="B134" t="s">
        <v>360</v>
      </c>
      <c r="C134" t="s">
        <v>1308</v>
      </c>
      <c r="D134" t="s">
        <v>1039</v>
      </c>
      <c r="E134" t="s">
        <v>1308</v>
      </c>
      <c r="F134">
        <v>17</v>
      </c>
      <c r="G134" t="s">
        <v>1346</v>
      </c>
      <c r="H134" t="s">
        <v>1039</v>
      </c>
      <c r="I134" t="s">
        <v>1346</v>
      </c>
      <c r="J134" t="s">
        <v>1039</v>
      </c>
      <c r="K134" t="s">
        <v>1039</v>
      </c>
      <c r="L134" t="s">
        <v>1038</v>
      </c>
      <c r="M134" t="s">
        <v>1038</v>
      </c>
      <c r="N134" t="s">
        <v>1039</v>
      </c>
      <c r="O134" t="s">
        <v>1039</v>
      </c>
      <c r="P134" t="s">
        <v>1038</v>
      </c>
      <c r="Q134" t="s">
        <v>1038</v>
      </c>
      <c r="R134" t="s">
        <v>1038</v>
      </c>
      <c r="S134" t="s">
        <v>1038</v>
      </c>
      <c r="T134" t="s">
        <v>1038</v>
      </c>
      <c r="U134" t="s">
        <v>1038</v>
      </c>
      <c r="V134" t="s">
        <v>1038</v>
      </c>
      <c r="W134" t="s">
        <v>1038</v>
      </c>
      <c r="X134" t="s">
        <v>1038</v>
      </c>
      <c r="Y134" t="s">
        <v>1038</v>
      </c>
      <c r="Z134" t="s">
        <v>1038</v>
      </c>
      <c r="AA134" t="s">
        <v>1038</v>
      </c>
      <c r="AB134" t="s">
        <v>1038</v>
      </c>
      <c r="AC134" t="s">
        <v>1038</v>
      </c>
      <c r="AD134" t="s">
        <v>1038</v>
      </c>
    </row>
    <row r="135" spans="1:30" x14ac:dyDescent="0.25">
      <c r="A135">
        <v>326660</v>
      </c>
      <c r="B135" t="s">
        <v>1018</v>
      </c>
      <c r="C135" t="s">
        <v>1308</v>
      </c>
      <c r="D135" t="s">
        <v>1039</v>
      </c>
      <c r="E135" t="s">
        <v>1308</v>
      </c>
      <c r="F135">
        <v>21</v>
      </c>
      <c r="G135" t="s">
        <v>1346</v>
      </c>
      <c r="H135" t="s">
        <v>1039</v>
      </c>
      <c r="I135" t="s">
        <v>1346</v>
      </c>
      <c r="J135" t="s">
        <v>1039</v>
      </c>
      <c r="K135" t="s">
        <v>1039</v>
      </c>
      <c r="L135" t="s">
        <v>1039</v>
      </c>
      <c r="M135" t="s">
        <v>1038</v>
      </c>
      <c r="N135" t="s">
        <v>1039</v>
      </c>
      <c r="O135" t="s">
        <v>1038</v>
      </c>
      <c r="P135" t="s">
        <v>1038</v>
      </c>
      <c r="Q135" t="s">
        <v>1039</v>
      </c>
      <c r="R135" t="s">
        <v>1038</v>
      </c>
      <c r="S135" t="s">
        <v>1038</v>
      </c>
      <c r="T135" t="s">
        <v>1039</v>
      </c>
      <c r="U135" t="s">
        <v>1038</v>
      </c>
      <c r="V135" t="s">
        <v>1038</v>
      </c>
      <c r="W135" t="s">
        <v>1038</v>
      </c>
      <c r="X135" t="s">
        <v>1038</v>
      </c>
      <c r="Y135" t="s">
        <v>1038</v>
      </c>
      <c r="Z135" t="s">
        <v>1038</v>
      </c>
      <c r="AA135" t="s">
        <v>1038</v>
      </c>
      <c r="AB135" t="s">
        <v>1038</v>
      </c>
      <c r="AC135" t="s">
        <v>1038</v>
      </c>
      <c r="AD135" t="s">
        <v>1038</v>
      </c>
    </row>
    <row r="136" spans="1:30" x14ac:dyDescent="0.25">
      <c r="A136">
        <v>328021</v>
      </c>
      <c r="B136" t="s">
        <v>361</v>
      </c>
      <c r="C136" t="s">
        <v>1308</v>
      </c>
      <c r="D136" t="s">
        <v>1039</v>
      </c>
      <c r="E136" t="s">
        <v>1308</v>
      </c>
      <c r="F136">
        <v>21</v>
      </c>
      <c r="G136" t="s">
        <v>1346</v>
      </c>
      <c r="H136" t="s">
        <v>1039</v>
      </c>
      <c r="I136" t="s">
        <v>1346</v>
      </c>
      <c r="J136" t="s">
        <v>1039</v>
      </c>
      <c r="K136" t="s">
        <v>1039</v>
      </c>
      <c r="L136" t="s">
        <v>1039</v>
      </c>
      <c r="M136" t="s">
        <v>1039</v>
      </c>
      <c r="N136" t="s">
        <v>1039</v>
      </c>
      <c r="O136" t="s">
        <v>1038</v>
      </c>
      <c r="P136" t="s">
        <v>1039</v>
      </c>
      <c r="Q136" t="s">
        <v>1039</v>
      </c>
      <c r="R136" t="s">
        <v>1039</v>
      </c>
      <c r="S136" t="s">
        <v>1039</v>
      </c>
      <c r="T136" t="s">
        <v>1039</v>
      </c>
      <c r="U136" t="s">
        <v>1038</v>
      </c>
      <c r="V136" t="s">
        <v>1039</v>
      </c>
      <c r="W136" t="s">
        <v>1038</v>
      </c>
      <c r="X136" t="s">
        <v>1038</v>
      </c>
      <c r="Y136" t="s">
        <v>1038</v>
      </c>
      <c r="Z136" t="s">
        <v>1038</v>
      </c>
      <c r="AA136" t="s">
        <v>1038</v>
      </c>
      <c r="AB136" t="s">
        <v>1038</v>
      </c>
      <c r="AC136" t="s">
        <v>1038</v>
      </c>
      <c r="AD136" t="s">
        <v>1038</v>
      </c>
    </row>
    <row r="137" spans="1:30" x14ac:dyDescent="0.25">
      <c r="A137">
        <v>330324</v>
      </c>
      <c r="B137" t="s">
        <v>363</v>
      </c>
      <c r="C137" t="s">
        <v>1308</v>
      </c>
      <c r="D137" t="s">
        <v>1039</v>
      </c>
      <c r="E137" t="s">
        <v>1308</v>
      </c>
      <c r="F137">
        <v>25</v>
      </c>
      <c r="G137" t="s">
        <v>1346</v>
      </c>
      <c r="H137" t="s">
        <v>1038</v>
      </c>
      <c r="I137" t="s">
        <v>1346</v>
      </c>
      <c r="J137" t="s">
        <v>1039</v>
      </c>
      <c r="K137" t="s">
        <v>1039</v>
      </c>
      <c r="L137" t="s">
        <v>1038</v>
      </c>
      <c r="M137" t="s">
        <v>1038</v>
      </c>
      <c r="N137" t="s">
        <v>1039</v>
      </c>
      <c r="O137" t="s">
        <v>1038</v>
      </c>
      <c r="P137" t="s">
        <v>1038</v>
      </c>
      <c r="Q137" t="s">
        <v>1038</v>
      </c>
      <c r="R137" t="s">
        <v>1038</v>
      </c>
      <c r="S137" t="s">
        <v>1038</v>
      </c>
      <c r="T137" t="s">
        <v>1039</v>
      </c>
      <c r="U137" t="s">
        <v>1039</v>
      </c>
      <c r="V137" t="s">
        <v>1038</v>
      </c>
      <c r="W137" t="s">
        <v>1038</v>
      </c>
      <c r="X137" t="s">
        <v>1038</v>
      </c>
      <c r="Y137" t="s">
        <v>1038</v>
      </c>
      <c r="Z137" t="s">
        <v>1038</v>
      </c>
      <c r="AA137" t="s">
        <v>1038</v>
      </c>
      <c r="AB137" t="s">
        <v>1038</v>
      </c>
      <c r="AC137" t="s">
        <v>1038</v>
      </c>
      <c r="AD137" t="s">
        <v>1038</v>
      </c>
    </row>
    <row r="138" spans="1:30" x14ac:dyDescent="0.25">
      <c r="A138">
        <v>331686</v>
      </c>
      <c r="B138" t="s">
        <v>365</v>
      </c>
      <c r="C138" t="s">
        <v>1308</v>
      </c>
      <c r="D138" t="s">
        <v>1039</v>
      </c>
      <c r="E138" t="s">
        <v>1308</v>
      </c>
      <c r="F138">
        <v>18</v>
      </c>
      <c r="G138" t="s">
        <v>1346</v>
      </c>
      <c r="H138" t="s">
        <v>1039</v>
      </c>
      <c r="I138" t="s">
        <v>1088</v>
      </c>
      <c r="J138" t="s">
        <v>1039</v>
      </c>
      <c r="K138" t="s">
        <v>1039</v>
      </c>
      <c r="L138" t="s">
        <v>1039</v>
      </c>
      <c r="M138" t="s">
        <v>1039</v>
      </c>
      <c r="N138" t="s">
        <v>1039</v>
      </c>
      <c r="O138" t="s">
        <v>1039</v>
      </c>
      <c r="P138" t="s">
        <v>1039</v>
      </c>
      <c r="Q138" t="s">
        <v>1039</v>
      </c>
      <c r="R138" t="s">
        <v>1039</v>
      </c>
      <c r="S138" t="s">
        <v>1039</v>
      </c>
      <c r="T138" t="s">
        <v>1039</v>
      </c>
      <c r="U138" t="s">
        <v>1038</v>
      </c>
      <c r="V138" t="s">
        <v>1039</v>
      </c>
      <c r="W138" t="s">
        <v>1039</v>
      </c>
      <c r="X138" t="s">
        <v>1038</v>
      </c>
      <c r="Y138" t="s">
        <v>1038</v>
      </c>
      <c r="Z138" t="s">
        <v>1038</v>
      </c>
      <c r="AA138" t="s">
        <v>1038</v>
      </c>
      <c r="AB138" t="s">
        <v>1038</v>
      </c>
      <c r="AC138" t="s">
        <v>1038</v>
      </c>
      <c r="AD138" t="s">
        <v>1038</v>
      </c>
    </row>
    <row r="139" spans="1:30" x14ac:dyDescent="0.25">
      <c r="A139">
        <v>331983</v>
      </c>
      <c r="B139" t="s">
        <v>366</v>
      </c>
      <c r="C139" t="s">
        <v>1308</v>
      </c>
      <c r="D139" t="s">
        <v>1039</v>
      </c>
      <c r="E139" t="s">
        <v>1308</v>
      </c>
      <c r="F139">
        <v>11</v>
      </c>
      <c r="G139" t="s">
        <v>1346</v>
      </c>
      <c r="H139" t="s">
        <v>1039</v>
      </c>
      <c r="I139" t="s">
        <v>1088</v>
      </c>
      <c r="J139" t="s">
        <v>1039</v>
      </c>
      <c r="K139" t="s">
        <v>1039</v>
      </c>
      <c r="L139" t="s">
        <v>1038</v>
      </c>
      <c r="M139" t="s">
        <v>1038</v>
      </c>
      <c r="N139" t="s">
        <v>1039</v>
      </c>
      <c r="O139" t="s">
        <v>1038</v>
      </c>
      <c r="P139" t="s">
        <v>1038</v>
      </c>
      <c r="Q139" t="s">
        <v>1038</v>
      </c>
      <c r="R139" t="s">
        <v>1038</v>
      </c>
      <c r="S139" t="s">
        <v>1038</v>
      </c>
      <c r="T139" t="s">
        <v>1039</v>
      </c>
      <c r="U139" t="s">
        <v>1038</v>
      </c>
      <c r="V139" t="s">
        <v>1038</v>
      </c>
      <c r="W139" t="s">
        <v>1038</v>
      </c>
      <c r="X139" t="s">
        <v>1038</v>
      </c>
      <c r="Y139" t="s">
        <v>1038</v>
      </c>
      <c r="Z139" t="s">
        <v>1038</v>
      </c>
      <c r="AA139" t="s">
        <v>1038</v>
      </c>
      <c r="AB139" t="s">
        <v>1038</v>
      </c>
      <c r="AC139" t="s">
        <v>1038</v>
      </c>
      <c r="AD139" t="s">
        <v>1038</v>
      </c>
    </row>
    <row r="140" spans="1:30" x14ac:dyDescent="0.25">
      <c r="A140">
        <v>332156</v>
      </c>
      <c r="B140" t="s">
        <v>367</v>
      </c>
      <c r="C140" t="s">
        <v>1308</v>
      </c>
      <c r="D140" t="s">
        <v>1039</v>
      </c>
      <c r="E140" t="s">
        <v>1308</v>
      </c>
      <c r="F140">
        <v>16</v>
      </c>
      <c r="G140" t="s">
        <v>1346</v>
      </c>
      <c r="H140" t="s">
        <v>1038</v>
      </c>
      <c r="I140" t="s">
        <v>1346</v>
      </c>
      <c r="J140" t="s">
        <v>1039</v>
      </c>
      <c r="K140" t="s">
        <v>1039</v>
      </c>
      <c r="L140" t="s">
        <v>1039</v>
      </c>
      <c r="M140" t="s">
        <v>1039</v>
      </c>
      <c r="N140" t="s">
        <v>1039</v>
      </c>
      <c r="O140" t="s">
        <v>1039</v>
      </c>
      <c r="P140" t="s">
        <v>1039</v>
      </c>
      <c r="Q140" t="s">
        <v>1039</v>
      </c>
      <c r="R140" t="s">
        <v>1038</v>
      </c>
      <c r="S140" t="s">
        <v>1038</v>
      </c>
      <c r="T140" t="s">
        <v>1039</v>
      </c>
      <c r="U140" t="s">
        <v>1039</v>
      </c>
      <c r="V140" t="s">
        <v>1038</v>
      </c>
      <c r="W140" t="s">
        <v>1038</v>
      </c>
      <c r="X140" t="s">
        <v>1038</v>
      </c>
      <c r="Y140" t="s">
        <v>1038</v>
      </c>
      <c r="Z140" t="s">
        <v>1038</v>
      </c>
      <c r="AA140" t="s">
        <v>1038</v>
      </c>
      <c r="AB140" t="s">
        <v>1038</v>
      </c>
      <c r="AC140" t="s">
        <v>1038</v>
      </c>
      <c r="AD140" t="s">
        <v>1038</v>
      </c>
    </row>
    <row r="141" spans="1:30" x14ac:dyDescent="0.25">
      <c r="A141">
        <v>334409</v>
      </c>
      <c r="B141" t="s">
        <v>368</v>
      </c>
      <c r="C141" t="s">
        <v>1308</v>
      </c>
      <c r="D141" t="s">
        <v>1039</v>
      </c>
      <c r="E141" t="s">
        <v>1308</v>
      </c>
      <c r="F141">
        <v>24</v>
      </c>
      <c r="G141" t="s">
        <v>1346</v>
      </c>
      <c r="H141" t="s">
        <v>1039</v>
      </c>
      <c r="I141" t="s">
        <v>1346</v>
      </c>
      <c r="J141" t="s">
        <v>1039</v>
      </c>
      <c r="K141" t="s">
        <v>1038</v>
      </c>
      <c r="L141" t="s">
        <v>1039</v>
      </c>
      <c r="M141" t="s">
        <v>1038</v>
      </c>
      <c r="N141" t="s">
        <v>1038</v>
      </c>
      <c r="O141" t="s">
        <v>1038</v>
      </c>
      <c r="P141" t="s">
        <v>1038</v>
      </c>
      <c r="Q141" t="s">
        <v>1038</v>
      </c>
      <c r="R141" t="s">
        <v>1038</v>
      </c>
      <c r="S141" t="s">
        <v>1038</v>
      </c>
      <c r="T141" t="s">
        <v>1038</v>
      </c>
      <c r="U141" t="s">
        <v>1038</v>
      </c>
      <c r="V141" t="s">
        <v>1038</v>
      </c>
      <c r="W141" t="s">
        <v>1038</v>
      </c>
      <c r="X141" t="s">
        <v>1038</v>
      </c>
      <c r="Y141" t="s">
        <v>1038</v>
      </c>
      <c r="Z141" t="s">
        <v>1038</v>
      </c>
      <c r="AA141" t="s">
        <v>1038</v>
      </c>
      <c r="AB141" t="s">
        <v>1038</v>
      </c>
      <c r="AC141" t="s">
        <v>1038</v>
      </c>
      <c r="AD141" t="s">
        <v>1038</v>
      </c>
    </row>
    <row r="142" spans="1:30" x14ac:dyDescent="0.25">
      <c r="A142">
        <v>338590</v>
      </c>
      <c r="B142" t="s">
        <v>369</v>
      </c>
      <c r="C142" t="s">
        <v>1308</v>
      </c>
      <c r="D142" t="s">
        <v>1308</v>
      </c>
      <c r="E142" t="s">
        <v>1039</v>
      </c>
      <c r="F142">
        <v>25</v>
      </c>
      <c r="G142" t="s">
        <v>1346</v>
      </c>
      <c r="H142" t="s">
        <v>1038</v>
      </c>
      <c r="I142" t="s">
        <v>1346</v>
      </c>
      <c r="J142" t="s">
        <v>1039</v>
      </c>
      <c r="K142" t="s">
        <v>1039</v>
      </c>
      <c r="L142" t="s">
        <v>1039</v>
      </c>
      <c r="M142" t="s">
        <v>1038</v>
      </c>
      <c r="N142" t="s">
        <v>1038</v>
      </c>
      <c r="O142" t="s">
        <v>1038</v>
      </c>
      <c r="P142" t="s">
        <v>1038</v>
      </c>
      <c r="Q142" t="s">
        <v>1038</v>
      </c>
      <c r="R142" t="s">
        <v>1038</v>
      </c>
      <c r="S142" t="s">
        <v>1038</v>
      </c>
      <c r="T142" t="s">
        <v>1038</v>
      </c>
      <c r="U142" t="s">
        <v>1039</v>
      </c>
      <c r="V142" t="s">
        <v>1038</v>
      </c>
      <c r="W142" t="s">
        <v>1038</v>
      </c>
      <c r="X142" t="s">
        <v>1038</v>
      </c>
      <c r="Y142" t="s">
        <v>1038</v>
      </c>
      <c r="Z142" t="s">
        <v>1038</v>
      </c>
      <c r="AA142" t="s">
        <v>1038</v>
      </c>
      <c r="AB142" t="s">
        <v>1038</v>
      </c>
      <c r="AC142" t="s">
        <v>1038</v>
      </c>
      <c r="AD142" t="s">
        <v>1038</v>
      </c>
    </row>
    <row r="143" spans="1:30" x14ac:dyDescent="0.25">
      <c r="A143">
        <v>339184</v>
      </c>
      <c r="B143" t="s">
        <v>370</v>
      </c>
      <c r="C143" t="s">
        <v>1308</v>
      </c>
      <c r="D143" t="s">
        <v>1039</v>
      </c>
      <c r="E143" t="s">
        <v>1308</v>
      </c>
      <c r="F143">
        <v>20</v>
      </c>
      <c r="G143" t="s">
        <v>1346</v>
      </c>
      <c r="H143" t="s">
        <v>1039</v>
      </c>
      <c r="I143" t="s">
        <v>1346</v>
      </c>
      <c r="J143" t="s">
        <v>1039</v>
      </c>
      <c r="K143" t="s">
        <v>1039</v>
      </c>
      <c r="L143" t="s">
        <v>1039</v>
      </c>
      <c r="M143" t="s">
        <v>1039</v>
      </c>
      <c r="N143" t="s">
        <v>1039</v>
      </c>
      <c r="O143" t="s">
        <v>1039</v>
      </c>
      <c r="P143" t="s">
        <v>1039</v>
      </c>
      <c r="Q143" t="s">
        <v>1039</v>
      </c>
      <c r="R143" t="s">
        <v>1039</v>
      </c>
      <c r="S143" t="s">
        <v>1039</v>
      </c>
      <c r="T143" t="s">
        <v>1039</v>
      </c>
      <c r="U143" t="s">
        <v>1039</v>
      </c>
      <c r="V143" t="s">
        <v>1039</v>
      </c>
      <c r="W143" t="s">
        <v>1038</v>
      </c>
      <c r="X143" t="s">
        <v>1039</v>
      </c>
      <c r="Y143" t="s">
        <v>1038</v>
      </c>
      <c r="Z143" t="s">
        <v>1038</v>
      </c>
      <c r="AA143" t="s">
        <v>1038</v>
      </c>
      <c r="AB143" t="s">
        <v>1038</v>
      </c>
      <c r="AC143" t="s">
        <v>1038</v>
      </c>
      <c r="AD143" t="s">
        <v>1038</v>
      </c>
    </row>
    <row r="144" spans="1:30" x14ac:dyDescent="0.25">
      <c r="A144">
        <v>341362</v>
      </c>
      <c r="B144" t="s">
        <v>371</v>
      </c>
      <c r="C144" t="s">
        <v>1308</v>
      </c>
      <c r="D144" t="s">
        <v>1039</v>
      </c>
      <c r="E144" t="s">
        <v>1308</v>
      </c>
      <c r="F144">
        <v>22</v>
      </c>
      <c r="G144" t="s">
        <v>1346</v>
      </c>
      <c r="H144" t="s">
        <v>1038</v>
      </c>
      <c r="I144" t="s">
        <v>1346</v>
      </c>
      <c r="J144" t="s">
        <v>1039</v>
      </c>
      <c r="K144" t="s">
        <v>1039</v>
      </c>
      <c r="L144" t="s">
        <v>1039</v>
      </c>
      <c r="M144" t="s">
        <v>1039</v>
      </c>
      <c r="N144" t="s">
        <v>1039</v>
      </c>
      <c r="O144" t="s">
        <v>1039</v>
      </c>
      <c r="P144" t="s">
        <v>1039</v>
      </c>
      <c r="Q144" t="s">
        <v>1039</v>
      </c>
      <c r="R144" t="s">
        <v>1039</v>
      </c>
      <c r="S144" t="s">
        <v>1039</v>
      </c>
      <c r="T144" t="s">
        <v>1039</v>
      </c>
      <c r="U144" t="s">
        <v>1038</v>
      </c>
      <c r="V144" t="s">
        <v>1039</v>
      </c>
      <c r="W144" t="s">
        <v>1038</v>
      </c>
      <c r="X144" t="s">
        <v>1038</v>
      </c>
      <c r="Y144" t="s">
        <v>1038</v>
      </c>
      <c r="Z144" t="s">
        <v>1038</v>
      </c>
      <c r="AA144" t="s">
        <v>1038</v>
      </c>
      <c r="AB144" t="s">
        <v>1038</v>
      </c>
      <c r="AC144" t="s">
        <v>1038</v>
      </c>
      <c r="AD144" t="s">
        <v>1038</v>
      </c>
    </row>
    <row r="145" spans="1:30" x14ac:dyDescent="0.25">
      <c r="A145">
        <v>343665</v>
      </c>
      <c r="B145" t="s">
        <v>1322</v>
      </c>
      <c r="C145" t="s">
        <v>1308</v>
      </c>
      <c r="D145" t="s">
        <v>1039</v>
      </c>
      <c r="E145" t="s">
        <v>1308</v>
      </c>
      <c r="F145"/>
      <c r="G145"/>
      <c r="H145"/>
      <c r="I145"/>
      <c r="J145" t="s">
        <v>1039</v>
      </c>
      <c r="K145" t="s">
        <v>1039</v>
      </c>
      <c r="L145" t="s">
        <v>1038</v>
      </c>
      <c r="M145" t="s">
        <v>1039</v>
      </c>
      <c r="N145" t="s">
        <v>1039</v>
      </c>
      <c r="O145" t="s">
        <v>1038</v>
      </c>
      <c r="P145" t="s">
        <v>1039</v>
      </c>
      <c r="Q145" t="s">
        <v>1039</v>
      </c>
      <c r="R145" t="s">
        <v>1039</v>
      </c>
      <c r="S145" t="s">
        <v>1038</v>
      </c>
      <c r="T145" t="s">
        <v>1038</v>
      </c>
      <c r="U145" t="s">
        <v>1038</v>
      </c>
      <c r="V145" t="s">
        <v>1038</v>
      </c>
      <c r="W145" t="s">
        <v>1038</v>
      </c>
      <c r="X145" t="s">
        <v>1038</v>
      </c>
      <c r="Y145" t="s">
        <v>1038</v>
      </c>
      <c r="Z145" t="s">
        <v>1038</v>
      </c>
      <c r="AA145" t="s">
        <v>1038</v>
      </c>
      <c r="AB145" t="s">
        <v>1038</v>
      </c>
      <c r="AC145" t="s">
        <v>1038</v>
      </c>
      <c r="AD145" t="s">
        <v>1038</v>
      </c>
    </row>
    <row r="146" spans="1:30" x14ac:dyDescent="0.25">
      <c r="A146">
        <v>344739</v>
      </c>
      <c r="B146" t="s">
        <v>372</v>
      </c>
      <c r="C146" t="s">
        <v>1308</v>
      </c>
      <c r="D146" t="s">
        <v>1039</v>
      </c>
      <c r="E146" t="s">
        <v>1308</v>
      </c>
      <c r="F146">
        <v>20</v>
      </c>
      <c r="G146" t="s">
        <v>1346</v>
      </c>
      <c r="H146" t="s">
        <v>1039</v>
      </c>
      <c r="I146" t="s">
        <v>1346</v>
      </c>
      <c r="J146" t="s">
        <v>1039</v>
      </c>
      <c r="K146" t="s">
        <v>1039</v>
      </c>
      <c r="L146" t="s">
        <v>1039</v>
      </c>
      <c r="M146" t="s">
        <v>1039</v>
      </c>
      <c r="N146" t="s">
        <v>1039</v>
      </c>
      <c r="O146" t="s">
        <v>1039</v>
      </c>
      <c r="P146" t="s">
        <v>1039</v>
      </c>
      <c r="Q146" t="s">
        <v>1039</v>
      </c>
      <c r="R146" t="s">
        <v>1039</v>
      </c>
      <c r="S146" t="s">
        <v>1039</v>
      </c>
      <c r="T146" t="s">
        <v>1039</v>
      </c>
      <c r="U146" t="s">
        <v>1038</v>
      </c>
      <c r="V146" t="s">
        <v>1039</v>
      </c>
      <c r="W146" t="s">
        <v>1038</v>
      </c>
      <c r="X146" t="s">
        <v>1038</v>
      </c>
      <c r="Y146" t="s">
        <v>1038</v>
      </c>
      <c r="Z146" t="s">
        <v>1038</v>
      </c>
      <c r="AA146" t="s">
        <v>1038</v>
      </c>
      <c r="AB146" t="s">
        <v>1038</v>
      </c>
      <c r="AC146" t="s">
        <v>1038</v>
      </c>
      <c r="AD146" t="s">
        <v>1038</v>
      </c>
    </row>
    <row r="147" spans="1:30" x14ac:dyDescent="0.25">
      <c r="A147">
        <v>345497</v>
      </c>
      <c r="B147" t="s">
        <v>373</v>
      </c>
      <c r="C147" t="s">
        <v>1039</v>
      </c>
      <c r="D147" t="s">
        <v>1308</v>
      </c>
      <c r="E147" t="s">
        <v>1308</v>
      </c>
      <c r="F147">
        <v>18</v>
      </c>
      <c r="G147" t="s">
        <v>1346</v>
      </c>
      <c r="H147" t="s">
        <v>1038</v>
      </c>
      <c r="I147" t="s">
        <v>1346</v>
      </c>
      <c r="J147" t="s">
        <v>1039</v>
      </c>
      <c r="K147" t="s">
        <v>1039</v>
      </c>
      <c r="L147" t="s">
        <v>1039</v>
      </c>
      <c r="M147" t="s">
        <v>1039</v>
      </c>
      <c r="N147" t="s">
        <v>1039</v>
      </c>
      <c r="O147" t="s">
        <v>1038</v>
      </c>
      <c r="P147" t="s">
        <v>1039</v>
      </c>
      <c r="Q147" t="s">
        <v>1039</v>
      </c>
      <c r="R147" t="s">
        <v>1038</v>
      </c>
      <c r="S147" t="s">
        <v>1038</v>
      </c>
      <c r="T147" t="s">
        <v>1038</v>
      </c>
      <c r="U147" t="s">
        <v>1038</v>
      </c>
      <c r="V147" t="s">
        <v>1038</v>
      </c>
      <c r="W147" t="s">
        <v>1038</v>
      </c>
      <c r="X147" t="s">
        <v>1038</v>
      </c>
      <c r="Y147" t="s">
        <v>1038</v>
      </c>
      <c r="Z147" t="s">
        <v>1038</v>
      </c>
      <c r="AA147" t="s">
        <v>1038</v>
      </c>
      <c r="AB147" t="s">
        <v>1038</v>
      </c>
      <c r="AC147" t="s">
        <v>1038</v>
      </c>
      <c r="AD147" t="s">
        <v>1038</v>
      </c>
    </row>
    <row r="148" spans="1:30" x14ac:dyDescent="0.25">
      <c r="A148">
        <v>349150</v>
      </c>
      <c r="B148" t="s">
        <v>374</v>
      </c>
      <c r="C148" t="s">
        <v>1308</v>
      </c>
      <c r="D148" t="s">
        <v>1039</v>
      </c>
      <c r="E148" t="s">
        <v>1308</v>
      </c>
      <c r="F148">
        <v>21</v>
      </c>
      <c r="G148" t="s">
        <v>1346</v>
      </c>
      <c r="H148" t="s">
        <v>1039</v>
      </c>
      <c r="I148" t="s">
        <v>1346</v>
      </c>
      <c r="J148" t="s">
        <v>1039</v>
      </c>
      <c r="K148" t="s">
        <v>1039</v>
      </c>
      <c r="L148" t="s">
        <v>1038</v>
      </c>
      <c r="M148" t="s">
        <v>1038</v>
      </c>
      <c r="N148" t="s">
        <v>1038</v>
      </c>
      <c r="O148" t="s">
        <v>1038</v>
      </c>
      <c r="P148" t="s">
        <v>1038</v>
      </c>
      <c r="Q148" t="s">
        <v>1038</v>
      </c>
      <c r="R148" t="s">
        <v>1038</v>
      </c>
      <c r="S148" t="s">
        <v>1038</v>
      </c>
      <c r="T148" t="s">
        <v>1038</v>
      </c>
      <c r="U148" t="s">
        <v>1038</v>
      </c>
      <c r="V148" t="s">
        <v>1038</v>
      </c>
      <c r="W148" t="s">
        <v>1038</v>
      </c>
      <c r="X148" t="s">
        <v>1038</v>
      </c>
      <c r="Y148" t="s">
        <v>1038</v>
      </c>
      <c r="Z148" t="s">
        <v>1038</v>
      </c>
      <c r="AA148" t="s">
        <v>1038</v>
      </c>
      <c r="AB148" t="s">
        <v>1038</v>
      </c>
      <c r="AC148" t="s">
        <v>1038</v>
      </c>
      <c r="AD148" t="s">
        <v>1038</v>
      </c>
    </row>
    <row r="149" spans="1:30" x14ac:dyDescent="0.25">
      <c r="A149">
        <v>350512</v>
      </c>
      <c r="B149" t="s">
        <v>375</v>
      </c>
      <c r="C149" t="s">
        <v>1308</v>
      </c>
      <c r="D149" t="s">
        <v>1039</v>
      </c>
      <c r="E149" t="s">
        <v>1308</v>
      </c>
      <c r="F149">
        <v>19</v>
      </c>
      <c r="G149" t="s">
        <v>1346</v>
      </c>
      <c r="H149" t="s">
        <v>1039</v>
      </c>
      <c r="I149" t="s">
        <v>1346</v>
      </c>
      <c r="J149" t="s">
        <v>1039</v>
      </c>
      <c r="K149" t="s">
        <v>1039</v>
      </c>
      <c r="L149" t="s">
        <v>1039</v>
      </c>
      <c r="M149" t="s">
        <v>1039</v>
      </c>
      <c r="N149" t="s">
        <v>1039</v>
      </c>
      <c r="O149" t="s">
        <v>1039</v>
      </c>
      <c r="P149" t="s">
        <v>1039</v>
      </c>
      <c r="Q149" t="s">
        <v>1039</v>
      </c>
      <c r="R149" t="s">
        <v>1039</v>
      </c>
      <c r="S149" t="s">
        <v>1038</v>
      </c>
      <c r="T149" t="s">
        <v>1038</v>
      </c>
      <c r="U149" t="s">
        <v>1038</v>
      </c>
      <c r="V149" t="s">
        <v>1039</v>
      </c>
      <c r="W149" t="s">
        <v>1038</v>
      </c>
      <c r="X149" t="s">
        <v>1038</v>
      </c>
      <c r="Y149" t="s">
        <v>1038</v>
      </c>
      <c r="Z149" t="s">
        <v>1038</v>
      </c>
      <c r="AA149" t="s">
        <v>1038</v>
      </c>
      <c r="AB149" t="s">
        <v>1038</v>
      </c>
      <c r="AC149" t="s">
        <v>1038</v>
      </c>
      <c r="AD149" t="s">
        <v>1038</v>
      </c>
    </row>
    <row r="150" spans="1:30" x14ac:dyDescent="0.25">
      <c r="A150">
        <v>357483</v>
      </c>
      <c r="B150" t="s">
        <v>376</v>
      </c>
      <c r="C150" t="s">
        <v>1308</v>
      </c>
      <c r="D150" t="s">
        <v>1308</v>
      </c>
      <c r="E150" t="s">
        <v>1308</v>
      </c>
      <c r="F150">
        <v>19</v>
      </c>
      <c r="G150" t="s">
        <v>1346</v>
      </c>
      <c r="H150" t="s">
        <v>1039</v>
      </c>
      <c r="I150" t="s">
        <v>1346</v>
      </c>
      <c r="J150" t="s">
        <v>1039</v>
      </c>
      <c r="K150" t="s">
        <v>1039</v>
      </c>
      <c r="L150" t="s">
        <v>1039</v>
      </c>
      <c r="M150" t="s">
        <v>1039</v>
      </c>
      <c r="N150" t="s">
        <v>1039</v>
      </c>
      <c r="O150" t="s">
        <v>1038</v>
      </c>
      <c r="P150" t="s">
        <v>1039</v>
      </c>
      <c r="Q150" t="s">
        <v>1039</v>
      </c>
      <c r="R150" t="s">
        <v>1038</v>
      </c>
      <c r="S150" t="s">
        <v>1038</v>
      </c>
      <c r="T150" t="s">
        <v>1039</v>
      </c>
      <c r="U150" t="s">
        <v>1038</v>
      </c>
      <c r="V150" t="s">
        <v>1038</v>
      </c>
      <c r="W150" t="s">
        <v>1038</v>
      </c>
      <c r="X150" t="s">
        <v>1038</v>
      </c>
      <c r="Y150" t="s">
        <v>1038</v>
      </c>
      <c r="Z150" t="s">
        <v>1038</v>
      </c>
      <c r="AA150" t="s">
        <v>1038</v>
      </c>
      <c r="AB150" t="s">
        <v>1038</v>
      </c>
      <c r="AC150" t="s">
        <v>1038</v>
      </c>
      <c r="AD150" t="s">
        <v>1038</v>
      </c>
    </row>
    <row r="151" spans="1:30" x14ac:dyDescent="0.25">
      <c r="A151">
        <v>357658</v>
      </c>
      <c r="B151" t="s">
        <v>377</v>
      </c>
      <c r="C151" t="s">
        <v>1308</v>
      </c>
      <c r="D151" t="s">
        <v>1039</v>
      </c>
      <c r="E151" t="s">
        <v>1308</v>
      </c>
      <c r="F151">
        <v>20</v>
      </c>
      <c r="G151" t="s">
        <v>1346</v>
      </c>
      <c r="H151" t="s">
        <v>1039</v>
      </c>
      <c r="I151" t="s">
        <v>1346</v>
      </c>
      <c r="J151" t="s">
        <v>1039</v>
      </c>
      <c r="K151" t="s">
        <v>1039</v>
      </c>
      <c r="L151" t="s">
        <v>1039</v>
      </c>
      <c r="M151" t="s">
        <v>1039</v>
      </c>
      <c r="N151" t="s">
        <v>1039</v>
      </c>
      <c r="O151" t="s">
        <v>1039</v>
      </c>
      <c r="P151" t="s">
        <v>1039</v>
      </c>
      <c r="Q151" t="s">
        <v>1039</v>
      </c>
      <c r="R151" t="s">
        <v>1039</v>
      </c>
      <c r="S151" t="s">
        <v>1039</v>
      </c>
      <c r="T151" t="s">
        <v>1039</v>
      </c>
      <c r="U151" t="s">
        <v>1038</v>
      </c>
      <c r="V151" t="s">
        <v>1039</v>
      </c>
      <c r="W151" t="s">
        <v>1039</v>
      </c>
      <c r="X151" t="s">
        <v>1038</v>
      </c>
      <c r="Y151" t="s">
        <v>1038</v>
      </c>
      <c r="Z151" t="s">
        <v>1038</v>
      </c>
      <c r="AA151" t="s">
        <v>1038</v>
      </c>
      <c r="AB151" t="s">
        <v>1038</v>
      </c>
      <c r="AC151" t="s">
        <v>1038</v>
      </c>
      <c r="AD151" t="s">
        <v>1038</v>
      </c>
    </row>
    <row r="152" spans="1:30" x14ac:dyDescent="0.25">
      <c r="A152">
        <v>359315</v>
      </c>
      <c r="B152" t="s">
        <v>100</v>
      </c>
      <c r="C152" t="s">
        <v>1308</v>
      </c>
      <c r="D152" t="s">
        <v>1039</v>
      </c>
      <c r="E152" t="s">
        <v>1308</v>
      </c>
      <c r="F152">
        <v>19</v>
      </c>
      <c r="G152" t="s">
        <v>1346</v>
      </c>
      <c r="H152" t="s">
        <v>1039</v>
      </c>
      <c r="I152" t="s">
        <v>1346</v>
      </c>
      <c r="J152" t="s">
        <v>1039</v>
      </c>
      <c r="K152" t="s">
        <v>1039</v>
      </c>
      <c r="L152" t="s">
        <v>1039</v>
      </c>
      <c r="M152" t="s">
        <v>1039</v>
      </c>
      <c r="N152" t="s">
        <v>1039</v>
      </c>
      <c r="O152" t="s">
        <v>1038</v>
      </c>
      <c r="P152" t="s">
        <v>1039</v>
      </c>
      <c r="Q152" t="s">
        <v>1039</v>
      </c>
      <c r="R152" t="s">
        <v>1039</v>
      </c>
      <c r="S152" t="s">
        <v>1038</v>
      </c>
      <c r="T152" t="s">
        <v>1038</v>
      </c>
      <c r="U152" t="s">
        <v>1039</v>
      </c>
      <c r="V152" t="s">
        <v>1038</v>
      </c>
      <c r="W152" t="s">
        <v>1038</v>
      </c>
      <c r="X152" t="s">
        <v>1038</v>
      </c>
      <c r="Y152" t="s">
        <v>1038</v>
      </c>
      <c r="Z152" t="s">
        <v>1038</v>
      </c>
      <c r="AA152" t="s">
        <v>1038</v>
      </c>
      <c r="AB152" t="s">
        <v>1038</v>
      </c>
      <c r="AC152" t="s">
        <v>1038</v>
      </c>
      <c r="AD152" t="s">
        <v>1038</v>
      </c>
    </row>
    <row r="153" spans="1:30" x14ac:dyDescent="0.25">
      <c r="A153">
        <v>360495</v>
      </c>
      <c r="B153" t="s">
        <v>378</v>
      </c>
      <c r="C153" t="s">
        <v>1308</v>
      </c>
      <c r="D153" t="s">
        <v>1039</v>
      </c>
      <c r="E153" t="s">
        <v>1308</v>
      </c>
      <c r="F153">
        <v>20</v>
      </c>
      <c r="G153" t="s">
        <v>1344</v>
      </c>
      <c r="H153" t="s">
        <v>1039</v>
      </c>
      <c r="I153" t="s">
        <v>1346</v>
      </c>
      <c r="J153" t="s">
        <v>1039</v>
      </c>
      <c r="K153" t="s">
        <v>1039</v>
      </c>
      <c r="L153" t="s">
        <v>1038</v>
      </c>
      <c r="M153" t="s">
        <v>1038</v>
      </c>
      <c r="N153" t="s">
        <v>1039</v>
      </c>
      <c r="O153" t="s">
        <v>1039</v>
      </c>
      <c r="P153" t="s">
        <v>1038</v>
      </c>
      <c r="Q153" t="s">
        <v>1038</v>
      </c>
      <c r="R153" t="s">
        <v>1038</v>
      </c>
      <c r="S153" t="s">
        <v>1038</v>
      </c>
      <c r="T153" t="s">
        <v>1038</v>
      </c>
      <c r="U153" t="s">
        <v>1038</v>
      </c>
      <c r="V153" t="s">
        <v>1038</v>
      </c>
      <c r="W153" t="s">
        <v>1038</v>
      </c>
      <c r="X153" t="s">
        <v>1038</v>
      </c>
      <c r="Y153" t="s">
        <v>1038</v>
      </c>
      <c r="Z153" t="s">
        <v>1038</v>
      </c>
      <c r="AA153" t="s">
        <v>1038</v>
      </c>
      <c r="AB153" t="s">
        <v>1038</v>
      </c>
      <c r="AC153" t="s">
        <v>1038</v>
      </c>
      <c r="AD153" t="s">
        <v>1038</v>
      </c>
    </row>
    <row r="154" spans="1:30" x14ac:dyDescent="0.25">
      <c r="A154">
        <v>366154</v>
      </c>
      <c r="B154" t="s">
        <v>379</v>
      </c>
      <c r="C154" t="s">
        <v>1308</v>
      </c>
      <c r="D154" t="s">
        <v>1039</v>
      </c>
      <c r="E154" t="s">
        <v>1308</v>
      </c>
      <c r="F154">
        <v>18</v>
      </c>
      <c r="G154" t="s">
        <v>1346</v>
      </c>
      <c r="H154" t="s">
        <v>1039</v>
      </c>
      <c r="I154" t="s">
        <v>1346</v>
      </c>
      <c r="J154" t="s">
        <v>1039</v>
      </c>
      <c r="K154" t="s">
        <v>1039</v>
      </c>
      <c r="L154" t="s">
        <v>1038</v>
      </c>
      <c r="M154" t="s">
        <v>1038</v>
      </c>
      <c r="N154" t="s">
        <v>1039</v>
      </c>
      <c r="O154" t="s">
        <v>1038</v>
      </c>
      <c r="P154" t="s">
        <v>1038</v>
      </c>
      <c r="Q154" t="s">
        <v>1038</v>
      </c>
      <c r="R154" t="s">
        <v>1038</v>
      </c>
      <c r="S154" t="s">
        <v>1038</v>
      </c>
      <c r="T154" t="s">
        <v>1039</v>
      </c>
      <c r="U154" t="s">
        <v>1039</v>
      </c>
      <c r="V154" t="s">
        <v>1038</v>
      </c>
      <c r="W154" t="s">
        <v>1038</v>
      </c>
      <c r="X154" t="s">
        <v>1038</v>
      </c>
      <c r="Y154" t="s">
        <v>1038</v>
      </c>
      <c r="Z154" t="s">
        <v>1038</v>
      </c>
      <c r="AA154" t="s">
        <v>1038</v>
      </c>
      <c r="AB154" t="s">
        <v>1038</v>
      </c>
      <c r="AC154" t="s">
        <v>1038</v>
      </c>
      <c r="AD154" t="s">
        <v>1038</v>
      </c>
    </row>
    <row r="155" spans="1:30" x14ac:dyDescent="0.25">
      <c r="A155">
        <v>367987</v>
      </c>
      <c r="B155" t="s">
        <v>380</v>
      </c>
      <c r="C155" t="s">
        <v>1308</v>
      </c>
      <c r="D155" t="s">
        <v>1039</v>
      </c>
      <c r="E155" t="s">
        <v>1308</v>
      </c>
      <c r="F155">
        <v>23</v>
      </c>
      <c r="G155" t="s">
        <v>1346</v>
      </c>
      <c r="H155" t="s">
        <v>1038</v>
      </c>
      <c r="I155" t="s">
        <v>1346</v>
      </c>
      <c r="J155" t="s">
        <v>1039</v>
      </c>
      <c r="K155" t="s">
        <v>1039</v>
      </c>
      <c r="L155" t="s">
        <v>1038</v>
      </c>
      <c r="M155" t="s">
        <v>1038</v>
      </c>
      <c r="N155" t="s">
        <v>1039</v>
      </c>
      <c r="O155" t="s">
        <v>1038</v>
      </c>
      <c r="P155" t="s">
        <v>1038</v>
      </c>
      <c r="Q155" t="s">
        <v>1039</v>
      </c>
      <c r="R155" t="s">
        <v>1038</v>
      </c>
      <c r="S155" t="s">
        <v>1038</v>
      </c>
      <c r="T155" t="s">
        <v>1038</v>
      </c>
      <c r="U155" t="s">
        <v>1038</v>
      </c>
      <c r="V155" t="s">
        <v>1039</v>
      </c>
      <c r="W155" t="s">
        <v>1038</v>
      </c>
      <c r="X155" t="s">
        <v>1038</v>
      </c>
      <c r="Y155" t="s">
        <v>1038</v>
      </c>
      <c r="Z155" t="s">
        <v>1038</v>
      </c>
      <c r="AA155" t="s">
        <v>1038</v>
      </c>
      <c r="AB155" t="s">
        <v>1038</v>
      </c>
      <c r="AC155" t="s">
        <v>1038</v>
      </c>
      <c r="AD155" t="s">
        <v>1038</v>
      </c>
    </row>
    <row r="156" spans="1:30" x14ac:dyDescent="0.25">
      <c r="A156">
        <v>374421</v>
      </c>
      <c r="B156" t="s">
        <v>381</v>
      </c>
      <c r="C156" t="s">
        <v>1308</v>
      </c>
      <c r="D156" t="s">
        <v>1039</v>
      </c>
      <c r="E156" t="s">
        <v>1308</v>
      </c>
      <c r="F156">
        <v>20</v>
      </c>
      <c r="G156" t="s">
        <v>1346</v>
      </c>
      <c r="H156" t="s">
        <v>1039</v>
      </c>
      <c r="I156" t="s">
        <v>1346</v>
      </c>
      <c r="J156" t="s">
        <v>1039</v>
      </c>
      <c r="K156" t="s">
        <v>1039</v>
      </c>
      <c r="L156" t="s">
        <v>1039</v>
      </c>
      <c r="M156" t="s">
        <v>1038</v>
      </c>
      <c r="N156" t="s">
        <v>1038</v>
      </c>
      <c r="O156" t="s">
        <v>1038</v>
      </c>
      <c r="P156" t="s">
        <v>1038</v>
      </c>
      <c r="Q156" t="s">
        <v>1038</v>
      </c>
      <c r="R156" t="s">
        <v>1038</v>
      </c>
      <c r="S156" t="s">
        <v>1038</v>
      </c>
      <c r="T156" t="s">
        <v>1038</v>
      </c>
      <c r="U156" t="s">
        <v>1039</v>
      </c>
      <c r="V156" t="s">
        <v>1038</v>
      </c>
      <c r="W156" t="s">
        <v>1038</v>
      </c>
      <c r="X156" t="s">
        <v>1038</v>
      </c>
      <c r="Y156" t="s">
        <v>1038</v>
      </c>
      <c r="Z156" t="s">
        <v>1038</v>
      </c>
      <c r="AA156" t="s">
        <v>1038</v>
      </c>
      <c r="AB156" t="s">
        <v>1038</v>
      </c>
      <c r="AC156" t="s">
        <v>1038</v>
      </c>
      <c r="AD156" t="s">
        <v>1038</v>
      </c>
    </row>
    <row r="157" spans="1:30" x14ac:dyDescent="0.25">
      <c r="A157">
        <v>383159</v>
      </c>
      <c r="B157" t="s">
        <v>1023</v>
      </c>
      <c r="C157" t="s">
        <v>1308</v>
      </c>
      <c r="D157" t="s">
        <v>1039</v>
      </c>
      <c r="E157" t="s">
        <v>1308</v>
      </c>
      <c r="F157">
        <v>20</v>
      </c>
      <c r="G157" t="s">
        <v>1346</v>
      </c>
      <c r="H157" t="s">
        <v>1039</v>
      </c>
      <c r="I157" t="s">
        <v>1346</v>
      </c>
      <c r="J157" t="s">
        <v>1039</v>
      </c>
      <c r="K157" t="s">
        <v>1039</v>
      </c>
      <c r="L157" t="s">
        <v>1039</v>
      </c>
      <c r="M157" t="s">
        <v>1039</v>
      </c>
      <c r="N157" t="s">
        <v>1039</v>
      </c>
      <c r="O157" t="s">
        <v>1039</v>
      </c>
      <c r="P157" t="s">
        <v>1039</v>
      </c>
      <c r="Q157" t="s">
        <v>1039</v>
      </c>
      <c r="R157" t="s">
        <v>1039</v>
      </c>
      <c r="S157" t="s">
        <v>1039</v>
      </c>
      <c r="T157" t="s">
        <v>1039</v>
      </c>
      <c r="U157" t="s">
        <v>1039</v>
      </c>
      <c r="V157" t="s">
        <v>1039</v>
      </c>
      <c r="W157" t="s">
        <v>1038</v>
      </c>
      <c r="X157" t="s">
        <v>1038</v>
      </c>
      <c r="Y157" t="s">
        <v>1038</v>
      </c>
      <c r="Z157" t="s">
        <v>1038</v>
      </c>
      <c r="AA157" t="s">
        <v>1038</v>
      </c>
      <c r="AB157" t="s">
        <v>1038</v>
      </c>
      <c r="AC157" t="s">
        <v>1038</v>
      </c>
      <c r="AD157" t="s">
        <v>1038</v>
      </c>
    </row>
    <row r="158" spans="1:30" x14ac:dyDescent="0.25">
      <c r="A158">
        <v>384107</v>
      </c>
      <c r="B158" t="s">
        <v>864</v>
      </c>
      <c r="C158" t="s">
        <v>1308</v>
      </c>
      <c r="D158" t="s">
        <v>1039</v>
      </c>
      <c r="E158" t="s">
        <v>1308</v>
      </c>
      <c r="F158">
        <v>20</v>
      </c>
      <c r="G158" t="s">
        <v>1346</v>
      </c>
      <c r="H158" t="s">
        <v>1039</v>
      </c>
      <c r="I158" t="s">
        <v>1346</v>
      </c>
      <c r="J158" t="s">
        <v>1039</v>
      </c>
      <c r="K158" t="s">
        <v>1038</v>
      </c>
      <c r="L158" t="s">
        <v>1039</v>
      </c>
      <c r="M158" t="s">
        <v>1038</v>
      </c>
      <c r="N158" t="s">
        <v>1039</v>
      </c>
      <c r="O158" t="s">
        <v>1038</v>
      </c>
      <c r="P158" t="s">
        <v>1038</v>
      </c>
      <c r="Q158" t="s">
        <v>1038</v>
      </c>
      <c r="R158" t="s">
        <v>1038</v>
      </c>
      <c r="S158" t="s">
        <v>1038</v>
      </c>
      <c r="T158" t="s">
        <v>1039</v>
      </c>
      <c r="U158" t="s">
        <v>1038</v>
      </c>
      <c r="V158" t="s">
        <v>1038</v>
      </c>
      <c r="W158" t="s">
        <v>1038</v>
      </c>
      <c r="X158" t="s">
        <v>1038</v>
      </c>
      <c r="Y158" t="s">
        <v>1038</v>
      </c>
      <c r="Z158" t="s">
        <v>1038</v>
      </c>
      <c r="AA158" t="s">
        <v>1038</v>
      </c>
      <c r="AB158" t="s">
        <v>1038</v>
      </c>
      <c r="AC158" t="s">
        <v>1038</v>
      </c>
      <c r="AD158" t="s">
        <v>1038</v>
      </c>
    </row>
    <row r="159" spans="1:30" x14ac:dyDescent="0.25">
      <c r="A159">
        <v>384750</v>
      </c>
      <c r="B159" t="s">
        <v>383</v>
      </c>
      <c r="C159" t="s">
        <v>1308</v>
      </c>
      <c r="D159" t="s">
        <v>1039</v>
      </c>
      <c r="E159" t="s">
        <v>1308</v>
      </c>
      <c r="F159">
        <v>19</v>
      </c>
      <c r="G159" t="s">
        <v>1346</v>
      </c>
      <c r="H159" t="s">
        <v>1039</v>
      </c>
      <c r="I159" t="s">
        <v>1346</v>
      </c>
      <c r="J159" t="s">
        <v>1039</v>
      </c>
      <c r="K159" t="s">
        <v>1039</v>
      </c>
      <c r="L159" t="s">
        <v>1039</v>
      </c>
      <c r="M159" t="s">
        <v>1039</v>
      </c>
      <c r="N159" t="s">
        <v>1039</v>
      </c>
      <c r="O159" t="s">
        <v>1039</v>
      </c>
      <c r="P159" t="s">
        <v>1039</v>
      </c>
      <c r="Q159" t="s">
        <v>1039</v>
      </c>
      <c r="R159" t="s">
        <v>1039</v>
      </c>
      <c r="S159" t="s">
        <v>1039</v>
      </c>
      <c r="T159" t="s">
        <v>1039</v>
      </c>
      <c r="U159" t="s">
        <v>1038</v>
      </c>
      <c r="V159" t="s">
        <v>1039</v>
      </c>
      <c r="W159" t="s">
        <v>1038</v>
      </c>
      <c r="X159" t="s">
        <v>1038</v>
      </c>
      <c r="Y159" t="s">
        <v>1038</v>
      </c>
      <c r="Z159" t="s">
        <v>1038</v>
      </c>
      <c r="AA159" t="s">
        <v>1038</v>
      </c>
      <c r="AB159" t="s">
        <v>1038</v>
      </c>
      <c r="AC159" t="s">
        <v>1038</v>
      </c>
      <c r="AD159" t="s">
        <v>1038</v>
      </c>
    </row>
    <row r="160" spans="1:30" x14ac:dyDescent="0.25">
      <c r="A160">
        <v>385401</v>
      </c>
      <c r="B160" t="s">
        <v>384</v>
      </c>
      <c r="C160" t="s">
        <v>1308</v>
      </c>
      <c r="D160" t="s">
        <v>1039</v>
      </c>
      <c r="E160" t="s">
        <v>1308</v>
      </c>
      <c r="F160">
        <v>20</v>
      </c>
      <c r="G160" t="s">
        <v>1346</v>
      </c>
      <c r="H160" t="s">
        <v>1039</v>
      </c>
      <c r="I160" t="s">
        <v>1346</v>
      </c>
      <c r="J160" t="s">
        <v>1039</v>
      </c>
      <c r="K160" t="s">
        <v>1039</v>
      </c>
      <c r="L160" t="s">
        <v>1038</v>
      </c>
      <c r="M160" t="s">
        <v>1038</v>
      </c>
      <c r="N160" t="s">
        <v>1039</v>
      </c>
      <c r="O160" t="s">
        <v>1038</v>
      </c>
      <c r="P160" t="s">
        <v>1039</v>
      </c>
      <c r="Q160" t="s">
        <v>1039</v>
      </c>
      <c r="R160" t="s">
        <v>1038</v>
      </c>
      <c r="S160" t="s">
        <v>1038</v>
      </c>
      <c r="T160" t="s">
        <v>1039</v>
      </c>
      <c r="U160" t="s">
        <v>1038</v>
      </c>
      <c r="V160" t="s">
        <v>1038</v>
      </c>
      <c r="W160" t="s">
        <v>1038</v>
      </c>
      <c r="X160" t="s">
        <v>1038</v>
      </c>
      <c r="Y160" t="s">
        <v>1038</v>
      </c>
      <c r="Z160" t="s">
        <v>1038</v>
      </c>
      <c r="AA160" t="s">
        <v>1038</v>
      </c>
      <c r="AB160" t="s">
        <v>1038</v>
      </c>
      <c r="AC160" t="s">
        <v>1038</v>
      </c>
      <c r="AD160" t="s">
        <v>1038</v>
      </c>
    </row>
    <row r="161" spans="1:30" x14ac:dyDescent="0.25">
      <c r="A161">
        <v>386870</v>
      </c>
      <c r="B161" t="s">
        <v>1312</v>
      </c>
      <c r="C161" t="s">
        <v>1308</v>
      </c>
      <c r="D161" t="s">
        <v>1039</v>
      </c>
      <c r="E161" t="s">
        <v>1308</v>
      </c>
      <c r="F161">
        <v>19</v>
      </c>
      <c r="G161" t="s">
        <v>1314</v>
      </c>
      <c r="H161" t="s">
        <v>1039</v>
      </c>
      <c r="I161" t="s">
        <v>1088</v>
      </c>
      <c r="J161" t="s">
        <v>1039</v>
      </c>
      <c r="K161" t="s">
        <v>1039</v>
      </c>
      <c r="L161" t="s">
        <v>1039</v>
      </c>
      <c r="M161" t="s">
        <v>1039</v>
      </c>
      <c r="N161" t="s">
        <v>1039</v>
      </c>
      <c r="O161" t="s">
        <v>1038</v>
      </c>
      <c r="P161" t="s">
        <v>1039</v>
      </c>
      <c r="Q161" t="s">
        <v>1039</v>
      </c>
      <c r="R161" t="s">
        <v>1039</v>
      </c>
      <c r="S161" t="s">
        <v>1038</v>
      </c>
      <c r="T161" t="s">
        <v>1039</v>
      </c>
      <c r="U161" t="s">
        <v>1039</v>
      </c>
      <c r="V161" t="s">
        <v>1038</v>
      </c>
      <c r="W161" t="s">
        <v>1038</v>
      </c>
      <c r="X161" t="s">
        <v>1039</v>
      </c>
      <c r="Y161" t="s">
        <v>1038</v>
      </c>
      <c r="Z161" t="s">
        <v>1038</v>
      </c>
      <c r="AA161" t="s">
        <v>1038</v>
      </c>
      <c r="AB161" t="s">
        <v>1038</v>
      </c>
      <c r="AC161" t="s">
        <v>1038</v>
      </c>
      <c r="AD161" t="s">
        <v>1038</v>
      </c>
    </row>
    <row r="162" spans="1:30" x14ac:dyDescent="0.25">
      <c r="A162">
        <v>389239</v>
      </c>
      <c r="B162" t="s">
        <v>385</v>
      </c>
      <c r="C162" t="s">
        <v>1308</v>
      </c>
      <c r="D162" t="s">
        <v>1039</v>
      </c>
      <c r="E162" t="s">
        <v>1308</v>
      </c>
      <c r="F162">
        <v>25</v>
      </c>
      <c r="G162" t="s">
        <v>1346</v>
      </c>
      <c r="H162" t="s">
        <v>1039</v>
      </c>
      <c r="I162" t="s">
        <v>1346</v>
      </c>
      <c r="J162" t="s">
        <v>1039</v>
      </c>
      <c r="K162" t="s">
        <v>1039</v>
      </c>
      <c r="L162" t="s">
        <v>1039</v>
      </c>
      <c r="M162" t="s">
        <v>1038</v>
      </c>
      <c r="N162" t="s">
        <v>1039</v>
      </c>
      <c r="O162" t="s">
        <v>1038</v>
      </c>
      <c r="P162" t="s">
        <v>1038</v>
      </c>
      <c r="Q162" t="s">
        <v>1038</v>
      </c>
      <c r="R162" t="s">
        <v>1038</v>
      </c>
      <c r="S162" t="s">
        <v>1038</v>
      </c>
      <c r="T162" t="s">
        <v>1039</v>
      </c>
      <c r="U162" t="s">
        <v>1038</v>
      </c>
      <c r="V162" t="s">
        <v>1038</v>
      </c>
      <c r="W162" t="s">
        <v>1038</v>
      </c>
      <c r="X162" t="s">
        <v>1038</v>
      </c>
      <c r="Y162" t="s">
        <v>1038</v>
      </c>
      <c r="Z162" t="s">
        <v>1038</v>
      </c>
      <c r="AA162" t="s">
        <v>1038</v>
      </c>
      <c r="AB162" t="s">
        <v>1038</v>
      </c>
      <c r="AC162" t="s">
        <v>1038</v>
      </c>
      <c r="AD162" t="s">
        <v>1038</v>
      </c>
    </row>
    <row r="163" spans="1:30" x14ac:dyDescent="0.25">
      <c r="A163">
        <v>391482</v>
      </c>
      <c r="B163" t="s">
        <v>386</v>
      </c>
      <c r="C163" t="s">
        <v>1308</v>
      </c>
      <c r="D163" t="s">
        <v>1039</v>
      </c>
      <c r="E163" t="s">
        <v>1308</v>
      </c>
      <c r="F163">
        <v>19</v>
      </c>
      <c r="G163" t="s">
        <v>1346</v>
      </c>
      <c r="H163" t="s">
        <v>1039</v>
      </c>
      <c r="I163" t="s">
        <v>1088</v>
      </c>
      <c r="J163" t="s">
        <v>1039</v>
      </c>
      <c r="K163" t="s">
        <v>1039</v>
      </c>
      <c r="L163" t="s">
        <v>1039</v>
      </c>
      <c r="M163" t="s">
        <v>1039</v>
      </c>
      <c r="N163" t="s">
        <v>1039</v>
      </c>
      <c r="O163" t="s">
        <v>1039</v>
      </c>
      <c r="P163" t="s">
        <v>1039</v>
      </c>
      <c r="Q163" t="s">
        <v>1039</v>
      </c>
      <c r="R163" t="s">
        <v>1039</v>
      </c>
      <c r="S163" t="s">
        <v>1039</v>
      </c>
      <c r="T163" t="s">
        <v>1039</v>
      </c>
      <c r="U163" t="s">
        <v>1038</v>
      </c>
      <c r="V163" t="s">
        <v>1039</v>
      </c>
      <c r="W163" t="s">
        <v>1039</v>
      </c>
      <c r="X163" t="s">
        <v>1038</v>
      </c>
      <c r="Y163" t="s">
        <v>1038</v>
      </c>
      <c r="Z163" t="s">
        <v>1038</v>
      </c>
      <c r="AA163" t="s">
        <v>1038</v>
      </c>
      <c r="AB163" t="s">
        <v>1038</v>
      </c>
      <c r="AC163" t="s">
        <v>1038</v>
      </c>
      <c r="AD163" t="s">
        <v>1038</v>
      </c>
    </row>
    <row r="164" spans="1:30" x14ac:dyDescent="0.25">
      <c r="A164">
        <v>391896</v>
      </c>
      <c r="B164" t="s">
        <v>387</v>
      </c>
      <c r="C164" t="s">
        <v>1308</v>
      </c>
      <c r="D164" t="s">
        <v>1039</v>
      </c>
      <c r="E164" t="s">
        <v>1308</v>
      </c>
      <c r="F164">
        <v>22</v>
      </c>
      <c r="G164" t="s">
        <v>1346</v>
      </c>
      <c r="H164" t="s">
        <v>1039</v>
      </c>
      <c r="I164" t="s">
        <v>1346</v>
      </c>
      <c r="J164" t="s">
        <v>1039</v>
      </c>
      <c r="K164" t="s">
        <v>1039</v>
      </c>
      <c r="L164" t="s">
        <v>1039</v>
      </c>
      <c r="M164" t="s">
        <v>1038</v>
      </c>
      <c r="N164" t="s">
        <v>1038</v>
      </c>
      <c r="O164" t="s">
        <v>1038</v>
      </c>
      <c r="P164" t="s">
        <v>1038</v>
      </c>
      <c r="Q164" t="s">
        <v>1038</v>
      </c>
      <c r="R164" t="s">
        <v>1038</v>
      </c>
      <c r="S164" t="s">
        <v>1038</v>
      </c>
      <c r="T164" t="s">
        <v>1038</v>
      </c>
      <c r="U164" t="s">
        <v>1039</v>
      </c>
      <c r="V164" t="s">
        <v>1038</v>
      </c>
      <c r="W164" t="s">
        <v>1038</v>
      </c>
      <c r="X164" t="s">
        <v>1038</v>
      </c>
      <c r="Y164" t="s">
        <v>1038</v>
      </c>
      <c r="Z164" t="s">
        <v>1038</v>
      </c>
      <c r="AA164" t="s">
        <v>1038</v>
      </c>
      <c r="AB164" t="s">
        <v>1038</v>
      </c>
      <c r="AC164" t="s">
        <v>1038</v>
      </c>
      <c r="AD164" t="s">
        <v>1038</v>
      </c>
    </row>
    <row r="165" spans="1:30" x14ac:dyDescent="0.25">
      <c r="A165">
        <v>393314</v>
      </c>
      <c r="B165" t="s">
        <v>388</v>
      </c>
      <c r="C165" t="s">
        <v>1308</v>
      </c>
      <c r="D165" t="s">
        <v>1039</v>
      </c>
      <c r="E165" t="s">
        <v>1308</v>
      </c>
      <c r="F165">
        <v>21</v>
      </c>
      <c r="G165" t="s">
        <v>1346</v>
      </c>
      <c r="H165" t="s">
        <v>1039</v>
      </c>
      <c r="I165" t="s">
        <v>1346</v>
      </c>
      <c r="J165" t="s">
        <v>1039</v>
      </c>
      <c r="K165" t="s">
        <v>1039</v>
      </c>
      <c r="L165" t="s">
        <v>1039</v>
      </c>
      <c r="M165" t="s">
        <v>1039</v>
      </c>
      <c r="N165" t="s">
        <v>1039</v>
      </c>
      <c r="O165" t="s">
        <v>1039</v>
      </c>
      <c r="P165" t="s">
        <v>1039</v>
      </c>
      <c r="Q165" t="s">
        <v>1039</v>
      </c>
      <c r="R165" t="s">
        <v>1039</v>
      </c>
      <c r="S165" t="s">
        <v>1039</v>
      </c>
      <c r="T165" t="s">
        <v>1039</v>
      </c>
      <c r="U165" t="s">
        <v>1038</v>
      </c>
      <c r="V165" t="s">
        <v>1039</v>
      </c>
      <c r="W165" t="s">
        <v>1038</v>
      </c>
      <c r="X165" t="s">
        <v>1038</v>
      </c>
      <c r="Y165" t="s">
        <v>1038</v>
      </c>
      <c r="Z165" t="s">
        <v>1038</v>
      </c>
      <c r="AA165" t="s">
        <v>1038</v>
      </c>
      <c r="AB165" t="s">
        <v>1038</v>
      </c>
      <c r="AC165" t="s">
        <v>1038</v>
      </c>
      <c r="AD165" t="s">
        <v>1038</v>
      </c>
    </row>
    <row r="166" spans="1:30" x14ac:dyDescent="0.25">
      <c r="A166">
        <v>401695</v>
      </c>
      <c r="B166" t="s">
        <v>1066</v>
      </c>
      <c r="C166" t="s">
        <v>1039</v>
      </c>
      <c r="D166" t="s">
        <v>1308</v>
      </c>
      <c r="E166" t="s">
        <v>1308</v>
      </c>
      <c r="F166">
        <v>17</v>
      </c>
      <c r="G166" t="s">
        <v>1346</v>
      </c>
      <c r="H166" t="s">
        <v>1039</v>
      </c>
      <c r="I166" t="s">
        <v>1346</v>
      </c>
      <c r="J166" t="s">
        <v>1039</v>
      </c>
      <c r="K166" t="s">
        <v>1039</v>
      </c>
      <c r="L166" t="s">
        <v>1039</v>
      </c>
      <c r="M166" t="s">
        <v>1039</v>
      </c>
      <c r="N166" t="s">
        <v>1039</v>
      </c>
      <c r="O166" t="s">
        <v>1038</v>
      </c>
      <c r="P166" t="s">
        <v>1039</v>
      </c>
      <c r="Q166" t="s">
        <v>1039</v>
      </c>
      <c r="R166" t="s">
        <v>1039</v>
      </c>
      <c r="S166" t="s">
        <v>1039</v>
      </c>
      <c r="T166" t="s">
        <v>1039</v>
      </c>
      <c r="U166" t="s">
        <v>1038</v>
      </c>
      <c r="V166" t="s">
        <v>1039</v>
      </c>
      <c r="W166" t="s">
        <v>1039</v>
      </c>
      <c r="X166" t="s">
        <v>1038</v>
      </c>
      <c r="Y166" t="s">
        <v>1038</v>
      </c>
      <c r="Z166" t="s">
        <v>1038</v>
      </c>
      <c r="AA166" t="s">
        <v>1038</v>
      </c>
      <c r="AB166" t="s">
        <v>1038</v>
      </c>
      <c r="AC166" t="s">
        <v>1038</v>
      </c>
      <c r="AD166" t="s">
        <v>1038</v>
      </c>
    </row>
    <row r="167" spans="1:30" x14ac:dyDescent="0.25">
      <c r="A167">
        <v>401810</v>
      </c>
      <c r="B167" t="s">
        <v>389</v>
      </c>
      <c r="C167" t="s">
        <v>1308</v>
      </c>
      <c r="D167" t="s">
        <v>1039</v>
      </c>
      <c r="E167" t="s">
        <v>1308</v>
      </c>
      <c r="F167">
        <v>19</v>
      </c>
      <c r="G167" t="s">
        <v>1346</v>
      </c>
      <c r="H167" t="s">
        <v>1038</v>
      </c>
      <c r="I167" t="s">
        <v>1346</v>
      </c>
      <c r="J167" t="s">
        <v>1039</v>
      </c>
      <c r="K167" t="s">
        <v>1039</v>
      </c>
      <c r="L167" t="s">
        <v>1038</v>
      </c>
      <c r="M167" t="s">
        <v>1038</v>
      </c>
      <c r="N167" t="s">
        <v>1039</v>
      </c>
      <c r="O167" t="s">
        <v>1038</v>
      </c>
      <c r="P167" t="s">
        <v>1039</v>
      </c>
      <c r="Q167" t="s">
        <v>1038</v>
      </c>
      <c r="R167" t="s">
        <v>1039</v>
      </c>
      <c r="S167" t="s">
        <v>1039</v>
      </c>
      <c r="T167" t="s">
        <v>1039</v>
      </c>
      <c r="U167" t="s">
        <v>1039</v>
      </c>
      <c r="V167" t="s">
        <v>1039</v>
      </c>
      <c r="W167" t="s">
        <v>1039</v>
      </c>
      <c r="X167" t="s">
        <v>1038</v>
      </c>
      <c r="Y167" t="s">
        <v>1038</v>
      </c>
      <c r="Z167" t="s">
        <v>1038</v>
      </c>
      <c r="AA167" t="s">
        <v>1038</v>
      </c>
      <c r="AB167" t="s">
        <v>1038</v>
      </c>
      <c r="AC167" t="s">
        <v>1038</v>
      </c>
      <c r="AD167" t="s">
        <v>1038</v>
      </c>
    </row>
    <row r="168" spans="1:30" x14ac:dyDescent="0.25">
      <c r="A168">
        <v>403642</v>
      </c>
      <c r="B168" t="s">
        <v>390</v>
      </c>
      <c r="C168" t="s">
        <v>1308</v>
      </c>
      <c r="D168" t="s">
        <v>1039</v>
      </c>
      <c r="E168" t="s">
        <v>1308</v>
      </c>
      <c r="F168">
        <v>19</v>
      </c>
      <c r="G168" t="s">
        <v>1346</v>
      </c>
      <c r="H168" t="s">
        <v>1039</v>
      </c>
      <c r="I168" t="s">
        <v>1088</v>
      </c>
      <c r="J168" t="s">
        <v>1039</v>
      </c>
      <c r="K168" t="s">
        <v>1039</v>
      </c>
      <c r="L168" t="s">
        <v>1038</v>
      </c>
      <c r="M168" t="s">
        <v>1038</v>
      </c>
      <c r="N168" t="s">
        <v>1039</v>
      </c>
      <c r="O168" t="s">
        <v>1038</v>
      </c>
      <c r="P168" t="s">
        <v>1038</v>
      </c>
      <c r="Q168" t="s">
        <v>1038</v>
      </c>
      <c r="R168" t="s">
        <v>1038</v>
      </c>
      <c r="S168" t="s">
        <v>1038</v>
      </c>
      <c r="T168" t="s">
        <v>1039</v>
      </c>
      <c r="U168" t="s">
        <v>1038</v>
      </c>
      <c r="V168" t="s">
        <v>1038</v>
      </c>
      <c r="W168" t="s">
        <v>1038</v>
      </c>
      <c r="X168" t="s">
        <v>1038</v>
      </c>
      <c r="Y168" t="s">
        <v>1038</v>
      </c>
      <c r="Z168" t="s">
        <v>1038</v>
      </c>
      <c r="AA168" t="s">
        <v>1038</v>
      </c>
      <c r="AB168" t="s">
        <v>1038</v>
      </c>
      <c r="AC168" t="s">
        <v>1038</v>
      </c>
      <c r="AD168" t="s">
        <v>1038</v>
      </c>
    </row>
    <row r="169" spans="1:30" x14ac:dyDescent="0.25">
      <c r="A169">
        <v>404236</v>
      </c>
      <c r="B169" t="s">
        <v>391</v>
      </c>
      <c r="C169" t="s">
        <v>1308</v>
      </c>
      <c r="D169" t="s">
        <v>1039</v>
      </c>
      <c r="E169" t="s">
        <v>1308</v>
      </c>
      <c r="F169">
        <v>22</v>
      </c>
      <c r="G169" t="s">
        <v>1346</v>
      </c>
      <c r="H169" t="s">
        <v>1039</v>
      </c>
      <c r="I169" t="s">
        <v>1346</v>
      </c>
      <c r="J169" t="s">
        <v>1039</v>
      </c>
      <c r="K169" t="s">
        <v>1039</v>
      </c>
      <c r="L169" t="s">
        <v>1039</v>
      </c>
      <c r="M169" t="s">
        <v>1039</v>
      </c>
      <c r="N169" t="s">
        <v>1039</v>
      </c>
      <c r="O169" t="s">
        <v>1038</v>
      </c>
      <c r="P169" t="s">
        <v>1039</v>
      </c>
      <c r="Q169" t="s">
        <v>1039</v>
      </c>
      <c r="R169" t="s">
        <v>1038</v>
      </c>
      <c r="S169" t="s">
        <v>1038</v>
      </c>
      <c r="T169" t="s">
        <v>1039</v>
      </c>
      <c r="U169" t="s">
        <v>1038</v>
      </c>
      <c r="V169" t="s">
        <v>1038</v>
      </c>
      <c r="W169" t="s">
        <v>1038</v>
      </c>
      <c r="X169" t="s">
        <v>1038</v>
      </c>
      <c r="Y169" t="s">
        <v>1038</v>
      </c>
      <c r="Z169" t="s">
        <v>1038</v>
      </c>
      <c r="AA169" t="s">
        <v>1038</v>
      </c>
      <c r="AB169" t="s">
        <v>1038</v>
      </c>
      <c r="AC169" t="s">
        <v>1038</v>
      </c>
      <c r="AD169" t="s">
        <v>1038</v>
      </c>
    </row>
    <row r="170" spans="1:30" x14ac:dyDescent="0.25">
      <c r="A170">
        <v>405704</v>
      </c>
      <c r="B170" t="s">
        <v>392</v>
      </c>
      <c r="C170" t="s">
        <v>1039</v>
      </c>
      <c r="D170" t="s">
        <v>1308</v>
      </c>
      <c r="E170" t="s">
        <v>1308</v>
      </c>
      <c r="F170">
        <v>16</v>
      </c>
      <c r="G170" t="s">
        <v>1346</v>
      </c>
      <c r="H170" t="s">
        <v>1039</v>
      </c>
      <c r="I170" t="s">
        <v>1346</v>
      </c>
      <c r="J170" t="s">
        <v>1039</v>
      </c>
      <c r="K170" t="s">
        <v>1039</v>
      </c>
      <c r="L170" t="s">
        <v>1039</v>
      </c>
      <c r="M170" t="s">
        <v>1039</v>
      </c>
      <c r="N170" t="s">
        <v>1039</v>
      </c>
      <c r="O170" t="s">
        <v>1039</v>
      </c>
      <c r="P170" t="s">
        <v>1039</v>
      </c>
      <c r="Q170" t="s">
        <v>1039</v>
      </c>
      <c r="R170" t="s">
        <v>1039</v>
      </c>
      <c r="S170" t="s">
        <v>1039</v>
      </c>
      <c r="T170" t="s">
        <v>1039</v>
      </c>
      <c r="U170" t="s">
        <v>1039</v>
      </c>
      <c r="V170" t="s">
        <v>1039</v>
      </c>
      <c r="W170" t="s">
        <v>1038</v>
      </c>
      <c r="X170" t="s">
        <v>1038</v>
      </c>
      <c r="Y170" t="s">
        <v>1038</v>
      </c>
      <c r="Z170" t="s">
        <v>1038</v>
      </c>
      <c r="AA170" t="s">
        <v>1038</v>
      </c>
      <c r="AB170" t="s">
        <v>1038</v>
      </c>
      <c r="AC170" t="s">
        <v>1038</v>
      </c>
      <c r="AD170" t="s">
        <v>1038</v>
      </c>
    </row>
    <row r="171" spans="1:30" x14ac:dyDescent="0.25">
      <c r="A171">
        <v>408062</v>
      </c>
      <c r="B171" t="s">
        <v>393</v>
      </c>
      <c r="C171" t="s">
        <v>1308</v>
      </c>
      <c r="D171" t="s">
        <v>1039</v>
      </c>
      <c r="E171" t="s">
        <v>1308</v>
      </c>
      <c r="F171">
        <v>20</v>
      </c>
      <c r="G171" t="s">
        <v>1346</v>
      </c>
      <c r="H171" t="s">
        <v>1039</v>
      </c>
      <c r="I171" t="s">
        <v>1346</v>
      </c>
      <c r="J171" t="s">
        <v>1039</v>
      </c>
      <c r="K171" t="s">
        <v>1039</v>
      </c>
      <c r="L171" t="s">
        <v>1039</v>
      </c>
      <c r="M171" t="s">
        <v>1038</v>
      </c>
      <c r="N171" t="s">
        <v>1038</v>
      </c>
      <c r="O171" t="s">
        <v>1038</v>
      </c>
      <c r="P171" t="s">
        <v>1038</v>
      </c>
      <c r="Q171" t="s">
        <v>1038</v>
      </c>
      <c r="R171" t="s">
        <v>1038</v>
      </c>
      <c r="S171" t="s">
        <v>1038</v>
      </c>
      <c r="T171" t="s">
        <v>1038</v>
      </c>
      <c r="U171" t="s">
        <v>1038</v>
      </c>
      <c r="V171" t="s">
        <v>1038</v>
      </c>
      <c r="W171" t="s">
        <v>1038</v>
      </c>
      <c r="X171" t="s">
        <v>1038</v>
      </c>
      <c r="Y171" t="s">
        <v>1038</v>
      </c>
      <c r="Z171" t="s">
        <v>1038</v>
      </c>
      <c r="AA171" t="s">
        <v>1038</v>
      </c>
      <c r="AB171" t="s">
        <v>1038</v>
      </c>
      <c r="AC171" t="s">
        <v>1038</v>
      </c>
      <c r="AD171" t="s">
        <v>1038</v>
      </c>
    </row>
    <row r="172" spans="1:30" x14ac:dyDescent="0.25">
      <c r="A172">
        <v>408484</v>
      </c>
      <c r="B172" t="s">
        <v>394</v>
      </c>
      <c r="C172" t="s">
        <v>1308</v>
      </c>
      <c r="D172" t="s">
        <v>1039</v>
      </c>
      <c r="E172" t="s">
        <v>1308</v>
      </c>
      <c r="F172">
        <v>19</v>
      </c>
      <c r="G172" t="s">
        <v>1346</v>
      </c>
      <c r="H172" t="s">
        <v>1039</v>
      </c>
      <c r="I172" t="s">
        <v>1346</v>
      </c>
      <c r="J172" t="s">
        <v>1039</v>
      </c>
      <c r="K172" t="s">
        <v>1039</v>
      </c>
      <c r="L172" t="s">
        <v>1039</v>
      </c>
      <c r="M172" t="s">
        <v>1038</v>
      </c>
      <c r="N172" t="s">
        <v>1038</v>
      </c>
      <c r="O172" t="s">
        <v>1038</v>
      </c>
      <c r="P172" t="s">
        <v>1038</v>
      </c>
      <c r="Q172" t="s">
        <v>1038</v>
      </c>
      <c r="R172" t="s">
        <v>1038</v>
      </c>
      <c r="S172" t="s">
        <v>1038</v>
      </c>
      <c r="T172" t="s">
        <v>1038</v>
      </c>
      <c r="U172" t="s">
        <v>1039</v>
      </c>
      <c r="V172" t="s">
        <v>1038</v>
      </c>
      <c r="W172" t="s">
        <v>1038</v>
      </c>
      <c r="X172" t="s">
        <v>1038</v>
      </c>
      <c r="Y172" t="s">
        <v>1038</v>
      </c>
      <c r="Z172" t="s">
        <v>1038</v>
      </c>
      <c r="AA172" t="s">
        <v>1038</v>
      </c>
      <c r="AB172" t="s">
        <v>1038</v>
      </c>
      <c r="AC172" t="s">
        <v>1038</v>
      </c>
      <c r="AD172" t="s">
        <v>1038</v>
      </c>
    </row>
    <row r="173" spans="1:30" x14ac:dyDescent="0.25">
      <c r="A173">
        <v>408898</v>
      </c>
      <c r="B173" t="s">
        <v>396</v>
      </c>
      <c r="C173" t="s">
        <v>1308</v>
      </c>
      <c r="D173" t="s">
        <v>1039</v>
      </c>
      <c r="E173" t="s">
        <v>1308</v>
      </c>
      <c r="F173">
        <v>18</v>
      </c>
      <c r="G173" t="s">
        <v>1346</v>
      </c>
      <c r="H173" t="s">
        <v>1038</v>
      </c>
      <c r="I173" t="s">
        <v>1346</v>
      </c>
      <c r="J173" t="s">
        <v>1039</v>
      </c>
      <c r="K173" t="s">
        <v>1038</v>
      </c>
      <c r="L173" t="s">
        <v>1038</v>
      </c>
      <c r="M173" t="s">
        <v>1038</v>
      </c>
      <c r="N173" t="s">
        <v>1039</v>
      </c>
      <c r="O173" t="s">
        <v>1038</v>
      </c>
      <c r="P173" t="s">
        <v>1038</v>
      </c>
      <c r="Q173" t="s">
        <v>1039</v>
      </c>
      <c r="R173" t="s">
        <v>1038</v>
      </c>
      <c r="S173" t="s">
        <v>1038</v>
      </c>
      <c r="T173" t="s">
        <v>1039</v>
      </c>
      <c r="U173" t="s">
        <v>1038</v>
      </c>
      <c r="V173" t="s">
        <v>1039</v>
      </c>
      <c r="W173" t="s">
        <v>1038</v>
      </c>
      <c r="X173" t="s">
        <v>1038</v>
      </c>
      <c r="Y173" t="s">
        <v>1038</v>
      </c>
      <c r="Z173" t="s">
        <v>1038</v>
      </c>
      <c r="AA173" t="s">
        <v>1038</v>
      </c>
      <c r="AB173" t="s">
        <v>1038</v>
      </c>
      <c r="AC173" t="s">
        <v>1038</v>
      </c>
      <c r="AD173" t="s">
        <v>1038</v>
      </c>
    </row>
    <row r="174" spans="1:30" x14ac:dyDescent="0.25">
      <c r="A174">
        <v>410258</v>
      </c>
      <c r="B174" t="s">
        <v>397</v>
      </c>
      <c r="C174" t="s">
        <v>1308</v>
      </c>
      <c r="D174" t="s">
        <v>1039</v>
      </c>
      <c r="E174" t="s">
        <v>1308</v>
      </c>
      <c r="F174">
        <v>22</v>
      </c>
      <c r="G174" t="s">
        <v>1346</v>
      </c>
      <c r="H174" t="s">
        <v>1039</v>
      </c>
      <c r="I174" t="s">
        <v>1346</v>
      </c>
      <c r="J174" t="s">
        <v>1039</v>
      </c>
      <c r="K174" t="s">
        <v>1039</v>
      </c>
      <c r="L174" t="s">
        <v>1039</v>
      </c>
      <c r="M174" t="s">
        <v>1038</v>
      </c>
      <c r="N174" t="s">
        <v>1038</v>
      </c>
      <c r="O174" t="s">
        <v>1038</v>
      </c>
      <c r="P174" t="s">
        <v>1038</v>
      </c>
      <c r="Q174" t="s">
        <v>1038</v>
      </c>
      <c r="R174" t="s">
        <v>1038</v>
      </c>
      <c r="S174" t="s">
        <v>1038</v>
      </c>
      <c r="T174" t="s">
        <v>1038</v>
      </c>
      <c r="U174" t="s">
        <v>1038</v>
      </c>
      <c r="V174" t="s">
        <v>1038</v>
      </c>
      <c r="W174" t="s">
        <v>1038</v>
      </c>
      <c r="X174" t="s">
        <v>1038</v>
      </c>
      <c r="Y174" t="s">
        <v>1038</v>
      </c>
      <c r="Z174" t="s">
        <v>1038</v>
      </c>
      <c r="AA174" t="s">
        <v>1038</v>
      </c>
      <c r="AB174" t="s">
        <v>1038</v>
      </c>
      <c r="AC174" t="s">
        <v>1038</v>
      </c>
      <c r="AD174" t="s">
        <v>1038</v>
      </c>
    </row>
    <row r="175" spans="1:30" x14ac:dyDescent="0.25">
      <c r="A175">
        <v>416867</v>
      </c>
      <c r="B175" t="s">
        <v>398</v>
      </c>
      <c r="C175" t="s">
        <v>1308</v>
      </c>
      <c r="D175" t="s">
        <v>1039</v>
      </c>
      <c r="E175" t="s">
        <v>1308</v>
      </c>
      <c r="F175">
        <v>21</v>
      </c>
      <c r="G175" t="s">
        <v>1346</v>
      </c>
      <c r="H175" t="s">
        <v>1039</v>
      </c>
      <c r="I175" t="s">
        <v>1346</v>
      </c>
      <c r="J175" t="s">
        <v>1039</v>
      </c>
      <c r="K175" t="s">
        <v>1039</v>
      </c>
      <c r="L175" t="s">
        <v>1039</v>
      </c>
      <c r="M175" t="s">
        <v>1039</v>
      </c>
      <c r="N175" t="s">
        <v>1039</v>
      </c>
      <c r="O175" t="s">
        <v>1039</v>
      </c>
      <c r="P175" t="s">
        <v>1039</v>
      </c>
      <c r="Q175" t="s">
        <v>1039</v>
      </c>
      <c r="R175" t="s">
        <v>1039</v>
      </c>
      <c r="S175" t="s">
        <v>1039</v>
      </c>
      <c r="T175" t="s">
        <v>1039</v>
      </c>
      <c r="U175" t="s">
        <v>1038</v>
      </c>
      <c r="V175" t="s">
        <v>1039</v>
      </c>
      <c r="W175" t="s">
        <v>1038</v>
      </c>
      <c r="X175" t="s">
        <v>1038</v>
      </c>
      <c r="Y175" t="s">
        <v>1038</v>
      </c>
      <c r="Z175" t="s">
        <v>1038</v>
      </c>
      <c r="AA175" t="s">
        <v>1038</v>
      </c>
      <c r="AB175" t="s">
        <v>1038</v>
      </c>
      <c r="AC175" t="s">
        <v>1038</v>
      </c>
      <c r="AD175" t="s">
        <v>1038</v>
      </c>
    </row>
    <row r="176" spans="1:30" x14ac:dyDescent="0.25">
      <c r="A176">
        <v>416982</v>
      </c>
      <c r="B176" t="s">
        <v>399</v>
      </c>
      <c r="C176" t="s">
        <v>1308</v>
      </c>
      <c r="D176" t="s">
        <v>1039</v>
      </c>
      <c r="E176" t="s">
        <v>1308</v>
      </c>
      <c r="F176">
        <v>21</v>
      </c>
      <c r="G176" t="s">
        <v>1346</v>
      </c>
      <c r="H176" t="s">
        <v>1039</v>
      </c>
      <c r="I176" t="s">
        <v>1346</v>
      </c>
      <c r="J176" t="s">
        <v>1039</v>
      </c>
      <c r="K176" t="s">
        <v>1039</v>
      </c>
      <c r="L176" t="s">
        <v>1039</v>
      </c>
      <c r="M176" t="s">
        <v>1039</v>
      </c>
      <c r="N176" t="s">
        <v>1039</v>
      </c>
      <c r="O176" t="s">
        <v>1038</v>
      </c>
      <c r="P176" t="s">
        <v>1039</v>
      </c>
      <c r="Q176" t="s">
        <v>1039</v>
      </c>
      <c r="R176" t="s">
        <v>1039</v>
      </c>
      <c r="S176" t="s">
        <v>1038</v>
      </c>
      <c r="T176" t="s">
        <v>1039</v>
      </c>
      <c r="U176" t="s">
        <v>1039</v>
      </c>
      <c r="V176" t="s">
        <v>1038</v>
      </c>
      <c r="W176" t="s">
        <v>1038</v>
      </c>
      <c r="X176" t="s">
        <v>1039</v>
      </c>
      <c r="Y176" t="s">
        <v>1038</v>
      </c>
      <c r="Z176" t="s">
        <v>1038</v>
      </c>
      <c r="AA176" t="s">
        <v>1038</v>
      </c>
      <c r="AB176" t="s">
        <v>1038</v>
      </c>
      <c r="AC176" t="s">
        <v>1038</v>
      </c>
      <c r="AD176" t="s">
        <v>1038</v>
      </c>
    </row>
    <row r="177" spans="1:30" x14ac:dyDescent="0.25">
      <c r="A177">
        <v>418699</v>
      </c>
      <c r="B177" t="s">
        <v>401</v>
      </c>
      <c r="C177" t="s">
        <v>1308</v>
      </c>
      <c r="D177" t="s">
        <v>1039</v>
      </c>
      <c r="E177" t="s">
        <v>1308</v>
      </c>
      <c r="F177">
        <v>18</v>
      </c>
      <c r="G177" t="s">
        <v>1346</v>
      </c>
      <c r="H177" t="s">
        <v>1039</v>
      </c>
      <c r="I177" t="s">
        <v>1088</v>
      </c>
      <c r="J177" t="s">
        <v>1039</v>
      </c>
      <c r="K177" t="s">
        <v>1039</v>
      </c>
      <c r="L177" t="s">
        <v>1039</v>
      </c>
      <c r="M177" t="s">
        <v>1039</v>
      </c>
      <c r="N177" t="s">
        <v>1039</v>
      </c>
      <c r="O177" t="s">
        <v>1039</v>
      </c>
      <c r="P177" t="s">
        <v>1039</v>
      </c>
      <c r="Q177" t="s">
        <v>1039</v>
      </c>
      <c r="R177" t="s">
        <v>1039</v>
      </c>
      <c r="S177" t="s">
        <v>1039</v>
      </c>
      <c r="T177" t="s">
        <v>1039</v>
      </c>
      <c r="U177" t="s">
        <v>1038</v>
      </c>
      <c r="V177" t="s">
        <v>1039</v>
      </c>
      <c r="W177" t="s">
        <v>1038</v>
      </c>
      <c r="X177" t="s">
        <v>1038</v>
      </c>
      <c r="Y177" t="s">
        <v>1038</v>
      </c>
      <c r="Z177" t="s">
        <v>1038</v>
      </c>
      <c r="AA177" t="s">
        <v>1038</v>
      </c>
      <c r="AB177" t="s">
        <v>1038</v>
      </c>
      <c r="AC177" t="s">
        <v>1038</v>
      </c>
      <c r="AD177" t="s">
        <v>1038</v>
      </c>
    </row>
    <row r="178" spans="1:30" x14ac:dyDescent="0.25">
      <c r="A178">
        <v>419101</v>
      </c>
      <c r="B178" t="s">
        <v>403</v>
      </c>
      <c r="C178" t="s">
        <v>1308</v>
      </c>
      <c r="D178" t="s">
        <v>1039</v>
      </c>
      <c r="E178" t="s">
        <v>1308</v>
      </c>
      <c r="F178">
        <v>21</v>
      </c>
      <c r="G178" t="s">
        <v>1346</v>
      </c>
      <c r="H178" t="s">
        <v>1038</v>
      </c>
      <c r="I178" t="s">
        <v>1346</v>
      </c>
      <c r="J178" t="s">
        <v>1039</v>
      </c>
      <c r="K178" t="s">
        <v>1039</v>
      </c>
      <c r="L178" t="s">
        <v>1039</v>
      </c>
      <c r="M178" t="s">
        <v>1039</v>
      </c>
      <c r="N178" t="s">
        <v>1039</v>
      </c>
      <c r="O178" t="s">
        <v>1039</v>
      </c>
      <c r="P178" t="s">
        <v>1039</v>
      </c>
      <c r="Q178" t="s">
        <v>1039</v>
      </c>
      <c r="R178" t="s">
        <v>1039</v>
      </c>
      <c r="S178" t="s">
        <v>1039</v>
      </c>
      <c r="T178" t="s">
        <v>1039</v>
      </c>
      <c r="U178" t="s">
        <v>1039</v>
      </c>
      <c r="V178" t="s">
        <v>1039</v>
      </c>
      <c r="W178" t="s">
        <v>1038</v>
      </c>
      <c r="X178" t="s">
        <v>1038</v>
      </c>
      <c r="Y178" t="s">
        <v>1038</v>
      </c>
      <c r="Z178" t="s">
        <v>1038</v>
      </c>
      <c r="AA178" t="s">
        <v>1038</v>
      </c>
      <c r="AB178" t="s">
        <v>1038</v>
      </c>
      <c r="AC178" t="s">
        <v>1038</v>
      </c>
      <c r="AD178" t="s">
        <v>1038</v>
      </c>
    </row>
    <row r="179" spans="1:30" x14ac:dyDescent="0.25">
      <c r="A179">
        <v>420463</v>
      </c>
      <c r="B179" t="s">
        <v>404</v>
      </c>
      <c r="C179" t="s">
        <v>1308</v>
      </c>
      <c r="D179" t="s">
        <v>1039</v>
      </c>
      <c r="E179" t="s">
        <v>1308</v>
      </c>
      <c r="F179">
        <v>21</v>
      </c>
      <c r="G179" t="s">
        <v>1346</v>
      </c>
      <c r="H179" t="s">
        <v>1039</v>
      </c>
      <c r="I179" t="s">
        <v>1346</v>
      </c>
      <c r="J179" t="s">
        <v>1039</v>
      </c>
      <c r="K179" t="s">
        <v>1039</v>
      </c>
      <c r="L179" t="s">
        <v>1039</v>
      </c>
      <c r="M179" t="s">
        <v>1039</v>
      </c>
      <c r="N179" t="s">
        <v>1039</v>
      </c>
      <c r="O179" t="s">
        <v>1038</v>
      </c>
      <c r="P179" t="s">
        <v>1039</v>
      </c>
      <c r="Q179" t="s">
        <v>1039</v>
      </c>
      <c r="R179" t="s">
        <v>1039</v>
      </c>
      <c r="S179" t="s">
        <v>1039</v>
      </c>
      <c r="T179" t="s">
        <v>1039</v>
      </c>
      <c r="U179" t="s">
        <v>1038</v>
      </c>
      <c r="V179" t="s">
        <v>1039</v>
      </c>
      <c r="W179" t="s">
        <v>1038</v>
      </c>
      <c r="X179" t="s">
        <v>1038</v>
      </c>
      <c r="Y179" t="s">
        <v>1038</v>
      </c>
      <c r="Z179" t="s">
        <v>1038</v>
      </c>
      <c r="AA179" t="s">
        <v>1038</v>
      </c>
      <c r="AB179" t="s">
        <v>1038</v>
      </c>
      <c r="AC179" t="s">
        <v>1038</v>
      </c>
      <c r="AD179" t="s">
        <v>1038</v>
      </c>
    </row>
    <row r="180" spans="1:30" x14ac:dyDescent="0.25">
      <c r="A180">
        <v>420646</v>
      </c>
      <c r="B180" t="s">
        <v>405</v>
      </c>
      <c r="C180" t="s">
        <v>1308</v>
      </c>
      <c r="D180" t="s">
        <v>1039</v>
      </c>
      <c r="E180" t="s">
        <v>1308</v>
      </c>
      <c r="F180">
        <v>8</v>
      </c>
      <c r="G180" t="s">
        <v>1117</v>
      </c>
      <c r="H180" t="s">
        <v>1039</v>
      </c>
      <c r="I180" t="s">
        <v>1088</v>
      </c>
      <c r="J180" t="s">
        <v>1039</v>
      </c>
      <c r="K180" t="s">
        <v>1039</v>
      </c>
      <c r="L180" t="s">
        <v>1038</v>
      </c>
      <c r="M180" t="s">
        <v>1038</v>
      </c>
      <c r="N180" t="s">
        <v>1039</v>
      </c>
      <c r="O180" t="s">
        <v>1039</v>
      </c>
      <c r="P180" t="s">
        <v>1039</v>
      </c>
      <c r="Q180" t="s">
        <v>1039</v>
      </c>
      <c r="R180" t="s">
        <v>1039</v>
      </c>
      <c r="S180" t="s">
        <v>1039</v>
      </c>
      <c r="T180" t="s">
        <v>1039</v>
      </c>
      <c r="U180" t="s">
        <v>1038</v>
      </c>
      <c r="V180" t="s">
        <v>1039</v>
      </c>
      <c r="W180" t="s">
        <v>1038</v>
      </c>
      <c r="X180" t="s">
        <v>1038</v>
      </c>
      <c r="Y180" t="s">
        <v>1038</v>
      </c>
      <c r="Z180" t="s">
        <v>1038</v>
      </c>
      <c r="AA180" t="s">
        <v>1038</v>
      </c>
      <c r="AB180" t="s">
        <v>1038</v>
      </c>
      <c r="AC180" t="s">
        <v>1038</v>
      </c>
      <c r="AD180" t="s">
        <v>1038</v>
      </c>
    </row>
    <row r="181" spans="1:30" x14ac:dyDescent="0.25">
      <c r="A181">
        <v>422709</v>
      </c>
      <c r="B181" t="s">
        <v>1107</v>
      </c>
      <c r="C181" t="s">
        <v>1308</v>
      </c>
      <c r="D181" t="s">
        <v>1039</v>
      </c>
      <c r="E181" t="s">
        <v>1308</v>
      </c>
      <c r="F181">
        <v>20</v>
      </c>
      <c r="G181" t="s">
        <v>1346</v>
      </c>
      <c r="H181" t="s">
        <v>1039</v>
      </c>
      <c r="I181" t="s">
        <v>1346</v>
      </c>
      <c r="J181" t="s">
        <v>1039</v>
      </c>
      <c r="K181" t="s">
        <v>1039</v>
      </c>
      <c r="L181" t="s">
        <v>1039</v>
      </c>
      <c r="M181" t="s">
        <v>1039</v>
      </c>
      <c r="N181" t="s">
        <v>1039</v>
      </c>
      <c r="O181" t="s">
        <v>1038</v>
      </c>
      <c r="P181" t="s">
        <v>1039</v>
      </c>
      <c r="Q181" t="s">
        <v>1039</v>
      </c>
      <c r="R181" t="s">
        <v>1039</v>
      </c>
      <c r="S181" t="s">
        <v>1038</v>
      </c>
      <c r="T181" t="s">
        <v>1039</v>
      </c>
      <c r="U181" t="s">
        <v>1038</v>
      </c>
      <c r="V181" t="s">
        <v>1038</v>
      </c>
      <c r="W181" t="s">
        <v>1038</v>
      </c>
      <c r="X181" t="s">
        <v>1038</v>
      </c>
      <c r="Y181" t="s">
        <v>1038</v>
      </c>
      <c r="Z181" t="s">
        <v>1038</v>
      </c>
      <c r="AA181" t="s">
        <v>1038</v>
      </c>
      <c r="AB181" t="s">
        <v>1038</v>
      </c>
      <c r="AC181" t="s">
        <v>1038</v>
      </c>
      <c r="AD181" t="s">
        <v>1038</v>
      </c>
    </row>
    <row r="182" spans="1:30" x14ac:dyDescent="0.25">
      <c r="A182">
        <v>425067</v>
      </c>
      <c r="B182" t="s">
        <v>406</v>
      </c>
      <c r="C182" t="s">
        <v>1308</v>
      </c>
      <c r="D182" t="s">
        <v>1039</v>
      </c>
      <c r="E182" t="s">
        <v>1308</v>
      </c>
      <c r="F182">
        <v>20</v>
      </c>
      <c r="G182" t="s">
        <v>1346</v>
      </c>
      <c r="H182" t="s">
        <v>1039</v>
      </c>
      <c r="I182" t="s">
        <v>1346</v>
      </c>
      <c r="J182" t="s">
        <v>1039</v>
      </c>
      <c r="K182" t="s">
        <v>1039</v>
      </c>
      <c r="L182" t="s">
        <v>1039</v>
      </c>
      <c r="M182" t="s">
        <v>1038</v>
      </c>
      <c r="N182" t="s">
        <v>1039</v>
      </c>
      <c r="O182" t="s">
        <v>1038</v>
      </c>
      <c r="P182" t="s">
        <v>1038</v>
      </c>
      <c r="Q182" t="s">
        <v>1038</v>
      </c>
      <c r="R182" t="s">
        <v>1038</v>
      </c>
      <c r="S182" t="s">
        <v>1038</v>
      </c>
      <c r="T182" t="s">
        <v>1039</v>
      </c>
      <c r="U182" t="s">
        <v>1038</v>
      </c>
      <c r="V182" t="s">
        <v>1038</v>
      </c>
      <c r="W182" t="s">
        <v>1038</v>
      </c>
      <c r="X182" t="s">
        <v>1038</v>
      </c>
      <c r="Y182" t="s">
        <v>1038</v>
      </c>
      <c r="Z182" t="s">
        <v>1038</v>
      </c>
      <c r="AA182" t="s">
        <v>1038</v>
      </c>
      <c r="AB182" t="s">
        <v>1038</v>
      </c>
      <c r="AC182" t="s">
        <v>1038</v>
      </c>
      <c r="AD182" t="s">
        <v>1038</v>
      </c>
    </row>
    <row r="183" spans="1:30" x14ac:dyDescent="0.25">
      <c r="A183">
        <v>427310</v>
      </c>
      <c r="B183" t="s">
        <v>407</v>
      </c>
      <c r="C183" t="s">
        <v>1308</v>
      </c>
      <c r="D183" t="s">
        <v>1039</v>
      </c>
      <c r="E183" t="s">
        <v>1308</v>
      </c>
      <c r="F183">
        <v>19</v>
      </c>
      <c r="G183" t="s">
        <v>1346</v>
      </c>
      <c r="H183" t="s">
        <v>1039</v>
      </c>
      <c r="I183" t="s">
        <v>1088</v>
      </c>
      <c r="J183" t="s">
        <v>1039</v>
      </c>
      <c r="K183" t="s">
        <v>1039</v>
      </c>
      <c r="L183" t="s">
        <v>1039</v>
      </c>
      <c r="M183" t="s">
        <v>1039</v>
      </c>
      <c r="N183" t="s">
        <v>1039</v>
      </c>
      <c r="O183" t="s">
        <v>1039</v>
      </c>
      <c r="P183" t="s">
        <v>1039</v>
      </c>
      <c r="Q183" t="s">
        <v>1039</v>
      </c>
      <c r="R183" t="s">
        <v>1039</v>
      </c>
      <c r="S183" t="s">
        <v>1039</v>
      </c>
      <c r="T183" t="s">
        <v>1039</v>
      </c>
      <c r="U183" t="s">
        <v>1038</v>
      </c>
      <c r="V183" t="s">
        <v>1039</v>
      </c>
      <c r="W183" t="s">
        <v>1039</v>
      </c>
      <c r="X183" t="s">
        <v>1038</v>
      </c>
      <c r="Y183" t="s">
        <v>1038</v>
      </c>
      <c r="Z183" t="s">
        <v>1038</v>
      </c>
      <c r="AA183" t="s">
        <v>1038</v>
      </c>
      <c r="AB183" t="s">
        <v>1038</v>
      </c>
      <c r="AC183" t="s">
        <v>1038</v>
      </c>
      <c r="AD183" t="s">
        <v>1038</v>
      </c>
    </row>
    <row r="184" spans="1:30" x14ac:dyDescent="0.25">
      <c r="A184">
        <v>429316</v>
      </c>
      <c r="B184" t="s">
        <v>408</v>
      </c>
      <c r="C184" t="s">
        <v>1308</v>
      </c>
      <c r="D184" t="s">
        <v>1039</v>
      </c>
      <c r="E184" t="s">
        <v>1308</v>
      </c>
      <c r="F184">
        <v>20</v>
      </c>
      <c r="G184" t="s">
        <v>1346</v>
      </c>
      <c r="H184" t="s">
        <v>1039</v>
      </c>
      <c r="I184" t="s">
        <v>1346</v>
      </c>
      <c r="J184" t="s">
        <v>1039</v>
      </c>
      <c r="K184" t="s">
        <v>1039</v>
      </c>
      <c r="L184" t="s">
        <v>1039</v>
      </c>
      <c r="M184" t="s">
        <v>1039</v>
      </c>
      <c r="N184" t="s">
        <v>1039</v>
      </c>
      <c r="O184" t="s">
        <v>1039</v>
      </c>
      <c r="P184" t="s">
        <v>1039</v>
      </c>
      <c r="Q184" t="s">
        <v>1039</v>
      </c>
      <c r="R184" t="s">
        <v>1039</v>
      </c>
      <c r="S184" t="s">
        <v>1039</v>
      </c>
      <c r="T184" t="s">
        <v>1039</v>
      </c>
      <c r="U184" t="s">
        <v>1038</v>
      </c>
      <c r="V184" t="s">
        <v>1039</v>
      </c>
      <c r="W184" t="s">
        <v>1039</v>
      </c>
      <c r="X184" t="s">
        <v>1038</v>
      </c>
      <c r="Y184" t="s">
        <v>1038</v>
      </c>
      <c r="Z184" t="s">
        <v>1038</v>
      </c>
      <c r="AA184" t="s">
        <v>1038</v>
      </c>
      <c r="AB184" t="s">
        <v>1038</v>
      </c>
      <c r="AC184" t="s">
        <v>1038</v>
      </c>
      <c r="AD184" t="s">
        <v>1038</v>
      </c>
    </row>
    <row r="185" spans="1:30" x14ac:dyDescent="0.25">
      <c r="A185">
        <v>430975</v>
      </c>
      <c r="B185" t="s">
        <v>409</v>
      </c>
      <c r="C185" t="s">
        <v>1308</v>
      </c>
      <c r="D185" t="s">
        <v>1039</v>
      </c>
      <c r="E185" t="s">
        <v>1308</v>
      </c>
      <c r="F185">
        <v>19</v>
      </c>
      <c r="G185" t="s">
        <v>1346</v>
      </c>
      <c r="H185" t="s">
        <v>1039</v>
      </c>
      <c r="I185" t="s">
        <v>1309</v>
      </c>
      <c r="J185" t="s">
        <v>1039</v>
      </c>
      <c r="K185" t="s">
        <v>1039</v>
      </c>
      <c r="L185" t="s">
        <v>1039</v>
      </c>
      <c r="M185" t="s">
        <v>1039</v>
      </c>
      <c r="N185" t="s">
        <v>1039</v>
      </c>
      <c r="O185" t="s">
        <v>1038</v>
      </c>
      <c r="P185" t="s">
        <v>1039</v>
      </c>
      <c r="Q185" t="s">
        <v>1039</v>
      </c>
      <c r="R185" t="s">
        <v>1038</v>
      </c>
      <c r="S185" t="s">
        <v>1038</v>
      </c>
      <c r="T185" t="s">
        <v>1039</v>
      </c>
      <c r="U185" t="s">
        <v>1038</v>
      </c>
      <c r="V185" t="s">
        <v>1038</v>
      </c>
      <c r="W185" t="s">
        <v>1039</v>
      </c>
      <c r="X185" t="s">
        <v>1038</v>
      </c>
      <c r="Y185" t="s">
        <v>1038</v>
      </c>
      <c r="Z185" t="s">
        <v>1038</v>
      </c>
      <c r="AA185" t="s">
        <v>1038</v>
      </c>
      <c r="AB185" t="s">
        <v>1038</v>
      </c>
      <c r="AC185" t="s">
        <v>1038</v>
      </c>
      <c r="AD185" t="s">
        <v>1038</v>
      </c>
    </row>
    <row r="186" spans="1:30" x14ac:dyDescent="0.25">
      <c r="A186">
        <v>434274</v>
      </c>
      <c r="B186" t="s">
        <v>1013</v>
      </c>
      <c r="C186" t="s">
        <v>1308</v>
      </c>
      <c r="D186" t="s">
        <v>1039</v>
      </c>
      <c r="E186" t="s">
        <v>1308</v>
      </c>
      <c r="F186">
        <v>21</v>
      </c>
      <c r="G186" t="s">
        <v>1346</v>
      </c>
      <c r="H186" t="s">
        <v>1039</v>
      </c>
      <c r="I186" t="s">
        <v>1346</v>
      </c>
      <c r="J186" t="s">
        <v>1039</v>
      </c>
      <c r="K186" t="s">
        <v>1039</v>
      </c>
      <c r="L186" t="s">
        <v>1038</v>
      </c>
      <c r="M186" t="s">
        <v>1038</v>
      </c>
      <c r="N186" t="s">
        <v>1039</v>
      </c>
      <c r="O186" t="s">
        <v>1038</v>
      </c>
      <c r="P186" t="s">
        <v>1039</v>
      </c>
      <c r="Q186" t="s">
        <v>1039</v>
      </c>
      <c r="R186" t="s">
        <v>1038</v>
      </c>
      <c r="S186" t="s">
        <v>1038</v>
      </c>
      <c r="T186" t="s">
        <v>1039</v>
      </c>
      <c r="U186" t="s">
        <v>1038</v>
      </c>
      <c r="V186" t="s">
        <v>1038</v>
      </c>
      <c r="W186" t="s">
        <v>1038</v>
      </c>
      <c r="X186" t="s">
        <v>1038</v>
      </c>
      <c r="Y186" t="s">
        <v>1038</v>
      </c>
      <c r="Z186" t="s">
        <v>1038</v>
      </c>
      <c r="AA186" t="s">
        <v>1038</v>
      </c>
      <c r="AB186" t="s">
        <v>1038</v>
      </c>
      <c r="AC186" t="s">
        <v>1038</v>
      </c>
      <c r="AD186" t="s">
        <v>1038</v>
      </c>
    </row>
    <row r="187" spans="1:30" x14ac:dyDescent="0.25">
      <c r="A187">
        <v>439471</v>
      </c>
      <c r="B187" t="s">
        <v>117</v>
      </c>
      <c r="C187" t="s">
        <v>1308</v>
      </c>
      <c r="D187" t="s">
        <v>1039</v>
      </c>
      <c r="E187" t="s">
        <v>1308</v>
      </c>
      <c r="F187">
        <v>17</v>
      </c>
      <c r="G187" t="s">
        <v>1346</v>
      </c>
      <c r="H187" t="s">
        <v>1039</v>
      </c>
      <c r="I187" t="s">
        <v>1346</v>
      </c>
      <c r="J187" t="s">
        <v>1039</v>
      </c>
      <c r="K187" t="s">
        <v>1039</v>
      </c>
      <c r="L187" t="s">
        <v>1038</v>
      </c>
      <c r="M187" t="s">
        <v>1038</v>
      </c>
      <c r="N187" t="s">
        <v>1039</v>
      </c>
      <c r="O187" t="s">
        <v>1038</v>
      </c>
      <c r="P187" t="s">
        <v>1038</v>
      </c>
      <c r="Q187" t="s">
        <v>1038</v>
      </c>
      <c r="R187" t="s">
        <v>1038</v>
      </c>
      <c r="S187" t="s">
        <v>1038</v>
      </c>
      <c r="T187" t="s">
        <v>1039</v>
      </c>
      <c r="U187" t="s">
        <v>1038</v>
      </c>
      <c r="V187" t="s">
        <v>1038</v>
      </c>
      <c r="W187" t="s">
        <v>1038</v>
      </c>
      <c r="X187" t="s">
        <v>1038</v>
      </c>
      <c r="Y187" t="s">
        <v>1038</v>
      </c>
      <c r="Z187" t="s">
        <v>1038</v>
      </c>
      <c r="AA187" t="s">
        <v>1038</v>
      </c>
      <c r="AB187" t="s">
        <v>1038</v>
      </c>
      <c r="AC187" t="s">
        <v>1038</v>
      </c>
      <c r="AD187" t="s">
        <v>1038</v>
      </c>
    </row>
    <row r="188" spans="1:30" x14ac:dyDescent="0.25">
      <c r="A188">
        <v>442897</v>
      </c>
      <c r="B188" t="s">
        <v>410</v>
      </c>
      <c r="C188" t="s">
        <v>1308</v>
      </c>
      <c r="D188" t="s">
        <v>1039</v>
      </c>
      <c r="E188" t="s">
        <v>1308</v>
      </c>
      <c r="F188">
        <v>11</v>
      </c>
      <c r="G188" t="s">
        <v>1346</v>
      </c>
      <c r="H188" t="s">
        <v>1039</v>
      </c>
      <c r="I188" t="s">
        <v>1088</v>
      </c>
      <c r="J188" t="s">
        <v>1039</v>
      </c>
      <c r="K188" t="s">
        <v>1039</v>
      </c>
      <c r="L188" t="s">
        <v>1039</v>
      </c>
      <c r="M188" t="s">
        <v>1039</v>
      </c>
      <c r="N188" t="s">
        <v>1039</v>
      </c>
      <c r="O188" t="s">
        <v>1039</v>
      </c>
      <c r="P188" t="s">
        <v>1039</v>
      </c>
      <c r="Q188" t="s">
        <v>1039</v>
      </c>
      <c r="R188" t="s">
        <v>1039</v>
      </c>
      <c r="S188" t="s">
        <v>1039</v>
      </c>
      <c r="T188" t="s">
        <v>1039</v>
      </c>
      <c r="U188" t="s">
        <v>1038</v>
      </c>
      <c r="V188" t="s">
        <v>1039</v>
      </c>
      <c r="W188" t="s">
        <v>1039</v>
      </c>
      <c r="X188" t="s">
        <v>1038</v>
      </c>
      <c r="Y188" t="s">
        <v>1038</v>
      </c>
      <c r="Z188" t="s">
        <v>1038</v>
      </c>
      <c r="AA188" t="s">
        <v>1038</v>
      </c>
      <c r="AB188" t="s">
        <v>1038</v>
      </c>
      <c r="AC188" t="s">
        <v>1038</v>
      </c>
      <c r="AD188" t="s">
        <v>1038</v>
      </c>
    </row>
    <row r="189" spans="1:30" x14ac:dyDescent="0.25">
      <c r="A189">
        <v>443721</v>
      </c>
      <c r="B189" t="s">
        <v>411</v>
      </c>
      <c r="C189" t="s">
        <v>1308</v>
      </c>
      <c r="D189" t="s">
        <v>1308</v>
      </c>
      <c r="E189" t="s">
        <v>1039</v>
      </c>
      <c r="F189">
        <v>14</v>
      </c>
      <c r="G189" t="s">
        <v>1346</v>
      </c>
      <c r="H189" t="s">
        <v>1038</v>
      </c>
      <c r="I189" t="s">
        <v>1090</v>
      </c>
      <c r="J189" t="s">
        <v>1039</v>
      </c>
      <c r="K189" t="s">
        <v>1039</v>
      </c>
      <c r="L189" t="s">
        <v>1039</v>
      </c>
      <c r="M189" t="s">
        <v>1039</v>
      </c>
      <c r="N189" t="s">
        <v>1039</v>
      </c>
      <c r="O189" t="s">
        <v>1038</v>
      </c>
      <c r="P189" t="s">
        <v>1039</v>
      </c>
      <c r="Q189" t="s">
        <v>1039</v>
      </c>
      <c r="R189" t="s">
        <v>1039</v>
      </c>
      <c r="S189" t="s">
        <v>1038</v>
      </c>
      <c r="T189" t="s">
        <v>1039</v>
      </c>
      <c r="U189" t="s">
        <v>1039</v>
      </c>
      <c r="V189" t="s">
        <v>1038</v>
      </c>
      <c r="W189" t="s">
        <v>1038</v>
      </c>
      <c r="X189" t="s">
        <v>1039</v>
      </c>
      <c r="Y189" t="s">
        <v>1038</v>
      </c>
      <c r="Z189" t="s">
        <v>1038</v>
      </c>
      <c r="AA189" t="s">
        <v>1038</v>
      </c>
      <c r="AB189" t="s">
        <v>1038</v>
      </c>
      <c r="AC189" t="s">
        <v>1038</v>
      </c>
      <c r="AD189" t="s">
        <v>1038</v>
      </c>
    </row>
    <row r="190" spans="1:30" x14ac:dyDescent="0.25">
      <c r="A190">
        <v>443895</v>
      </c>
      <c r="B190" t="s">
        <v>412</v>
      </c>
      <c r="C190" t="s">
        <v>1308</v>
      </c>
      <c r="D190" t="s">
        <v>1039</v>
      </c>
      <c r="E190" t="s">
        <v>1308</v>
      </c>
      <c r="F190">
        <v>22</v>
      </c>
      <c r="G190" t="s">
        <v>1346</v>
      </c>
      <c r="H190" t="s">
        <v>1039</v>
      </c>
      <c r="I190" t="s">
        <v>1346</v>
      </c>
      <c r="J190" t="s">
        <v>1039</v>
      </c>
      <c r="K190" t="s">
        <v>1039</v>
      </c>
      <c r="L190" t="s">
        <v>1039</v>
      </c>
      <c r="M190" t="s">
        <v>1039</v>
      </c>
      <c r="N190" t="s">
        <v>1039</v>
      </c>
      <c r="O190" t="s">
        <v>1038</v>
      </c>
      <c r="P190" t="s">
        <v>1039</v>
      </c>
      <c r="Q190" t="s">
        <v>1039</v>
      </c>
      <c r="R190" t="s">
        <v>1039</v>
      </c>
      <c r="S190" t="s">
        <v>1038</v>
      </c>
      <c r="T190" t="s">
        <v>1039</v>
      </c>
      <c r="U190" t="s">
        <v>1038</v>
      </c>
      <c r="V190" t="s">
        <v>1039</v>
      </c>
      <c r="W190" t="s">
        <v>1038</v>
      </c>
      <c r="X190" t="s">
        <v>1038</v>
      </c>
      <c r="Y190" t="s">
        <v>1038</v>
      </c>
      <c r="Z190" t="s">
        <v>1038</v>
      </c>
      <c r="AA190" t="s">
        <v>1038</v>
      </c>
      <c r="AB190" t="s">
        <v>1038</v>
      </c>
      <c r="AC190" t="s">
        <v>1038</v>
      </c>
      <c r="AD190" t="s">
        <v>1038</v>
      </c>
    </row>
    <row r="191" spans="1:30" x14ac:dyDescent="0.25">
      <c r="A191">
        <v>444315</v>
      </c>
      <c r="B191" t="s">
        <v>413</v>
      </c>
      <c r="C191" t="s">
        <v>1308</v>
      </c>
      <c r="D191" t="s">
        <v>1039</v>
      </c>
      <c r="E191" t="s">
        <v>1308</v>
      </c>
      <c r="F191">
        <v>19</v>
      </c>
      <c r="G191" t="s">
        <v>1346</v>
      </c>
      <c r="H191" t="s">
        <v>1039</v>
      </c>
      <c r="I191" t="s">
        <v>1346</v>
      </c>
      <c r="J191" t="s">
        <v>1039</v>
      </c>
      <c r="K191" t="s">
        <v>1039</v>
      </c>
      <c r="L191" t="s">
        <v>1039</v>
      </c>
      <c r="M191" t="s">
        <v>1038</v>
      </c>
      <c r="N191" t="s">
        <v>1038</v>
      </c>
      <c r="O191" t="s">
        <v>1038</v>
      </c>
      <c r="P191" t="s">
        <v>1038</v>
      </c>
      <c r="Q191" t="s">
        <v>1038</v>
      </c>
      <c r="R191" t="s">
        <v>1038</v>
      </c>
      <c r="S191" t="s">
        <v>1038</v>
      </c>
      <c r="T191" t="s">
        <v>1038</v>
      </c>
      <c r="U191" t="s">
        <v>1039</v>
      </c>
      <c r="V191" t="s">
        <v>1038</v>
      </c>
      <c r="W191" t="s">
        <v>1038</v>
      </c>
      <c r="X191" t="s">
        <v>1038</v>
      </c>
      <c r="Y191" t="s">
        <v>1038</v>
      </c>
      <c r="Z191" t="s">
        <v>1038</v>
      </c>
      <c r="AA191" t="s">
        <v>1038</v>
      </c>
      <c r="AB191" t="s">
        <v>1038</v>
      </c>
      <c r="AC191" t="s">
        <v>1038</v>
      </c>
      <c r="AD191" t="s">
        <v>1038</v>
      </c>
    </row>
    <row r="192" spans="1:30" x14ac:dyDescent="0.25">
      <c r="A192">
        <v>446088</v>
      </c>
      <c r="B192" t="s">
        <v>174</v>
      </c>
      <c r="C192" t="s">
        <v>1308</v>
      </c>
      <c r="D192" t="s">
        <v>1039</v>
      </c>
      <c r="E192" t="s">
        <v>1308</v>
      </c>
      <c r="F192">
        <v>18</v>
      </c>
      <c r="G192" t="s">
        <v>1346</v>
      </c>
      <c r="H192" t="s">
        <v>1039</v>
      </c>
      <c r="I192" t="s">
        <v>1346</v>
      </c>
      <c r="J192" t="s">
        <v>1039</v>
      </c>
      <c r="K192" t="s">
        <v>1039</v>
      </c>
      <c r="L192" t="s">
        <v>1039</v>
      </c>
      <c r="M192" t="s">
        <v>1038</v>
      </c>
      <c r="N192" t="s">
        <v>1038</v>
      </c>
      <c r="O192" t="s">
        <v>1038</v>
      </c>
      <c r="P192" t="s">
        <v>1038</v>
      </c>
      <c r="Q192" t="s">
        <v>1038</v>
      </c>
      <c r="R192" t="s">
        <v>1038</v>
      </c>
      <c r="S192" t="s">
        <v>1038</v>
      </c>
      <c r="T192" t="s">
        <v>1038</v>
      </c>
      <c r="U192" t="s">
        <v>1039</v>
      </c>
      <c r="V192" t="s">
        <v>1038</v>
      </c>
      <c r="W192" t="s">
        <v>1038</v>
      </c>
      <c r="X192" t="s">
        <v>1038</v>
      </c>
      <c r="Y192" t="s">
        <v>1038</v>
      </c>
      <c r="Z192" t="s">
        <v>1038</v>
      </c>
      <c r="AA192" t="s">
        <v>1038</v>
      </c>
      <c r="AB192" t="s">
        <v>1038</v>
      </c>
      <c r="AC192" t="s">
        <v>1038</v>
      </c>
      <c r="AD192" t="s">
        <v>1038</v>
      </c>
    </row>
    <row r="193" spans="1:30" x14ac:dyDescent="0.25">
      <c r="A193">
        <v>447086</v>
      </c>
      <c r="B193" t="s">
        <v>414</v>
      </c>
      <c r="C193" t="s">
        <v>1308</v>
      </c>
      <c r="D193" t="s">
        <v>1039</v>
      </c>
      <c r="E193" t="s">
        <v>1308</v>
      </c>
      <c r="F193">
        <v>18</v>
      </c>
      <c r="G193" t="s">
        <v>1346</v>
      </c>
      <c r="H193" t="s">
        <v>1039</v>
      </c>
      <c r="I193" t="s">
        <v>1346</v>
      </c>
      <c r="J193" t="s">
        <v>1039</v>
      </c>
      <c r="K193" t="s">
        <v>1039</v>
      </c>
      <c r="L193" t="s">
        <v>1038</v>
      </c>
      <c r="M193" t="s">
        <v>1038</v>
      </c>
      <c r="N193" t="s">
        <v>1039</v>
      </c>
      <c r="O193" t="s">
        <v>1039</v>
      </c>
      <c r="P193" t="s">
        <v>1039</v>
      </c>
      <c r="Q193" t="s">
        <v>1039</v>
      </c>
      <c r="R193" t="s">
        <v>1039</v>
      </c>
      <c r="S193" t="s">
        <v>1039</v>
      </c>
      <c r="T193" t="s">
        <v>1039</v>
      </c>
      <c r="U193" t="s">
        <v>1038</v>
      </c>
      <c r="V193" t="s">
        <v>1039</v>
      </c>
      <c r="W193" t="s">
        <v>1038</v>
      </c>
      <c r="X193" t="s">
        <v>1038</v>
      </c>
      <c r="Y193" t="s">
        <v>1038</v>
      </c>
      <c r="Z193" t="s">
        <v>1038</v>
      </c>
      <c r="AA193" t="s">
        <v>1038</v>
      </c>
      <c r="AB193" t="s">
        <v>1038</v>
      </c>
      <c r="AC193" t="s">
        <v>1038</v>
      </c>
      <c r="AD193" t="s">
        <v>1038</v>
      </c>
    </row>
    <row r="194" spans="1:30" x14ac:dyDescent="0.25">
      <c r="A194">
        <v>450981</v>
      </c>
      <c r="B194" t="s">
        <v>415</v>
      </c>
      <c r="C194" t="s">
        <v>1308</v>
      </c>
      <c r="D194" t="s">
        <v>1039</v>
      </c>
      <c r="E194" t="s">
        <v>1308</v>
      </c>
      <c r="F194">
        <v>21</v>
      </c>
      <c r="G194" t="s">
        <v>1346</v>
      </c>
      <c r="H194" t="s">
        <v>1039</v>
      </c>
      <c r="I194" t="s">
        <v>1346</v>
      </c>
      <c r="J194" t="s">
        <v>1039</v>
      </c>
      <c r="K194" t="s">
        <v>1039</v>
      </c>
      <c r="L194" t="s">
        <v>1039</v>
      </c>
      <c r="M194" t="s">
        <v>1039</v>
      </c>
      <c r="N194" t="s">
        <v>1039</v>
      </c>
      <c r="O194" t="s">
        <v>1039</v>
      </c>
      <c r="P194" t="s">
        <v>1039</v>
      </c>
      <c r="Q194" t="s">
        <v>1039</v>
      </c>
      <c r="R194" t="s">
        <v>1039</v>
      </c>
      <c r="S194" t="s">
        <v>1039</v>
      </c>
      <c r="T194" t="s">
        <v>1039</v>
      </c>
      <c r="U194" t="s">
        <v>1039</v>
      </c>
      <c r="V194" t="s">
        <v>1039</v>
      </c>
      <c r="W194" t="s">
        <v>1038</v>
      </c>
      <c r="X194" t="s">
        <v>1039</v>
      </c>
      <c r="Y194" t="s">
        <v>1038</v>
      </c>
      <c r="Z194" t="s">
        <v>1038</v>
      </c>
      <c r="AA194" t="s">
        <v>1038</v>
      </c>
      <c r="AB194" t="s">
        <v>1038</v>
      </c>
      <c r="AC194" t="s">
        <v>1038</v>
      </c>
      <c r="AD194" t="s">
        <v>1038</v>
      </c>
    </row>
    <row r="195" spans="1:30" x14ac:dyDescent="0.25">
      <c r="A195">
        <v>456475</v>
      </c>
      <c r="B195" t="s">
        <v>416</v>
      </c>
      <c r="C195" t="s">
        <v>1308</v>
      </c>
      <c r="D195" t="s">
        <v>1039</v>
      </c>
      <c r="E195" t="s">
        <v>1308</v>
      </c>
      <c r="F195">
        <v>20</v>
      </c>
      <c r="G195" t="s">
        <v>1346</v>
      </c>
      <c r="H195" t="s">
        <v>1039</v>
      </c>
      <c r="I195" t="s">
        <v>1346</v>
      </c>
      <c r="J195" t="s">
        <v>1039</v>
      </c>
      <c r="K195" t="s">
        <v>1039</v>
      </c>
      <c r="L195" t="s">
        <v>1038</v>
      </c>
      <c r="M195" t="s">
        <v>1038</v>
      </c>
      <c r="N195" t="s">
        <v>1039</v>
      </c>
      <c r="O195" t="s">
        <v>1038</v>
      </c>
      <c r="P195" t="s">
        <v>1039</v>
      </c>
      <c r="Q195" t="s">
        <v>1039</v>
      </c>
      <c r="R195" t="s">
        <v>1038</v>
      </c>
      <c r="S195" t="s">
        <v>1038</v>
      </c>
      <c r="T195" t="s">
        <v>1039</v>
      </c>
      <c r="U195" t="s">
        <v>1038</v>
      </c>
      <c r="V195" t="s">
        <v>1038</v>
      </c>
      <c r="W195" t="s">
        <v>1038</v>
      </c>
      <c r="X195" t="s">
        <v>1038</v>
      </c>
      <c r="Y195" t="s">
        <v>1038</v>
      </c>
      <c r="Z195" t="s">
        <v>1038</v>
      </c>
      <c r="AA195" t="s">
        <v>1038</v>
      </c>
      <c r="AB195" t="s">
        <v>1038</v>
      </c>
      <c r="AC195" t="s">
        <v>1038</v>
      </c>
      <c r="AD195" t="s">
        <v>1038</v>
      </c>
    </row>
    <row r="196" spans="1:30" x14ac:dyDescent="0.25">
      <c r="A196">
        <v>459891</v>
      </c>
      <c r="B196" t="s">
        <v>417</v>
      </c>
      <c r="C196" t="s">
        <v>1308</v>
      </c>
      <c r="D196" t="s">
        <v>1039</v>
      </c>
      <c r="E196" t="s">
        <v>1308</v>
      </c>
      <c r="F196">
        <v>21</v>
      </c>
      <c r="G196" t="s">
        <v>1346</v>
      </c>
      <c r="H196" t="s">
        <v>1039</v>
      </c>
      <c r="I196" t="s">
        <v>1346</v>
      </c>
      <c r="J196" t="s">
        <v>1039</v>
      </c>
      <c r="K196" t="s">
        <v>1039</v>
      </c>
      <c r="L196" t="s">
        <v>1039</v>
      </c>
      <c r="M196" t="s">
        <v>1039</v>
      </c>
      <c r="N196" t="s">
        <v>1039</v>
      </c>
      <c r="O196" t="s">
        <v>1039</v>
      </c>
      <c r="P196" t="s">
        <v>1039</v>
      </c>
      <c r="Q196" t="s">
        <v>1039</v>
      </c>
      <c r="R196" t="s">
        <v>1039</v>
      </c>
      <c r="S196" t="s">
        <v>1039</v>
      </c>
      <c r="T196" t="s">
        <v>1039</v>
      </c>
      <c r="U196" t="s">
        <v>1038</v>
      </c>
      <c r="V196" t="s">
        <v>1039</v>
      </c>
      <c r="W196" t="s">
        <v>1039</v>
      </c>
      <c r="X196" t="s">
        <v>1038</v>
      </c>
      <c r="Y196" t="s">
        <v>1038</v>
      </c>
      <c r="Z196" t="s">
        <v>1038</v>
      </c>
      <c r="AA196" t="s">
        <v>1038</v>
      </c>
      <c r="AB196" t="s">
        <v>1038</v>
      </c>
      <c r="AC196" t="s">
        <v>1038</v>
      </c>
      <c r="AD196" t="s">
        <v>1038</v>
      </c>
    </row>
    <row r="197" spans="1:30" x14ac:dyDescent="0.25">
      <c r="A197">
        <v>460899</v>
      </c>
      <c r="B197" t="s">
        <v>418</v>
      </c>
      <c r="C197" t="s">
        <v>1308</v>
      </c>
      <c r="D197" t="s">
        <v>1039</v>
      </c>
      <c r="E197" t="s">
        <v>1308</v>
      </c>
      <c r="F197">
        <v>19</v>
      </c>
      <c r="G197" t="s">
        <v>1346</v>
      </c>
      <c r="H197" t="s">
        <v>1039</v>
      </c>
      <c r="I197" t="s">
        <v>1346</v>
      </c>
      <c r="J197" t="s">
        <v>1039</v>
      </c>
      <c r="K197" t="s">
        <v>1038</v>
      </c>
      <c r="L197" t="s">
        <v>1038</v>
      </c>
      <c r="M197" t="s">
        <v>1038</v>
      </c>
      <c r="N197" t="s">
        <v>1038</v>
      </c>
      <c r="O197" t="s">
        <v>1038</v>
      </c>
      <c r="P197" t="s">
        <v>1038</v>
      </c>
      <c r="Q197" t="s">
        <v>1038</v>
      </c>
      <c r="R197" t="s">
        <v>1038</v>
      </c>
      <c r="S197" t="s">
        <v>1038</v>
      </c>
      <c r="T197" t="s">
        <v>1038</v>
      </c>
      <c r="U197" t="s">
        <v>1038</v>
      </c>
      <c r="V197" t="s">
        <v>1038</v>
      </c>
      <c r="W197" t="s">
        <v>1038</v>
      </c>
      <c r="X197" t="s">
        <v>1038</v>
      </c>
      <c r="Y197" t="s">
        <v>1038</v>
      </c>
      <c r="Z197" t="s">
        <v>1038</v>
      </c>
      <c r="AA197" t="s">
        <v>1038</v>
      </c>
      <c r="AB197" t="s">
        <v>1038</v>
      </c>
      <c r="AC197" t="s">
        <v>1038</v>
      </c>
      <c r="AD197" t="s">
        <v>1038</v>
      </c>
    </row>
    <row r="198" spans="1:30" x14ac:dyDescent="0.25">
      <c r="A198">
        <v>463141</v>
      </c>
      <c r="B198" t="s">
        <v>419</v>
      </c>
      <c r="C198" t="s">
        <v>1308</v>
      </c>
      <c r="D198" t="s">
        <v>1039</v>
      </c>
      <c r="E198" t="s">
        <v>1308</v>
      </c>
      <c r="F198">
        <v>19</v>
      </c>
      <c r="G198" t="s">
        <v>1346</v>
      </c>
      <c r="H198" t="s">
        <v>1039</v>
      </c>
      <c r="I198" t="s">
        <v>1346</v>
      </c>
      <c r="J198" t="s">
        <v>1039</v>
      </c>
      <c r="K198" t="s">
        <v>1039</v>
      </c>
      <c r="L198" t="s">
        <v>1039</v>
      </c>
      <c r="M198" t="s">
        <v>1039</v>
      </c>
      <c r="N198" t="s">
        <v>1039</v>
      </c>
      <c r="O198" t="s">
        <v>1039</v>
      </c>
      <c r="P198" t="s">
        <v>1039</v>
      </c>
      <c r="Q198" t="s">
        <v>1039</v>
      </c>
      <c r="R198" t="s">
        <v>1039</v>
      </c>
      <c r="S198" t="s">
        <v>1039</v>
      </c>
      <c r="T198" t="s">
        <v>1039</v>
      </c>
      <c r="U198" t="s">
        <v>1038</v>
      </c>
      <c r="V198" t="s">
        <v>1039</v>
      </c>
      <c r="W198" t="s">
        <v>1039</v>
      </c>
      <c r="X198" t="s">
        <v>1038</v>
      </c>
      <c r="Y198" t="s">
        <v>1038</v>
      </c>
      <c r="Z198" t="s">
        <v>1038</v>
      </c>
      <c r="AA198" t="s">
        <v>1038</v>
      </c>
      <c r="AB198" t="s">
        <v>1038</v>
      </c>
      <c r="AC198" t="s">
        <v>1038</v>
      </c>
      <c r="AD198" t="s">
        <v>1038</v>
      </c>
    </row>
    <row r="199" spans="1:30" x14ac:dyDescent="0.25">
      <c r="A199">
        <v>465147</v>
      </c>
      <c r="B199" t="s">
        <v>420</v>
      </c>
      <c r="C199" t="s">
        <v>1308</v>
      </c>
      <c r="D199" t="s">
        <v>1039</v>
      </c>
      <c r="E199" t="s">
        <v>1308</v>
      </c>
      <c r="F199">
        <v>22</v>
      </c>
      <c r="G199" t="s">
        <v>1346</v>
      </c>
      <c r="H199" t="s">
        <v>1038</v>
      </c>
      <c r="I199" t="s">
        <v>1346</v>
      </c>
      <c r="J199" t="s">
        <v>1039</v>
      </c>
      <c r="K199" t="s">
        <v>1039</v>
      </c>
      <c r="L199" t="s">
        <v>1039</v>
      </c>
      <c r="M199" t="s">
        <v>1039</v>
      </c>
      <c r="N199" t="s">
        <v>1039</v>
      </c>
      <c r="O199" t="s">
        <v>1039</v>
      </c>
      <c r="P199" t="s">
        <v>1039</v>
      </c>
      <c r="Q199" t="s">
        <v>1039</v>
      </c>
      <c r="R199" t="s">
        <v>1039</v>
      </c>
      <c r="S199" t="s">
        <v>1039</v>
      </c>
      <c r="T199" t="s">
        <v>1039</v>
      </c>
      <c r="U199" t="s">
        <v>1039</v>
      </c>
      <c r="V199" t="s">
        <v>1039</v>
      </c>
      <c r="W199" t="s">
        <v>1038</v>
      </c>
      <c r="X199" t="s">
        <v>1039</v>
      </c>
      <c r="Y199" t="s">
        <v>1038</v>
      </c>
      <c r="Z199" t="s">
        <v>1038</v>
      </c>
      <c r="AA199" t="s">
        <v>1038</v>
      </c>
      <c r="AB199" t="s">
        <v>1038</v>
      </c>
      <c r="AC199" t="s">
        <v>1038</v>
      </c>
      <c r="AD199" t="s">
        <v>1038</v>
      </c>
    </row>
    <row r="200" spans="1:30" x14ac:dyDescent="0.25">
      <c r="A200">
        <v>465914</v>
      </c>
      <c r="B200" t="s">
        <v>421</v>
      </c>
      <c r="C200" t="s">
        <v>1308</v>
      </c>
      <c r="D200" t="s">
        <v>1039</v>
      </c>
      <c r="E200" t="s">
        <v>1308</v>
      </c>
      <c r="F200">
        <v>20</v>
      </c>
      <c r="G200" t="s">
        <v>1346</v>
      </c>
      <c r="H200" t="s">
        <v>1039</v>
      </c>
      <c r="I200" t="s">
        <v>1346</v>
      </c>
      <c r="J200" t="s">
        <v>1039</v>
      </c>
      <c r="K200" t="s">
        <v>1039</v>
      </c>
      <c r="L200" t="s">
        <v>1039</v>
      </c>
      <c r="M200" t="s">
        <v>1039</v>
      </c>
      <c r="N200" t="s">
        <v>1039</v>
      </c>
      <c r="O200" t="s">
        <v>1039</v>
      </c>
      <c r="P200" t="s">
        <v>1039</v>
      </c>
      <c r="Q200" t="s">
        <v>1039</v>
      </c>
      <c r="R200" t="s">
        <v>1039</v>
      </c>
      <c r="S200" t="s">
        <v>1038</v>
      </c>
      <c r="T200" t="s">
        <v>1038</v>
      </c>
      <c r="U200" t="s">
        <v>1038</v>
      </c>
      <c r="V200" t="s">
        <v>1039</v>
      </c>
      <c r="W200" t="s">
        <v>1038</v>
      </c>
      <c r="X200" t="s">
        <v>1038</v>
      </c>
      <c r="Y200" t="s">
        <v>1038</v>
      </c>
      <c r="Z200" t="s">
        <v>1038</v>
      </c>
      <c r="AA200" t="s">
        <v>1038</v>
      </c>
      <c r="AB200" t="s">
        <v>1038</v>
      </c>
      <c r="AC200" t="s">
        <v>1038</v>
      </c>
      <c r="AD200" t="s">
        <v>1038</v>
      </c>
    </row>
    <row r="201" spans="1:30" x14ac:dyDescent="0.25">
      <c r="A201">
        <v>469692</v>
      </c>
      <c r="B201" t="s">
        <v>422</v>
      </c>
      <c r="C201" t="s">
        <v>1308</v>
      </c>
      <c r="D201" t="s">
        <v>1039</v>
      </c>
      <c r="E201" t="s">
        <v>1308</v>
      </c>
      <c r="F201">
        <v>24</v>
      </c>
      <c r="G201" t="s">
        <v>1346</v>
      </c>
      <c r="H201" t="s">
        <v>1038</v>
      </c>
      <c r="I201" t="s">
        <v>1346</v>
      </c>
      <c r="J201" t="s">
        <v>1039</v>
      </c>
      <c r="K201" t="s">
        <v>1039</v>
      </c>
      <c r="L201" t="s">
        <v>1038</v>
      </c>
      <c r="M201" t="s">
        <v>1038</v>
      </c>
      <c r="N201" t="s">
        <v>1039</v>
      </c>
      <c r="O201" t="s">
        <v>1038</v>
      </c>
      <c r="P201" t="s">
        <v>1038</v>
      </c>
      <c r="Q201" t="s">
        <v>1039</v>
      </c>
      <c r="R201" t="s">
        <v>1038</v>
      </c>
      <c r="S201" t="s">
        <v>1038</v>
      </c>
      <c r="T201" t="s">
        <v>1039</v>
      </c>
      <c r="U201" t="s">
        <v>1038</v>
      </c>
      <c r="V201" t="s">
        <v>1038</v>
      </c>
      <c r="W201" t="s">
        <v>1038</v>
      </c>
      <c r="X201" t="s">
        <v>1038</v>
      </c>
      <c r="Y201" t="s">
        <v>1038</v>
      </c>
      <c r="Z201" t="s">
        <v>1038</v>
      </c>
      <c r="AA201" t="s">
        <v>1038</v>
      </c>
      <c r="AB201" t="s">
        <v>1038</v>
      </c>
      <c r="AC201" t="s">
        <v>1038</v>
      </c>
      <c r="AD201" t="s">
        <v>1038</v>
      </c>
    </row>
    <row r="202" spans="1:30" x14ac:dyDescent="0.25">
      <c r="A202">
        <v>469817</v>
      </c>
      <c r="B202" t="s">
        <v>423</v>
      </c>
      <c r="C202" t="s">
        <v>1308</v>
      </c>
      <c r="D202" t="s">
        <v>1308</v>
      </c>
      <c r="E202" t="s">
        <v>1039</v>
      </c>
      <c r="F202">
        <v>11</v>
      </c>
      <c r="G202" t="s">
        <v>1346</v>
      </c>
      <c r="H202" t="s">
        <v>1038</v>
      </c>
      <c r="I202" t="s">
        <v>1092</v>
      </c>
      <c r="J202" t="s">
        <v>1039</v>
      </c>
      <c r="K202" t="s">
        <v>1039</v>
      </c>
      <c r="L202" t="s">
        <v>1038</v>
      </c>
      <c r="M202" t="s">
        <v>1038</v>
      </c>
      <c r="N202" t="s">
        <v>1039</v>
      </c>
      <c r="O202" t="s">
        <v>1038</v>
      </c>
      <c r="P202" t="s">
        <v>1038</v>
      </c>
      <c r="Q202" t="s">
        <v>1038</v>
      </c>
      <c r="R202" t="s">
        <v>1038</v>
      </c>
      <c r="S202" t="s">
        <v>1038</v>
      </c>
      <c r="T202" t="s">
        <v>1039</v>
      </c>
      <c r="U202" t="s">
        <v>1038</v>
      </c>
      <c r="V202" t="s">
        <v>1038</v>
      </c>
      <c r="W202" t="s">
        <v>1038</v>
      </c>
      <c r="X202" t="s">
        <v>1038</v>
      </c>
      <c r="Y202" t="s">
        <v>1038</v>
      </c>
      <c r="Z202" t="s">
        <v>1038</v>
      </c>
      <c r="AA202" t="s">
        <v>1038</v>
      </c>
      <c r="AB202" t="s">
        <v>1038</v>
      </c>
      <c r="AC202" t="s">
        <v>1038</v>
      </c>
      <c r="AD202" t="s">
        <v>1038</v>
      </c>
    </row>
    <row r="203" spans="1:30" x14ac:dyDescent="0.25">
      <c r="A203">
        <v>470104</v>
      </c>
      <c r="B203" t="s">
        <v>424</v>
      </c>
      <c r="C203" t="s">
        <v>1308</v>
      </c>
      <c r="D203" t="s">
        <v>1039</v>
      </c>
      <c r="E203" t="s">
        <v>1308</v>
      </c>
      <c r="F203">
        <v>21</v>
      </c>
      <c r="G203" t="s">
        <v>1346</v>
      </c>
      <c r="H203" t="s">
        <v>1039</v>
      </c>
      <c r="I203" t="s">
        <v>1346</v>
      </c>
      <c r="J203" t="s">
        <v>1039</v>
      </c>
      <c r="K203" t="s">
        <v>1039</v>
      </c>
      <c r="L203" t="s">
        <v>1038</v>
      </c>
      <c r="M203" t="s">
        <v>1038</v>
      </c>
      <c r="N203" t="s">
        <v>1039</v>
      </c>
      <c r="O203" t="s">
        <v>1038</v>
      </c>
      <c r="P203" t="s">
        <v>1039</v>
      </c>
      <c r="Q203" t="s">
        <v>1039</v>
      </c>
      <c r="R203" t="s">
        <v>1038</v>
      </c>
      <c r="S203" t="s">
        <v>1038</v>
      </c>
      <c r="T203" t="s">
        <v>1039</v>
      </c>
      <c r="U203" t="s">
        <v>1038</v>
      </c>
      <c r="V203" t="s">
        <v>1038</v>
      </c>
      <c r="W203" t="s">
        <v>1038</v>
      </c>
      <c r="X203" t="s">
        <v>1038</v>
      </c>
      <c r="Y203" t="s">
        <v>1038</v>
      </c>
      <c r="Z203" t="s">
        <v>1038</v>
      </c>
      <c r="AA203" t="s">
        <v>1038</v>
      </c>
      <c r="AB203" t="s">
        <v>1038</v>
      </c>
      <c r="AC203" t="s">
        <v>1038</v>
      </c>
      <c r="AD203" t="s">
        <v>1038</v>
      </c>
    </row>
    <row r="204" spans="1:30" x14ac:dyDescent="0.25">
      <c r="A204">
        <v>475301</v>
      </c>
      <c r="B204" t="s">
        <v>425</v>
      </c>
      <c r="C204" t="s">
        <v>1308</v>
      </c>
      <c r="D204" t="s">
        <v>1039</v>
      </c>
      <c r="E204" t="s">
        <v>1308</v>
      </c>
      <c r="F204">
        <v>18</v>
      </c>
      <c r="G204" t="s">
        <v>1346</v>
      </c>
      <c r="H204" t="s">
        <v>1039</v>
      </c>
      <c r="I204" t="s">
        <v>1346</v>
      </c>
      <c r="J204" t="s">
        <v>1039</v>
      </c>
      <c r="K204" t="s">
        <v>1039</v>
      </c>
      <c r="L204" t="s">
        <v>1038</v>
      </c>
      <c r="M204" t="s">
        <v>1038</v>
      </c>
      <c r="N204" t="s">
        <v>1039</v>
      </c>
      <c r="O204" t="s">
        <v>1038</v>
      </c>
      <c r="P204" t="s">
        <v>1038</v>
      </c>
      <c r="Q204" t="s">
        <v>1038</v>
      </c>
      <c r="R204" t="s">
        <v>1038</v>
      </c>
      <c r="S204" t="s">
        <v>1038</v>
      </c>
      <c r="T204" t="s">
        <v>1039</v>
      </c>
      <c r="U204" t="s">
        <v>1038</v>
      </c>
      <c r="V204" t="s">
        <v>1038</v>
      </c>
      <c r="W204" t="s">
        <v>1038</v>
      </c>
      <c r="X204" t="s">
        <v>1038</v>
      </c>
      <c r="Y204" t="s">
        <v>1038</v>
      </c>
      <c r="Z204" t="s">
        <v>1038</v>
      </c>
      <c r="AA204" t="s">
        <v>1038</v>
      </c>
      <c r="AB204" t="s">
        <v>1038</v>
      </c>
      <c r="AC204" t="s">
        <v>1038</v>
      </c>
      <c r="AD204" t="s">
        <v>1038</v>
      </c>
    </row>
    <row r="205" spans="1:30" x14ac:dyDescent="0.25">
      <c r="A205">
        <v>477729</v>
      </c>
      <c r="B205" t="s">
        <v>426</v>
      </c>
      <c r="C205" t="s">
        <v>1308</v>
      </c>
      <c r="D205" t="s">
        <v>1039</v>
      </c>
      <c r="E205" t="s">
        <v>1308</v>
      </c>
      <c r="F205">
        <v>20</v>
      </c>
      <c r="G205" t="s">
        <v>1346</v>
      </c>
      <c r="H205" t="s">
        <v>1039</v>
      </c>
      <c r="I205" t="s">
        <v>1346</v>
      </c>
      <c r="J205" t="s">
        <v>1039</v>
      </c>
      <c r="K205" t="s">
        <v>1038</v>
      </c>
      <c r="L205" t="s">
        <v>1039</v>
      </c>
      <c r="M205" t="s">
        <v>1038</v>
      </c>
      <c r="N205" t="s">
        <v>1038</v>
      </c>
      <c r="O205" t="s">
        <v>1038</v>
      </c>
      <c r="P205" t="s">
        <v>1038</v>
      </c>
      <c r="Q205" t="s">
        <v>1038</v>
      </c>
      <c r="R205" t="s">
        <v>1038</v>
      </c>
      <c r="S205" t="s">
        <v>1038</v>
      </c>
      <c r="T205" t="s">
        <v>1038</v>
      </c>
      <c r="U205" t="s">
        <v>1038</v>
      </c>
      <c r="V205" t="s">
        <v>1038</v>
      </c>
      <c r="W205" t="s">
        <v>1038</v>
      </c>
      <c r="X205" t="s">
        <v>1038</v>
      </c>
      <c r="Y205" t="s">
        <v>1038</v>
      </c>
      <c r="Z205" t="s">
        <v>1038</v>
      </c>
      <c r="AA205" t="s">
        <v>1038</v>
      </c>
      <c r="AB205" t="s">
        <v>1038</v>
      </c>
      <c r="AC205" t="s">
        <v>1038</v>
      </c>
      <c r="AD205" t="s">
        <v>1038</v>
      </c>
    </row>
    <row r="206" spans="1:30" x14ac:dyDescent="0.25">
      <c r="A206">
        <v>478313</v>
      </c>
      <c r="B206" t="s">
        <v>427</v>
      </c>
      <c r="C206" t="s">
        <v>1308</v>
      </c>
      <c r="D206" t="s">
        <v>1039</v>
      </c>
      <c r="E206" t="s">
        <v>1308</v>
      </c>
      <c r="F206">
        <v>19</v>
      </c>
      <c r="G206" t="s">
        <v>1346</v>
      </c>
      <c r="H206" t="s">
        <v>1039</v>
      </c>
      <c r="I206" t="s">
        <v>1311</v>
      </c>
      <c r="J206" t="s">
        <v>1039</v>
      </c>
      <c r="K206" t="s">
        <v>1039</v>
      </c>
      <c r="L206" t="s">
        <v>1039</v>
      </c>
      <c r="M206" t="s">
        <v>1039</v>
      </c>
      <c r="N206" t="s">
        <v>1039</v>
      </c>
      <c r="O206" t="s">
        <v>1039</v>
      </c>
      <c r="P206" t="s">
        <v>1039</v>
      </c>
      <c r="Q206" t="s">
        <v>1039</v>
      </c>
      <c r="R206" t="s">
        <v>1039</v>
      </c>
      <c r="S206" t="s">
        <v>1039</v>
      </c>
      <c r="T206" t="s">
        <v>1039</v>
      </c>
      <c r="U206" t="s">
        <v>1038</v>
      </c>
      <c r="V206" t="s">
        <v>1039</v>
      </c>
      <c r="W206" t="s">
        <v>1038</v>
      </c>
      <c r="X206" t="s">
        <v>1038</v>
      </c>
      <c r="Y206" t="s">
        <v>1038</v>
      </c>
      <c r="Z206" t="s">
        <v>1038</v>
      </c>
      <c r="AA206" t="s">
        <v>1038</v>
      </c>
      <c r="AB206" t="s">
        <v>1038</v>
      </c>
      <c r="AC206" t="s">
        <v>1038</v>
      </c>
      <c r="AD206" t="s">
        <v>1038</v>
      </c>
    </row>
    <row r="207" spans="1:30" x14ac:dyDescent="0.25">
      <c r="A207">
        <v>479550</v>
      </c>
      <c r="B207" t="s">
        <v>428</v>
      </c>
      <c r="C207" t="s">
        <v>1308</v>
      </c>
      <c r="D207" t="s">
        <v>1039</v>
      </c>
      <c r="E207" t="s">
        <v>1308</v>
      </c>
      <c r="F207">
        <v>20</v>
      </c>
      <c r="G207" t="s">
        <v>1346</v>
      </c>
      <c r="H207" t="s">
        <v>1039</v>
      </c>
      <c r="I207" t="s">
        <v>1346</v>
      </c>
      <c r="J207" t="s">
        <v>1039</v>
      </c>
      <c r="K207" t="s">
        <v>1039</v>
      </c>
      <c r="L207" t="s">
        <v>1039</v>
      </c>
      <c r="M207" t="s">
        <v>1039</v>
      </c>
      <c r="N207" t="s">
        <v>1039</v>
      </c>
      <c r="O207" t="s">
        <v>1038</v>
      </c>
      <c r="P207" t="s">
        <v>1038</v>
      </c>
      <c r="Q207" t="s">
        <v>1039</v>
      </c>
      <c r="R207" t="s">
        <v>1038</v>
      </c>
      <c r="S207" t="s">
        <v>1038</v>
      </c>
      <c r="T207" t="s">
        <v>1038</v>
      </c>
      <c r="U207" t="s">
        <v>1038</v>
      </c>
      <c r="V207" t="s">
        <v>1038</v>
      </c>
      <c r="W207" t="s">
        <v>1038</v>
      </c>
      <c r="X207" t="s">
        <v>1038</v>
      </c>
      <c r="Y207" t="s">
        <v>1038</v>
      </c>
      <c r="Z207" t="s">
        <v>1038</v>
      </c>
      <c r="AA207" t="s">
        <v>1038</v>
      </c>
      <c r="AB207" t="s">
        <v>1038</v>
      </c>
      <c r="AC207" t="s">
        <v>1038</v>
      </c>
      <c r="AD207" t="s">
        <v>1038</v>
      </c>
    </row>
    <row r="208" spans="1:30" x14ac:dyDescent="0.25">
      <c r="A208">
        <v>479725</v>
      </c>
      <c r="B208" t="s">
        <v>429</v>
      </c>
      <c r="C208" t="s">
        <v>1308</v>
      </c>
      <c r="D208" t="s">
        <v>1039</v>
      </c>
      <c r="E208" t="s">
        <v>1308</v>
      </c>
      <c r="F208">
        <v>18</v>
      </c>
      <c r="G208" t="s">
        <v>1346</v>
      </c>
      <c r="H208" t="s">
        <v>1039</v>
      </c>
      <c r="I208" t="s">
        <v>1346</v>
      </c>
      <c r="J208" t="s">
        <v>1039</v>
      </c>
      <c r="K208" t="s">
        <v>1039</v>
      </c>
      <c r="L208" t="s">
        <v>1039</v>
      </c>
      <c r="M208" t="s">
        <v>1039</v>
      </c>
      <c r="N208" t="s">
        <v>1039</v>
      </c>
      <c r="O208" t="s">
        <v>1038</v>
      </c>
      <c r="P208" t="s">
        <v>1039</v>
      </c>
      <c r="Q208" t="s">
        <v>1039</v>
      </c>
      <c r="R208" t="s">
        <v>1039</v>
      </c>
      <c r="S208" t="s">
        <v>1039</v>
      </c>
      <c r="T208" t="s">
        <v>1039</v>
      </c>
      <c r="U208" t="s">
        <v>1038</v>
      </c>
      <c r="V208" t="s">
        <v>1039</v>
      </c>
      <c r="W208" t="s">
        <v>1038</v>
      </c>
      <c r="X208" t="s">
        <v>1038</v>
      </c>
      <c r="Y208" t="s">
        <v>1038</v>
      </c>
      <c r="Z208" t="s">
        <v>1038</v>
      </c>
      <c r="AA208" t="s">
        <v>1038</v>
      </c>
      <c r="AB208" t="s">
        <v>1038</v>
      </c>
      <c r="AC208" t="s">
        <v>1038</v>
      </c>
      <c r="AD208" t="s">
        <v>1038</v>
      </c>
    </row>
    <row r="209" spans="1:30" x14ac:dyDescent="0.25">
      <c r="A209">
        <v>480145</v>
      </c>
      <c r="B209" t="s">
        <v>430</v>
      </c>
      <c r="C209" t="s">
        <v>1308</v>
      </c>
      <c r="D209" t="s">
        <v>1039</v>
      </c>
      <c r="E209" t="s">
        <v>1308</v>
      </c>
      <c r="F209">
        <v>19</v>
      </c>
      <c r="G209" t="s">
        <v>1346</v>
      </c>
      <c r="H209" t="s">
        <v>1039</v>
      </c>
      <c r="I209" t="s">
        <v>1346</v>
      </c>
      <c r="J209" t="s">
        <v>1039</v>
      </c>
      <c r="K209" t="s">
        <v>1039</v>
      </c>
      <c r="L209" t="s">
        <v>1039</v>
      </c>
      <c r="M209" t="s">
        <v>1038</v>
      </c>
      <c r="N209" t="s">
        <v>1038</v>
      </c>
      <c r="O209" t="s">
        <v>1038</v>
      </c>
      <c r="P209" t="s">
        <v>1038</v>
      </c>
      <c r="Q209" t="s">
        <v>1038</v>
      </c>
      <c r="R209" t="s">
        <v>1038</v>
      </c>
      <c r="S209" t="s">
        <v>1038</v>
      </c>
      <c r="T209" t="s">
        <v>1038</v>
      </c>
      <c r="U209" t="s">
        <v>1039</v>
      </c>
      <c r="V209" t="s">
        <v>1038</v>
      </c>
      <c r="W209" t="s">
        <v>1038</v>
      </c>
      <c r="X209" t="s">
        <v>1038</v>
      </c>
      <c r="Y209" t="s">
        <v>1038</v>
      </c>
      <c r="Z209" t="s">
        <v>1038</v>
      </c>
      <c r="AA209" t="s">
        <v>1038</v>
      </c>
      <c r="AB209" t="s">
        <v>1038</v>
      </c>
      <c r="AC209" t="s">
        <v>1038</v>
      </c>
      <c r="AD209" t="s">
        <v>1038</v>
      </c>
    </row>
    <row r="210" spans="1:30" x14ac:dyDescent="0.25">
      <c r="A210">
        <v>481911</v>
      </c>
      <c r="B210" t="s">
        <v>431</v>
      </c>
      <c r="C210" t="s">
        <v>1308</v>
      </c>
      <c r="D210" t="s">
        <v>1308</v>
      </c>
      <c r="E210" t="s">
        <v>1039</v>
      </c>
      <c r="F210">
        <v>27</v>
      </c>
      <c r="G210" t="s">
        <v>1346</v>
      </c>
      <c r="H210" t="s">
        <v>1038</v>
      </c>
      <c r="I210" t="s">
        <v>1346</v>
      </c>
      <c r="J210" t="s">
        <v>1039</v>
      </c>
      <c r="K210" t="s">
        <v>1039</v>
      </c>
      <c r="L210" t="s">
        <v>1039</v>
      </c>
      <c r="M210" t="s">
        <v>1038</v>
      </c>
      <c r="N210" t="s">
        <v>1038</v>
      </c>
      <c r="O210" t="s">
        <v>1038</v>
      </c>
      <c r="P210" t="s">
        <v>1038</v>
      </c>
      <c r="Q210" t="s">
        <v>1038</v>
      </c>
      <c r="R210" t="s">
        <v>1038</v>
      </c>
      <c r="S210" t="s">
        <v>1038</v>
      </c>
      <c r="T210" t="s">
        <v>1038</v>
      </c>
      <c r="U210" t="s">
        <v>1039</v>
      </c>
      <c r="V210" t="s">
        <v>1038</v>
      </c>
      <c r="W210" t="s">
        <v>1038</v>
      </c>
      <c r="X210" t="s">
        <v>1038</v>
      </c>
      <c r="Y210" t="s">
        <v>1038</v>
      </c>
      <c r="Z210" t="s">
        <v>1038</v>
      </c>
      <c r="AA210" t="s">
        <v>1038</v>
      </c>
      <c r="AB210" t="s">
        <v>1038</v>
      </c>
      <c r="AC210" t="s">
        <v>1038</v>
      </c>
      <c r="AD210" t="s">
        <v>1038</v>
      </c>
    </row>
    <row r="211" spans="1:30" x14ac:dyDescent="0.25">
      <c r="A211">
        <v>484923</v>
      </c>
      <c r="B211" t="s">
        <v>432</v>
      </c>
      <c r="C211" t="s">
        <v>1308</v>
      </c>
      <c r="D211" t="s">
        <v>1039</v>
      </c>
      <c r="E211" t="s">
        <v>1308</v>
      </c>
      <c r="F211">
        <v>20</v>
      </c>
      <c r="G211" t="s">
        <v>1346</v>
      </c>
      <c r="H211" t="s">
        <v>1039</v>
      </c>
      <c r="I211" t="s">
        <v>1346</v>
      </c>
      <c r="J211" t="s">
        <v>1039</v>
      </c>
      <c r="K211" t="s">
        <v>1039</v>
      </c>
      <c r="L211" t="s">
        <v>1038</v>
      </c>
      <c r="M211" t="s">
        <v>1039</v>
      </c>
      <c r="N211" t="s">
        <v>1039</v>
      </c>
      <c r="O211" t="s">
        <v>1038</v>
      </c>
      <c r="P211" t="s">
        <v>1039</v>
      </c>
      <c r="Q211" t="s">
        <v>1039</v>
      </c>
      <c r="R211" t="s">
        <v>1039</v>
      </c>
      <c r="S211" t="s">
        <v>1039</v>
      </c>
      <c r="T211" t="s">
        <v>1039</v>
      </c>
      <c r="U211" t="s">
        <v>1039</v>
      </c>
      <c r="V211" t="s">
        <v>1039</v>
      </c>
      <c r="W211" t="s">
        <v>1038</v>
      </c>
      <c r="X211" t="s">
        <v>1038</v>
      </c>
      <c r="Y211" t="s">
        <v>1038</v>
      </c>
      <c r="Z211" t="s">
        <v>1038</v>
      </c>
      <c r="AA211" t="s">
        <v>1038</v>
      </c>
      <c r="AB211" t="s">
        <v>1038</v>
      </c>
      <c r="AC211" t="s">
        <v>1038</v>
      </c>
      <c r="AD211" t="s">
        <v>1038</v>
      </c>
    </row>
    <row r="212" spans="1:30" x14ac:dyDescent="0.25">
      <c r="A212">
        <v>487108</v>
      </c>
      <c r="B212" t="s">
        <v>433</v>
      </c>
      <c r="C212" t="s">
        <v>1308</v>
      </c>
      <c r="D212" t="s">
        <v>1039</v>
      </c>
      <c r="E212" t="s">
        <v>1308</v>
      </c>
      <c r="F212">
        <v>16</v>
      </c>
      <c r="G212" t="s">
        <v>1346</v>
      </c>
      <c r="H212" t="s">
        <v>1039</v>
      </c>
      <c r="I212" t="s">
        <v>1346</v>
      </c>
      <c r="J212" t="s">
        <v>1039</v>
      </c>
      <c r="K212" t="s">
        <v>1039</v>
      </c>
      <c r="L212" t="s">
        <v>1039</v>
      </c>
      <c r="M212" t="s">
        <v>1039</v>
      </c>
      <c r="N212" t="s">
        <v>1039</v>
      </c>
      <c r="O212" t="s">
        <v>1038</v>
      </c>
      <c r="P212" t="s">
        <v>1039</v>
      </c>
      <c r="Q212" t="s">
        <v>1039</v>
      </c>
      <c r="R212" t="s">
        <v>1039</v>
      </c>
      <c r="S212" t="s">
        <v>1039</v>
      </c>
      <c r="T212" t="s">
        <v>1039</v>
      </c>
      <c r="U212" t="s">
        <v>1038</v>
      </c>
      <c r="V212" t="s">
        <v>1039</v>
      </c>
      <c r="W212" t="s">
        <v>1038</v>
      </c>
      <c r="X212" t="s">
        <v>1038</v>
      </c>
      <c r="Y212" t="s">
        <v>1038</v>
      </c>
      <c r="Z212" t="s">
        <v>1038</v>
      </c>
      <c r="AA212" t="s">
        <v>1038</v>
      </c>
      <c r="AB212" t="s">
        <v>1038</v>
      </c>
      <c r="AC212" t="s">
        <v>1038</v>
      </c>
      <c r="AD212" t="s">
        <v>1038</v>
      </c>
    </row>
    <row r="213" spans="1:30" x14ac:dyDescent="0.25">
      <c r="A213">
        <v>490292</v>
      </c>
      <c r="B213" t="s">
        <v>434</v>
      </c>
      <c r="C213" t="s">
        <v>1308</v>
      </c>
      <c r="D213" t="s">
        <v>1039</v>
      </c>
      <c r="E213" t="s">
        <v>1308</v>
      </c>
      <c r="F213">
        <v>20</v>
      </c>
      <c r="G213" t="s">
        <v>1346</v>
      </c>
      <c r="H213" t="s">
        <v>1039</v>
      </c>
      <c r="I213" t="s">
        <v>1346</v>
      </c>
      <c r="J213" t="s">
        <v>1039</v>
      </c>
      <c r="K213" t="s">
        <v>1039</v>
      </c>
      <c r="L213" t="s">
        <v>1039</v>
      </c>
      <c r="M213" t="s">
        <v>1039</v>
      </c>
      <c r="N213" t="s">
        <v>1039</v>
      </c>
      <c r="O213" t="s">
        <v>1039</v>
      </c>
      <c r="P213" t="s">
        <v>1039</v>
      </c>
      <c r="Q213" t="s">
        <v>1039</v>
      </c>
      <c r="R213" t="s">
        <v>1039</v>
      </c>
      <c r="S213" t="s">
        <v>1039</v>
      </c>
      <c r="T213" t="s">
        <v>1039</v>
      </c>
      <c r="U213" t="s">
        <v>1038</v>
      </c>
      <c r="V213" t="s">
        <v>1039</v>
      </c>
      <c r="W213" t="s">
        <v>1038</v>
      </c>
      <c r="X213" t="s">
        <v>1038</v>
      </c>
      <c r="Y213" t="s">
        <v>1038</v>
      </c>
      <c r="Z213" t="s">
        <v>1038</v>
      </c>
      <c r="AA213" t="s">
        <v>1038</v>
      </c>
      <c r="AB213" t="s">
        <v>1038</v>
      </c>
      <c r="AC213" t="s">
        <v>1038</v>
      </c>
      <c r="AD213" t="s">
        <v>1038</v>
      </c>
    </row>
    <row r="214" spans="1:30" x14ac:dyDescent="0.25">
      <c r="A214">
        <v>491233</v>
      </c>
      <c r="B214" t="s">
        <v>1324</v>
      </c>
      <c r="C214" t="s">
        <v>1039</v>
      </c>
      <c r="D214" t="s">
        <v>1308</v>
      </c>
      <c r="E214" t="s">
        <v>1308</v>
      </c>
      <c r="F214">
        <v>19</v>
      </c>
      <c r="G214" t="s">
        <v>1346</v>
      </c>
      <c r="H214" t="s">
        <v>1039</v>
      </c>
      <c r="I214" t="s">
        <v>1346</v>
      </c>
      <c r="J214" t="s">
        <v>1039</v>
      </c>
      <c r="K214" t="s">
        <v>1039</v>
      </c>
      <c r="L214" t="s">
        <v>1039</v>
      </c>
      <c r="M214" t="s">
        <v>1039</v>
      </c>
      <c r="N214" t="s">
        <v>1039</v>
      </c>
      <c r="O214" t="s">
        <v>1039</v>
      </c>
      <c r="P214" t="s">
        <v>1039</v>
      </c>
      <c r="Q214" t="s">
        <v>1039</v>
      </c>
      <c r="R214" t="s">
        <v>1039</v>
      </c>
      <c r="S214" t="s">
        <v>1038</v>
      </c>
      <c r="T214" t="s">
        <v>1038</v>
      </c>
      <c r="U214" t="s">
        <v>1038</v>
      </c>
      <c r="V214" t="s">
        <v>1039</v>
      </c>
      <c r="W214" t="s">
        <v>1038</v>
      </c>
      <c r="X214" t="s">
        <v>1038</v>
      </c>
      <c r="Y214" t="s">
        <v>1038</v>
      </c>
      <c r="Z214" t="s">
        <v>1038</v>
      </c>
      <c r="AA214" t="s">
        <v>1038</v>
      </c>
      <c r="AB214" t="s">
        <v>1038</v>
      </c>
      <c r="AC214" t="s">
        <v>1038</v>
      </c>
      <c r="AD214" t="s">
        <v>1038</v>
      </c>
    </row>
    <row r="215" spans="1:30" x14ac:dyDescent="0.25">
      <c r="A215">
        <v>496497</v>
      </c>
      <c r="B215" t="s">
        <v>435</v>
      </c>
      <c r="C215" t="s">
        <v>1308</v>
      </c>
      <c r="D215" t="s">
        <v>1308</v>
      </c>
      <c r="E215" t="s">
        <v>1039</v>
      </c>
      <c r="F215">
        <v>22</v>
      </c>
      <c r="G215" t="s">
        <v>1346</v>
      </c>
      <c r="H215" t="s">
        <v>1039</v>
      </c>
      <c r="I215" t="s">
        <v>1342</v>
      </c>
      <c r="J215" t="s">
        <v>1039</v>
      </c>
      <c r="K215" t="s">
        <v>1039</v>
      </c>
      <c r="L215" t="s">
        <v>1039</v>
      </c>
      <c r="M215" t="s">
        <v>1039</v>
      </c>
      <c r="N215" t="s">
        <v>1039</v>
      </c>
      <c r="O215" t="s">
        <v>1039</v>
      </c>
      <c r="P215" t="s">
        <v>1039</v>
      </c>
      <c r="Q215" t="s">
        <v>1039</v>
      </c>
      <c r="R215" t="s">
        <v>1039</v>
      </c>
      <c r="S215" t="s">
        <v>1039</v>
      </c>
      <c r="T215" t="s">
        <v>1039</v>
      </c>
      <c r="U215" t="s">
        <v>1039</v>
      </c>
      <c r="V215" t="s">
        <v>1039</v>
      </c>
      <c r="W215" t="s">
        <v>1038</v>
      </c>
      <c r="X215" t="s">
        <v>1038</v>
      </c>
      <c r="Y215" t="s">
        <v>1038</v>
      </c>
      <c r="Z215" t="s">
        <v>1038</v>
      </c>
      <c r="AA215" t="s">
        <v>1038</v>
      </c>
      <c r="AB215" t="s">
        <v>1038</v>
      </c>
      <c r="AC215" t="s">
        <v>1038</v>
      </c>
      <c r="AD215" t="s">
        <v>1038</v>
      </c>
    </row>
    <row r="216" spans="1:30" x14ac:dyDescent="0.25">
      <c r="A216">
        <v>496729</v>
      </c>
      <c r="B216" t="s">
        <v>149</v>
      </c>
      <c r="C216" t="s">
        <v>1308</v>
      </c>
      <c r="D216" t="s">
        <v>1039</v>
      </c>
      <c r="E216" t="s">
        <v>1308</v>
      </c>
      <c r="F216">
        <v>17</v>
      </c>
      <c r="G216" t="s">
        <v>1346</v>
      </c>
      <c r="H216" t="s">
        <v>1039</v>
      </c>
      <c r="I216" t="s">
        <v>1346</v>
      </c>
      <c r="J216" t="s">
        <v>1039</v>
      </c>
      <c r="K216" t="s">
        <v>1038</v>
      </c>
      <c r="L216" t="s">
        <v>1039</v>
      </c>
      <c r="M216" t="s">
        <v>1038</v>
      </c>
      <c r="N216" t="s">
        <v>1039</v>
      </c>
      <c r="O216" t="s">
        <v>1038</v>
      </c>
      <c r="P216" t="s">
        <v>1038</v>
      </c>
      <c r="Q216" t="s">
        <v>1038</v>
      </c>
      <c r="R216" t="s">
        <v>1038</v>
      </c>
      <c r="S216" t="s">
        <v>1038</v>
      </c>
      <c r="T216" t="s">
        <v>1039</v>
      </c>
      <c r="U216" t="s">
        <v>1038</v>
      </c>
      <c r="V216" t="s">
        <v>1038</v>
      </c>
      <c r="W216" t="s">
        <v>1038</v>
      </c>
      <c r="X216" t="s">
        <v>1038</v>
      </c>
      <c r="Y216" t="s">
        <v>1038</v>
      </c>
      <c r="Z216" t="s">
        <v>1038</v>
      </c>
      <c r="AA216" t="s">
        <v>1038</v>
      </c>
      <c r="AB216" t="s">
        <v>1038</v>
      </c>
      <c r="AC216" t="s">
        <v>1038</v>
      </c>
      <c r="AD216" t="s">
        <v>1038</v>
      </c>
    </row>
    <row r="217" spans="1:30" x14ac:dyDescent="0.25">
      <c r="A217">
        <v>498972</v>
      </c>
      <c r="B217" t="s">
        <v>436</v>
      </c>
      <c r="C217" t="s">
        <v>1308</v>
      </c>
      <c r="D217" t="s">
        <v>1039</v>
      </c>
      <c r="E217" t="s">
        <v>1308</v>
      </c>
      <c r="F217">
        <v>19</v>
      </c>
      <c r="G217" t="s">
        <v>1346</v>
      </c>
      <c r="H217" t="s">
        <v>1039</v>
      </c>
      <c r="I217" t="s">
        <v>1346</v>
      </c>
      <c r="J217" t="s">
        <v>1039</v>
      </c>
      <c r="K217" t="s">
        <v>1039</v>
      </c>
      <c r="L217" t="s">
        <v>1039</v>
      </c>
      <c r="M217" t="s">
        <v>1039</v>
      </c>
      <c r="N217" t="s">
        <v>1039</v>
      </c>
      <c r="O217" t="s">
        <v>1039</v>
      </c>
      <c r="P217" t="s">
        <v>1039</v>
      </c>
      <c r="Q217" t="s">
        <v>1039</v>
      </c>
      <c r="R217" t="s">
        <v>1039</v>
      </c>
      <c r="S217" t="s">
        <v>1039</v>
      </c>
      <c r="T217" t="s">
        <v>1039</v>
      </c>
      <c r="U217" t="s">
        <v>1038</v>
      </c>
      <c r="V217" t="s">
        <v>1039</v>
      </c>
      <c r="W217" t="s">
        <v>1039</v>
      </c>
      <c r="X217" t="s">
        <v>1038</v>
      </c>
      <c r="Y217" t="s">
        <v>1038</v>
      </c>
      <c r="Z217" t="s">
        <v>1038</v>
      </c>
      <c r="AA217" t="s">
        <v>1038</v>
      </c>
      <c r="AB217" t="s">
        <v>1038</v>
      </c>
      <c r="AC217" t="s">
        <v>1038</v>
      </c>
      <c r="AD217" t="s">
        <v>1038</v>
      </c>
    </row>
    <row r="218" spans="1:30" x14ac:dyDescent="0.25">
      <c r="A218">
        <v>500976</v>
      </c>
      <c r="B218" t="s">
        <v>437</v>
      </c>
      <c r="C218" t="s">
        <v>1308</v>
      </c>
      <c r="D218" t="s">
        <v>1039</v>
      </c>
      <c r="E218" t="s">
        <v>1308</v>
      </c>
      <c r="F218">
        <v>23</v>
      </c>
      <c r="G218" t="s">
        <v>1346</v>
      </c>
      <c r="H218" t="s">
        <v>1039</v>
      </c>
      <c r="I218" t="s">
        <v>1346</v>
      </c>
      <c r="J218" t="s">
        <v>1039</v>
      </c>
      <c r="K218" t="s">
        <v>1039</v>
      </c>
      <c r="L218" t="s">
        <v>1039</v>
      </c>
      <c r="M218" t="s">
        <v>1039</v>
      </c>
      <c r="N218" t="s">
        <v>1039</v>
      </c>
      <c r="O218" t="s">
        <v>1038</v>
      </c>
      <c r="P218" t="s">
        <v>1039</v>
      </c>
      <c r="Q218" t="s">
        <v>1039</v>
      </c>
      <c r="R218" t="s">
        <v>1039</v>
      </c>
      <c r="S218" t="s">
        <v>1039</v>
      </c>
      <c r="T218" t="s">
        <v>1039</v>
      </c>
      <c r="U218" t="s">
        <v>1038</v>
      </c>
      <c r="V218" t="s">
        <v>1039</v>
      </c>
      <c r="W218" t="s">
        <v>1038</v>
      </c>
      <c r="X218" t="s">
        <v>1038</v>
      </c>
      <c r="Y218" t="s">
        <v>1038</v>
      </c>
      <c r="Z218" t="s">
        <v>1038</v>
      </c>
      <c r="AA218" t="s">
        <v>1038</v>
      </c>
      <c r="AB218" t="s">
        <v>1038</v>
      </c>
      <c r="AC218" t="s">
        <v>1038</v>
      </c>
      <c r="AD218" t="s">
        <v>1038</v>
      </c>
    </row>
    <row r="219" spans="1:30" x14ac:dyDescent="0.25">
      <c r="A219">
        <v>501981</v>
      </c>
      <c r="B219" t="s">
        <v>438</v>
      </c>
      <c r="C219" t="s">
        <v>1308</v>
      </c>
      <c r="D219" t="s">
        <v>1039</v>
      </c>
      <c r="E219" t="s">
        <v>1308</v>
      </c>
      <c r="F219">
        <v>21</v>
      </c>
      <c r="G219" t="s">
        <v>1346</v>
      </c>
      <c r="H219" t="s">
        <v>1039</v>
      </c>
      <c r="I219" t="s">
        <v>1346</v>
      </c>
      <c r="J219" t="s">
        <v>1039</v>
      </c>
      <c r="K219" t="s">
        <v>1039</v>
      </c>
      <c r="L219" t="s">
        <v>1038</v>
      </c>
      <c r="M219" t="s">
        <v>1038</v>
      </c>
      <c r="N219" t="s">
        <v>1039</v>
      </c>
      <c r="O219" t="s">
        <v>1039</v>
      </c>
      <c r="P219" t="s">
        <v>1039</v>
      </c>
      <c r="Q219" t="s">
        <v>1039</v>
      </c>
      <c r="R219" t="s">
        <v>1038</v>
      </c>
      <c r="S219" t="s">
        <v>1038</v>
      </c>
      <c r="T219" t="s">
        <v>1039</v>
      </c>
      <c r="U219" t="s">
        <v>1038</v>
      </c>
      <c r="V219" t="s">
        <v>1039</v>
      </c>
      <c r="W219" t="s">
        <v>1038</v>
      </c>
      <c r="X219" t="s">
        <v>1038</v>
      </c>
      <c r="Y219" t="s">
        <v>1038</v>
      </c>
      <c r="Z219" t="s">
        <v>1038</v>
      </c>
      <c r="AA219" t="s">
        <v>1038</v>
      </c>
      <c r="AB219" t="s">
        <v>1038</v>
      </c>
      <c r="AC219" t="s">
        <v>1038</v>
      </c>
      <c r="AD219" t="s">
        <v>1038</v>
      </c>
    </row>
    <row r="220" spans="1:30" x14ac:dyDescent="0.25">
      <c r="A220">
        <v>502633</v>
      </c>
      <c r="B220" t="s">
        <v>439</v>
      </c>
      <c r="C220" t="s">
        <v>1308</v>
      </c>
      <c r="D220" t="s">
        <v>1039</v>
      </c>
      <c r="E220" t="s">
        <v>1308</v>
      </c>
      <c r="F220">
        <v>19</v>
      </c>
      <c r="G220" t="s">
        <v>1346</v>
      </c>
      <c r="H220" t="s">
        <v>1039</v>
      </c>
      <c r="I220" t="s">
        <v>1342</v>
      </c>
      <c r="J220" t="s">
        <v>1039</v>
      </c>
      <c r="K220" t="s">
        <v>1039</v>
      </c>
      <c r="L220" t="s">
        <v>1039</v>
      </c>
      <c r="M220" t="s">
        <v>1039</v>
      </c>
      <c r="N220" t="s">
        <v>1039</v>
      </c>
      <c r="O220" t="s">
        <v>1038</v>
      </c>
      <c r="P220" t="s">
        <v>1039</v>
      </c>
      <c r="Q220" t="s">
        <v>1039</v>
      </c>
      <c r="R220" t="s">
        <v>1038</v>
      </c>
      <c r="S220" t="s">
        <v>1038</v>
      </c>
      <c r="T220" t="s">
        <v>1039</v>
      </c>
      <c r="U220" t="s">
        <v>1038</v>
      </c>
      <c r="V220" t="s">
        <v>1038</v>
      </c>
      <c r="W220" t="s">
        <v>1038</v>
      </c>
      <c r="X220" t="s">
        <v>1038</v>
      </c>
      <c r="Y220" t="s">
        <v>1038</v>
      </c>
      <c r="Z220" t="s">
        <v>1038</v>
      </c>
      <c r="AA220" t="s">
        <v>1038</v>
      </c>
      <c r="AB220" t="s">
        <v>1038</v>
      </c>
      <c r="AC220" t="s">
        <v>1038</v>
      </c>
      <c r="AD220" t="s">
        <v>1038</v>
      </c>
    </row>
    <row r="221" spans="1:30" x14ac:dyDescent="0.25">
      <c r="A221">
        <v>502922</v>
      </c>
      <c r="B221" t="s">
        <v>440</v>
      </c>
      <c r="C221" t="s">
        <v>1308</v>
      </c>
      <c r="D221" t="s">
        <v>1308</v>
      </c>
      <c r="E221" t="s">
        <v>1039</v>
      </c>
      <c r="F221">
        <v>25</v>
      </c>
      <c r="G221" t="s">
        <v>1346</v>
      </c>
      <c r="H221" t="s">
        <v>1038</v>
      </c>
      <c r="I221" t="s">
        <v>1346</v>
      </c>
      <c r="J221" t="s">
        <v>1039</v>
      </c>
      <c r="K221" t="s">
        <v>1039</v>
      </c>
      <c r="L221" t="s">
        <v>1039</v>
      </c>
      <c r="M221" t="s">
        <v>1038</v>
      </c>
      <c r="N221" t="s">
        <v>1038</v>
      </c>
      <c r="O221" t="s">
        <v>1038</v>
      </c>
      <c r="P221" t="s">
        <v>1038</v>
      </c>
      <c r="Q221" t="s">
        <v>1038</v>
      </c>
      <c r="R221" t="s">
        <v>1038</v>
      </c>
      <c r="S221" t="s">
        <v>1038</v>
      </c>
      <c r="T221" t="s">
        <v>1039</v>
      </c>
      <c r="U221" t="s">
        <v>1038</v>
      </c>
      <c r="V221" t="s">
        <v>1038</v>
      </c>
      <c r="W221" t="s">
        <v>1038</v>
      </c>
      <c r="X221" t="s">
        <v>1038</v>
      </c>
      <c r="Y221" t="s">
        <v>1038</v>
      </c>
      <c r="Z221" t="s">
        <v>1038</v>
      </c>
      <c r="AA221" t="s">
        <v>1038</v>
      </c>
      <c r="AB221" t="s">
        <v>1038</v>
      </c>
      <c r="AC221" t="s">
        <v>1038</v>
      </c>
      <c r="AD221" t="s">
        <v>1038</v>
      </c>
    </row>
    <row r="222" spans="1:30" x14ac:dyDescent="0.25">
      <c r="A222">
        <v>504100</v>
      </c>
      <c r="B222" t="s">
        <v>441</v>
      </c>
      <c r="C222" t="s">
        <v>1308</v>
      </c>
      <c r="D222" t="s">
        <v>1039</v>
      </c>
      <c r="E222" t="s">
        <v>1308</v>
      </c>
      <c r="F222">
        <v>19</v>
      </c>
      <c r="G222" t="s">
        <v>1346</v>
      </c>
      <c r="H222" t="s">
        <v>1039</v>
      </c>
      <c r="I222" t="s">
        <v>1346</v>
      </c>
      <c r="J222" t="s">
        <v>1039</v>
      </c>
      <c r="K222" t="s">
        <v>1039</v>
      </c>
      <c r="L222" t="s">
        <v>1039</v>
      </c>
      <c r="M222" t="s">
        <v>1039</v>
      </c>
      <c r="N222" t="s">
        <v>1039</v>
      </c>
      <c r="O222" t="s">
        <v>1039</v>
      </c>
      <c r="P222" t="s">
        <v>1039</v>
      </c>
      <c r="Q222" t="s">
        <v>1039</v>
      </c>
      <c r="R222" t="s">
        <v>1039</v>
      </c>
      <c r="S222" t="s">
        <v>1038</v>
      </c>
      <c r="T222" t="s">
        <v>1038</v>
      </c>
      <c r="U222" t="s">
        <v>1038</v>
      </c>
      <c r="V222" t="s">
        <v>1039</v>
      </c>
      <c r="W222" t="s">
        <v>1038</v>
      </c>
      <c r="X222" t="s">
        <v>1038</v>
      </c>
      <c r="Y222" t="s">
        <v>1038</v>
      </c>
      <c r="Z222" t="s">
        <v>1038</v>
      </c>
      <c r="AA222" t="s">
        <v>1038</v>
      </c>
      <c r="AB222" t="s">
        <v>1038</v>
      </c>
      <c r="AC222" t="s">
        <v>1038</v>
      </c>
      <c r="AD222" t="s">
        <v>1038</v>
      </c>
    </row>
    <row r="223" spans="1:30" x14ac:dyDescent="0.25">
      <c r="A223">
        <v>505586</v>
      </c>
      <c r="B223" t="s">
        <v>442</v>
      </c>
      <c r="C223" t="s">
        <v>1308</v>
      </c>
      <c r="D223" t="s">
        <v>1039</v>
      </c>
      <c r="E223" t="s">
        <v>1308</v>
      </c>
      <c r="F223">
        <v>22</v>
      </c>
      <c r="G223" t="s">
        <v>1346</v>
      </c>
      <c r="H223" t="s">
        <v>1038</v>
      </c>
      <c r="I223" t="s">
        <v>1346</v>
      </c>
      <c r="J223" t="s">
        <v>1039</v>
      </c>
      <c r="K223" t="s">
        <v>1039</v>
      </c>
      <c r="L223" t="s">
        <v>1039</v>
      </c>
      <c r="M223" t="s">
        <v>1039</v>
      </c>
      <c r="N223" t="s">
        <v>1039</v>
      </c>
      <c r="O223" t="s">
        <v>1039</v>
      </c>
      <c r="P223" t="s">
        <v>1039</v>
      </c>
      <c r="Q223" t="s">
        <v>1039</v>
      </c>
      <c r="R223" t="s">
        <v>1038</v>
      </c>
      <c r="S223" t="s">
        <v>1038</v>
      </c>
      <c r="T223" t="s">
        <v>1039</v>
      </c>
      <c r="U223" t="s">
        <v>1038</v>
      </c>
      <c r="V223" t="s">
        <v>1038</v>
      </c>
      <c r="W223" t="s">
        <v>1038</v>
      </c>
      <c r="X223" t="s">
        <v>1038</v>
      </c>
      <c r="Y223" t="s">
        <v>1038</v>
      </c>
      <c r="Z223" t="s">
        <v>1038</v>
      </c>
      <c r="AA223" t="s">
        <v>1038</v>
      </c>
      <c r="AB223" t="s">
        <v>1038</v>
      </c>
      <c r="AC223" t="s">
        <v>1038</v>
      </c>
      <c r="AD223" t="s">
        <v>1038</v>
      </c>
    </row>
    <row r="224" spans="1:30" x14ac:dyDescent="0.25">
      <c r="A224">
        <v>511139</v>
      </c>
      <c r="B224" t="s">
        <v>443</v>
      </c>
      <c r="C224" t="s">
        <v>1308</v>
      </c>
      <c r="D224" t="s">
        <v>1039</v>
      </c>
      <c r="E224" t="s">
        <v>1308</v>
      </c>
      <c r="F224">
        <v>18</v>
      </c>
      <c r="G224" t="s">
        <v>1342</v>
      </c>
      <c r="H224" t="s">
        <v>1039</v>
      </c>
      <c r="I224" t="s">
        <v>1346</v>
      </c>
      <c r="J224" t="s">
        <v>1039</v>
      </c>
      <c r="K224" t="s">
        <v>1039</v>
      </c>
      <c r="L224" t="s">
        <v>1039</v>
      </c>
      <c r="M224" t="s">
        <v>1038</v>
      </c>
      <c r="N224" t="s">
        <v>1039</v>
      </c>
      <c r="O224" t="s">
        <v>1038</v>
      </c>
      <c r="P224" t="s">
        <v>1038</v>
      </c>
      <c r="Q224" t="s">
        <v>1038</v>
      </c>
      <c r="R224" t="s">
        <v>1039</v>
      </c>
      <c r="S224" t="s">
        <v>1038</v>
      </c>
      <c r="T224" t="s">
        <v>1038</v>
      </c>
      <c r="U224" t="s">
        <v>1038</v>
      </c>
      <c r="V224" t="s">
        <v>1038</v>
      </c>
      <c r="W224" t="s">
        <v>1038</v>
      </c>
      <c r="X224" t="s">
        <v>1038</v>
      </c>
      <c r="Y224" t="s">
        <v>1038</v>
      </c>
      <c r="Z224" t="s">
        <v>1038</v>
      </c>
      <c r="AA224" t="s">
        <v>1038</v>
      </c>
      <c r="AB224" t="s">
        <v>1038</v>
      </c>
      <c r="AC224" t="s">
        <v>1038</v>
      </c>
      <c r="AD224" t="s">
        <v>1038</v>
      </c>
    </row>
    <row r="225" spans="1:30" x14ac:dyDescent="0.25">
      <c r="A225">
        <v>513722</v>
      </c>
      <c r="B225" t="s">
        <v>444</v>
      </c>
      <c r="C225" t="s">
        <v>1308</v>
      </c>
      <c r="D225" t="s">
        <v>1039</v>
      </c>
      <c r="E225" t="s">
        <v>1308</v>
      </c>
      <c r="F225">
        <v>17</v>
      </c>
      <c r="G225" t="s">
        <v>1346</v>
      </c>
      <c r="H225" t="s">
        <v>1039</v>
      </c>
      <c r="I225" t="s">
        <v>1088</v>
      </c>
      <c r="J225" t="s">
        <v>1039</v>
      </c>
      <c r="K225" t="s">
        <v>1039</v>
      </c>
      <c r="L225" t="s">
        <v>1039</v>
      </c>
      <c r="M225" t="s">
        <v>1039</v>
      </c>
      <c r="N225" t="s">
        <v>1039</v>
      </c>
      <c r="O225" t="s">
        <v>1039</v>
      </c>
      <c r="P225" t="s">
        <v>1039</v>
      </c>
      <c r="Q225" t="s">
        <v>1039</v>
      </c>
      <c r="R225" t="s">
        <v>1039</v>
      </c>
      <c r="S225" t="s">
        <v>1039</v>
      </c>
      <c r="T225" t="s">
        <v>1039</v>
      </c>
      <c r="U225" t="s">
        <v>1038</v>
      </c>
      <c r="V225" t="s">
        <v>1039</v>
      </c>
      <c r="W225" t="s">
        <v>1038</v>
      </c>
      <c r="X225" t="s">
        <v>1038</v>
      </c>
      <c r="Y225" t="s">
        <v>1038</v>
      </c>
      <c r="Z225" t="s">
        <v>1038</v>
      </c>
      <c r="AA225" t="s">
        <v>1038</v>
      </c>
      <c r="AB225" t="s">
        <v>1038</v>
      </c>
      <c r="AC225" t="s">
        <v>1038</v>
      </c>
      <c r="AD225" t="s">
        <v>1038</v>
      </c>
    </row>
    <row r="226" spans="1:30" x14ac:dyDescent="0.25">
      <c r="A226">
        <v>515554</v>
      </c>
      <c r="B226" t="s">
        <v>445</v>
      </c>
      <c r="C226" t="s">
        <v>1308</v>
      </c>
      <c r="D226" t="s">
        <v>1039</v>
      </c>
      <c r="E226" t="s">
        <v>1308</v>
      </c>
      <c r="F226">
        <v>19</v>
      </c>
      <c r="G226" t="s">
        <v>1346</v>
      </c>
      <c r="H226" t="s">
        <v>1039</v>
      </c>
      <c r="I226" t="s">
        <v>1346</v>
      </c>
      <c r="J226" t="s">
        <v>1039</v>
      </c>
      <c r="K226" t="s">
        <v>1039</v>
      </c>
      <c r="L226" t="s">
        <v>1039</v>
      </c>
      <c r="M226" t="s">
        <v>1038</v>
      </c>
      <c r="N226" t="s">
        <v>1038</v>
      </c>
      <c r="O226" t="s">
        <v>1038</v>
      </c>
      <c r="P226" t="s">
        <v>1038</v>
      </c>
      <c r="Q226" t="s">
        <v>1038</v>
      </c>
      <c r="R226" t="s">
        <v>1038</v>
      </c>
      <c r="S226" t="s">
        <v>1038</v>
      </c>
      <c r="T226" t="s">
        <v>1038</v>
      </c>
      <c r="U226" t="s">
        <v>1038</v>
      </c>
      <c r="V226" t="s">
        <v>1038</v>
      </c>
      <c r="W226" t="s">
        <v>1038</v>
      </c>
      <c r="X226" t="s">
        <v>1038</v>
      </c>
      <c r="Y226" t="s">
        <v>1038</v>
      </c>
      <c r="Z226" t="s">
        <v>1038</v>
      </c>
      <c r="AA226" t="s">
        <v>1038</v>
      </c>
      <c r="AB226" t="s">
        <v>1038</v>
      </c>
      <c r="AC226" t="s">
        <v>1038</v>
      </c>
      <c r="AD226" t="s">
        <v>1038</v>
      </c>
    </row>
    <row r="227" spans="1:30" x14ac:dyDescent="0.25">
      <c r="A227">
        <v>515676</v>
      </c>
      <c r="B227" t="s">
        <v>446</v>
      </c>
      <c r="C227" t="s">
        <v>1308</v>
      </c>
      <c r="D227" t="s">
        <v>1039</v>
      </c>
      <c r="E227" t="s">
        <v>1308</v>
      </c>
      <c r="F227">
        <v>21</v>
      </c>
      <c r="G227" t="s">
        <v>1346</v>
      </c>
      <c r="H227" t="s">
        <v>1039</v>
      </c>
      <c r="I227" t="s">
        <v>1346</v>
      </c>
      <c r="J227" t="s">
        <v>1039</v>
      </c>
      <c r="K227" t="s">
        <v>1039</v>
      </c>
      <c r="L227" t="s">
        <v>1038</v>
      </c>
      <c r="M227" t="s">
        <v>1038</v>
      </c>
      <c r="N227" t="s">
        <v>1039</v>
      </c>
      <c r="O227" t="s">
        <v>1039</v>
      </c>
      <c r="P227" t="s">
        <v>1039</v>
      </c>
      <c r="Q227" t="s">
        <v>1039</v>
      </c>
      <c r="R227" t="s">
        <v>1039</v>
      </c>
      <c r="S227" t="s">
        <v>1039</v>
      </c>
      <c r="T227" t="s">
        <v>1039</v>
      </c>
      <c r="U227" t="s">
        <v>1038</v>
      </c>
      <c r="V227" t="s">
        <v>1039</v>
      </c>
      <c r="W227" t="s">
        <v>1038</v>
      </c>
      <c r="X227" t="s">
        <v>1038</v>
      </c>
      <c r="Y227" t="s">
        <v>1038</v>
      </c>
      <c r="Z227" t="s">
        <v>1038</v>
      </c>
      <c r="AA227" t="s">
        <v>1038</v>
      </c>
      <c r="AB227" t="s">
        <v>1038</v>
      </c>
      <c r="AC227" t="s">
        <v>1038</v>
      </c>
      <c r="AD227" t="s">
        <v>1038</v>
      </c>
    </row>
    <row r="228" spans="1:30" x14ac:dyDescent="0.25">
      <c r="A228">
        <v>515973</v>
      </c>
      <c r="B228" t="s">
        <v>447</v>
      </c>
      <c r="C228" t="s">
        <v>1308</v>
      </c>
      <c r="D228" t="s">
        <v>1039</v>
      </c>
      <c r="E228" t="s">
        <v>1308</v>
      </c>
      <c r="F228">
        <v>19</v>
      </c>
      <c r="G228" t="s">
        <v>1346</v>
      </c>
      <c r="H228" t="s">
        <v>1038</v>
      </c>
      <c r="I228" t="s">
        <v>1093</v>
      </c>
      <c r="J228" t="s">
        <v>1039</v>
      </c>
      <c r="K228" t="s">
        <v>1039</v>
      </c>
      <c r="L228" t="s">
        <v>1039</v>
      </c>
      <c r="M228" t="s">
        <v>1038</v>
      </c>
      <c r="N228" t="s">
        <v>1038</v>
      </c>
      <c r="O228" t="s">
        <v>1038</v>
      </c>
      <c r="P228" t="s">
        <v>1038</v>
      </c>
      <c r="Q228" t="s">
        <v>1038</v>
      </c>
      <c r="R228" t="s">
        <v>1038</v>
      </c>
      <c r="S228" t="s">
        <v>1038</v>
      </c>
      <c r="T228" t="s">
        <v>1038</v>
      </c>
      <c r="U228" t="s">
        <v>1039</v>
      </c>
      <c r="V228" t="s">
        <v>1038</v>
      </c>
      <c r="W228" t="s">
        <v>1038</v>
      </c>
      <c r="X228" t="s">
        <v>1038</v>
      </c>
      <c r="Y228" t="s">
        <v>1038</v>
      </c>
      <c r="Z228" t="s">
        <v>1038</v>
      </c>
      <c r="AA228" t="s">
        <v>1038</v>
      </c>
      <c r="AB228" t="s">
        <v>1038</v>
      </c>
      <c r="AC228" t="s">
        <v>1038</v>
      </c>
      <c r="AD228" t="s">
        <v>1038</v>
      </c>
    </row>
    <row r="229" spans="1:30" x14ac:dyDescent="0.25">
      <c r="A229">
        <v>517748</v>
      </c>
      <c r="B229" t="s">
        <v>448</v>
      </c>
      <c r="C229" t="s">
        <v>1308</v>
      </c>
      <c r="D229" t="s">
        <v>1308</v>
      </c>
      <c r="E229" t="s">
        <v>1039</v>
      </c>
      <c r="F229">
        <v>33</v>
      </c>
      <c r="G229" t="s">
        <v>1346</v>
      </c>
      <c r="H229" t="s">
        <v>1038</v>
      </c>
      <c r="I229" t="s">
        <v>1346</v>
      </c>
      <c r="J229" t="s">
        <v>1039</v>
      </c>
      <c r="K229" t="s">
        <v>1039</v>
      </c>
      <c r="L229" t="s">
        <v>1039</v>
      </c>
      <c r="M229" t="s">
        <v>1038</v>
      </c>
      <c r="N229" t="s">
        <v>1038</v>
      </c>
      <c r="O229" t="s">
        <v>1038</v>
      </c>
      <c r="P229" t="s">
        <v>1038</v>
      </c>
      <c r="Q229" t="s">
        <v>1038</v>
      </c>
      <c r="R229" t="s">
        <v>1038</v>
      </c>
      <c r="S229" t="s">
        <v>1038</v>
      </c>
      <c r="T229" t="s">
        <v>1038</v>
      </c>
      <c r="U229" t="s">
        <v>1038</v>
      </c>
      <c r="V229" t="s">
        <v>1038</v>
      </c>
      <c r="W229" t="s">
        <v>1038</v>
      </c>
      <c r="X229" t="s">
        <v>1038</v>
      </c>
      <c r="Y229" t="s">
        <v>1038</v>
      </c>
      <c r="Z229" t="s">
        <v>1038</v>
      </c>
      <c r="AA229" t="s">
        <v>1038</v>
      </c>
      <c r="AB229" t="s">
        <v>1038</v>
      </c>
      <c r="AC229" t="s">
        <v>1038</v>
      </c>
      <c r="AD229" t="s">
        <v>1038</v>
      </c>
    </row>
    <row r="230" spans="1:30" x14ac:dyDescent="0.25">
      <c r="A230">
        <v>520692</v>
      </c>
      <c r="B230" t="s">
        <v>188</v>
      </c>
      <c r="C230" t="s">
        <v>1308</v>
      </c>
      <c r="D230" t="s">
        <v>1039</v>
      </c>
      <c r="E230" t="s">
        <v>1308</v>
      </c>
      <c r="F230">
        <v>20</v>
      </c>
      <c r="G230" t="s">
        <v>1342</v>
      </c>
      <c r="H230" t="s">
        <v>1039</v>
      </c>
      <c r="I230" t="s">
        <v>1346</v>
      </c>
      <c r="J230" t="s">
        <v>1039</v>
      </c>
      <c r="K230" t="s">
        <v>1039</v>
      </c>
      <c r="L230" t="s">
        <v>1038</v>
      </c>
      <c r="M230" t="s">
        <v>1038</v>
      </c>
      <c r="N230" t="s">
        <v>1039</v>
      </c>
      <c r="O230" t="s">
        <v>1038</v>
      </c>
      <c r="P230" t="s">
        <v>1039</v>
      </c>
      <c r="Q230" t="s">
        <v>1039</v>
      </c>
      <c r="R230" t="s">
        <v>1038</v>
      </c>
      <c r="S230" t="s">
        <v>1038</v>
      </c>
      <c r="T230" t="s">
        <v>1039</v>
      </c>
      <c r="U230" t="s">
        <v>1038</v>
      </c>
      <c r="V230" t="s">
        <v>1038</v>
      </c>
      <c r="W230" t="s">
        <v>1038</v>
      </c>
      <c r="X230" t="s">
        <v>1038</v>
      </c>
      <c r="Y230" t="s">
        <v>1038</v>
      </c>
      <c r="Z230" t="s">
        <v>1038</v>
      </c>
      <c r="AA230" t="s">
        <v>1038</v>
      </c>
      <c r="AB230" t="s">
        <v>1038</v>
      </c>
      <c r="AC230" t="s">
        <v>1038</v>
      </c>
      <c r="AD230" t="s">
        <v>1038</v>
      </c>
    </row>
    <row r="231" spans="1:30" x14ac:dyDescent="0.25">
      <c r="A231">
        <v>520759</v>
      </c>
      <c r="B231" t="s">
        <v>449</v>
      </c>
      <c r="C231" t="s">
        <v>1308</v>
      </c>
      <c r="D231" t="s">
        <v>1039</v>
      </c>
      <c r="E231" t="s">
        <v>1308</v>
      </c>
      <c r="F231">
        <v>19</v>
      </c>
      <c r="G231" t="s">
        <v>1346</v>
      </c>
      <c r="H231" t="s">
        <v>1039</v>
      </c>
      <c r="I231" t="s">
        <v>1346</v>
      </c>
      <c r="J231" t="s">
        <v>1039</v>
      </c>
      <c r="K231" t="s">
        <v>1039</v>
      </c>
      <c r="L231" t="s">
        <v>1039</v>
      </c>
      <c r="M231" t="s">
        <v>1039</v>
      </c>
      <c r="N231" t="s">
        <v>1039</v>
      </c>
      <c r="O231" t="s">
        <v>1038</v>
      </c>
      <c r="P231" t="s">
        <v>1039</v>
      </c>
      <c r="Q231" t="s">
        <v>1039</v>
      </c>
      <c r="R231" t="s">
        <v>1039</v>
      </c>
      <c r="S231" t="s">
        <v>1039</v>
      </c>
      <c r="T231" t="s">
        <v>1039</v>
      </c>
      <c r="U231" t="s">
        <v>1039</v>
      </c>
      <c r="V231" t="s">
        <v>1039</v>
      </c>
      <c r="W231" t="s">
        <v>1038</v>
      </c>
      <c r="X231" t="s">
        <v>1038</v>
      </c>
      <c r="Y231" t="s">
        <v>1038</v>
      </c>
      <c r="Z231" t="s">
        <v>1038</v>
      </c>
      <c r="AA231" t="s">
        <v>1038</v>
      </c>
      <c r="AB231" t="s">
        <v>1038</v>
      </c>
      <c r="AC231" t="s">
        <v>1038</v>
      </c>
      <c r="AD231" t="s">
        <v>1038</v>
      </c>
    </row>
    <row r="232" spans="1:30" x14ac:dyDescent="0.25">
      <c r="A232">
        <v>521104</v>
      </c>
      <c r="B232" t="s">
        <v>1331</v>
      </c>
      <c r="C232" t="s">
        <v>1308</v>
      </c>
      <c r="D232" t="s">
        <v>1039</v>
      </c>
      <c r="E232" t="s">
        <v>1308</v>
      </c>
      <c r="F232">
        <v>19</v>
      </c>
      <c r="G232" t="s">
        <v>1346</v>
      </c>
      <c r="H232" t="s">
        <v>1039</v>
      </c>
      <c r="I232" t="s">
        <v>1346</v>
      </c>
      <c r="J232" t="s">
        <v>1039</v>
      </c>
      <c r="K232" t="s">
        <v>1039</v>
      </c>
      <c r="L232" t="s">
        <v>1038</v>
      </c>
      <c r="M232" t="s">
        <v>1038</v>
      </c>
      <c r="N232" t="s">
        <v>1039</v>
      </c>
      <c r="O232" t="s">
        <v>1039</v>
      </c>
      <c r="P232" t="s">
        <v>1039</v>
      </c>
      <c r="Q232" t="s">
        <v>1039</v>
      </c>
      <c r="R232" t="s">
        <v>1038</v>
      </c>
      <c r="S232" t="s">
        <v>1038</v>
      </c>
      <c r="T232" t="s">
        <v>1039</v>
      </c>
      <c r="U232" t="s">
        <v>1038</v>
      </c>
      <c r="V232" t="s">
        <v>1038</v>
      </c>
      <c r="W232" t="s">
        <v>1038</v>
      </c>
      <c r="X232" t="s">
        <v>1038</v>
      </c>
      <c r="Y232" t="s">
        <v>1038</v>
      </c>
      <c r="Z232" t="s">
        <v>1038</v>
      </c>
      <c r="AA232" t="s">
        <v>1038</v>
      </c>
      <c r="AB232" t="s">
        <v>1038</v>
      </c>
      <c r="AC232" t="s">
        <v>1038</v>
      </c>
      <c r="AD232" t="s">
        <v>1038</v>
      </c>
    </row>
    <row r="233" spans="1:30" x14ac:dyDescent="0.25">
      <c r="A233">
        <v>523050</v>
      </c>
      <c r="B233" t="s">
        <v>1027</v>
      </c>
      <c r="C233" t="s">
        <v>1039</v>
      </c>
      <c r="D233" t="s">
        <v>1308</v>
      </c>
      <c r="E233" t="s">
        <v>1308</v>
      </c>
      <c r="F233">
        <v>17</v>
      </c>
      <c r="G233" t="s">
        <v>1346</v>
      </c>
      <c r="H233" t="s">
        <v>1039</v>
      </c>
      <c r="I233" t="s">
        <v>1346</v>
      </c>
      <c r="J233" t="s">
        <v>1039</v>
      </c>
      <c r="K233" t="s">
        <v>1039</v>
      </c>
      <c r="L233" t="s">
        <v>1039</v>
      </c>
      <c r="M233" t="s">
        <v>1039</v>
      </c>
      <c r="N233" t="s">
        <v>1039</v>
      </c>
      <c r="O233" t="s">
        <v>1038</v>
      </c>
      <c r="P233" t="s">
        <v>1039</v>
      </c>
      <c r="Q233" t="s">
        <v>1039</v>
      </c>
      <c r="R233" t="s">
        <v>1039</v>
      </c>
      <c r="S233" t="s">
        <v>1039</v>
      </c>
      <c r="T233" t="s">
        <v>1039</v>
      </c>
      <c r="U233" t="s">
        <v>1038</v>
      </c>
      <c r="V233" t="s">
        <v>1039</v>
      </c>
      <c r="W233" t="s">
        <v>1039</v>
      </c>
      <c r="X233" t="s">
        <v>1038</v>
      </c>
      <c r="Y233" t="s">
        <v>1038</v>
      </c>
      <c r="Z233" t="s">
        <v>1038</v>
      </c>
      <c r="AA233" t="s">
        <v>1038</v>
      </c>
      <c r="AB233" t="s">
        <v>1038</v>
      </c>
      <c r="AC233" t="s">
        <v>1038</v>
      </c>
      <c r="AD233" t="s">
        <v>1038</v>
      </c>
    </row>
    <row r="234" spans="1:30" x14ac:dyDescent="0.25">
      <c r="A234">
        <v>524702</v>
      </c>
      <c r="B234" t="s">
        <v>450</v>
      </c>
      <c r="C234" t="s">
        <v>1308</v>
      </c>
      <c r="D234" t="s">
        <v>1039</v>
      </c>
      <c r="E234" t="s">
        <v>1308</v>
      </c>
      <c r="F234">
        <v>15</v>
      </c>
      <c r="G234" t="s">
        <v>1346</v>
      </c>
      <c r="H234" t="s">
        <v>1039</v>
      </c>
      <c r="I234" t="s">
        <v>1088</v>
      </c>
      <c r="J234" t="s">
        <v>1039</v>
      </c>
      <c r="K234" t="s">
        <v>1039</v>
      </c>
      <c r="L234" t="s">
        <v>1039</v>
      </c>
      <c r="M234" t="s">
        <v>1039</v>
      </c>
      <c r="N234" t="s">
        <v>1039</v>
      </c>
      <c r="O234" t="s">
        <v>1039</v>
      </c>
      <c r="P234" t="s">
        <v>1039</v>
      </c>
      <c r="Q234" t="s">
        <v>1039</v>
      </c>
      <c r="R234" t="s">
        <v>1039</v>
      </c>
      <c r="S234" t="s">
        <v>1038</v>
      </c>
      <c r="T234" t="s">
        <v>1038</v>
      </c>
      <c r="U234" t="s">
        <v>1038</v>
      </c>
      <c r="V234" t="s">
        <v>1039</v>
      </c>
      <c r="W234" t="s">
        <v>1038</v>
      </c>
      <c r="X234" t="s">
        <v>1038</v>
      </c>
      <c r="Y234" t="s">
        <v>1038</v>
      </c>
      <c r="Z234" t="s">
        <v>1038</v>
      </c>
      <c r="AA234" t="s">
        <v>1038</v>
      </c>
      <c r="AB234" t="s">
        <v>1038</v>
      </c>
      <c r="AC234" t="s">
        <v>1038</v>
      </c>
      <c r="AD234" t="s">
        <v>1038</v>
      </c>
    </row>
    <row r="235" spans="1:30" x14ac:dyDescent="0.25">
      <c r="A235">
        <v>527060</v>
      </c>
      <c r="B235" t="s">
        <v>1325</v>
      </c>
      <c r="C235" t="s">
        <v>1308</v>
      </c>
      <c r="D235" t="s">
        <v>1039</v>
      </c>
      <c r="E235" t="s">
        <v>1308</v>
      </c>
      <c r="F235">
        <v>20</v>
      </c>
      <c r="G235" t="s">
        <v>1346</v>
      </c>
      <c r="H235" t="s">
        <v>1038</v>
      </c>
      <c r="I235" t="s">
        <v>1346</v>
      </c>
      <c r="J235" t="s">
        <v>1039</v>
      </c>
      <c r="K235" t="s">
        <v>1039</v>
      </c>
      <c r="L235" t="s">
        <v>1038</v>
      </c>
      <c r="M235" t="s">
        <v>1038</v>
      </c>
      <c r="N235" t="s">
        <v>1039</v>
      </c>
      <c r="O235" t="s">
        <v>1039</v>
      </c>
      <c r="P235" t="s">
        <v>1038</v>
      </c>
      <c r="Q235" t="s">
        <v>1038</v>
      </c>
      <c r="R235" t="s">
        <v>1038</v>
      </c>
      <c r="S235" t="s">
        <v>1038</v>
      </c>
      <c r="T235" t="s">
        <v>1039</v>
      </c>
      <c r="U235" t="s">
        <v>1038</v>
      </c>
      <c r="V235" t="s">
        <v>1038</v>
      </c>
      <c r="W235" t="s">
        <v>1038</v>
      </c>
      <c r="X235" t="s">
        <v>1038</v>
      </c>
      <c r="Y235" t="s">
        <v>1038</v>
      </c>
      <c r="Z235" t="s">
        <v>1038</v>
      </c>
      <c r="AA235" t="s">
        <v>1038</v>
      </c>
      <c r="AB235" t="s">
        <v>1038</v>
      </c>
      <c r="AC235" t="s">
        <v>1038</v>
      </c>
      <c r="AD235" t="s">
        <v>1038</v>
      </c>
    </row>
    <row r="236" spans="1:30" x14ac:dyDescent="0.25">
      <c r="A236">
        <v>528133</v>
      </c>
      <c r="B236" t="s">
        <v>451</v>
      </c>
      <c r="C236" t="s">
        <v>1308</v>
      </c>
      <c r="D236" t="s">
        <v>1039</v>
      </c>
      <c r="E236" t="s">
        <v>1308</v>
      </c>
      <c r="F236">
        <v>19</v>
      </c>
      <c r="G236" t="s">
        <v>1346</v>
      </c>
      <c r="H236" t="s">
        <v>1039</v>
      </c>
      <c r="I236" t="s">
        <v>1346</v>
      </c>
      <c r="J236" t="s">
        <v>1039</v>
      </c>
      <c r="K236" t="s">
        <v>1039</v>
      </c>
      <c r="L236" t="s">
        <v>1038</v>
      </c>
      <c r="M236" t="s">
        <v>1038</v>
      </c>
      <c r="N236" t="s">
        <v>1039</v>
      </c>
      <c r="O236" t="s">
        <v>1039</v>
      </c>
      <c r="P236" t="s">
        <v>1039</v>
      </c>
      <c r="Q236" t="s">
        <v>1039</v>
      </c>
      <c r="R236" t="s">
        <v>1039</v>
      </c>
      <c r="S236" t="s">
        <v>1039</v>
      </c>
      <c r="T236" t="s">
        <v>1039</v>
      </c>
      <c r="U236" t="s">
        <v>1038</v>
      </c>
      <c r="V236" t="s">
        <v>1039</v>
      </c>
      <c r="W236" t="s">
        <v>1038</v>
      </c>
      <c r="X236" t="s">
        <v>1038</v>
      </c>
      <c r="Y236" t="s">
        <v>1038</v>
      </c>
      <c r="Z236" t="s">
        <v>1038</v>
      </c>
      <c r="AA236" t="s">
        <v>1038</v>
      </c>
      <c r="AB236" t="s">
        <v>1038</v>
      </c>
      <c r="AC236" t="s">
        <v>1038</v>
      </c>
      <c r="AD236" t="s">
        <v>1038</v>
      </c>
    </row>
    <row r="237" spans="1:30" x14ac:dyDescent="0.25">
      <c r="A237">
        <v>528894</v>
      </c>
      <c r="B237" t="s">
        <v>452</v>
      </c>
      <c r="C237" t="s">
        <v>1308</v>
      </c>
      <c r="D237" t="s">
        <v>1039</v>
      </c>
      <c r="E237" t="s">
        <v>1308</v>
      </c>
      <c r="F237">
        <v>20</v>
      </c>
      <c r="G237" t="s">
        <v>1346</v>
      </c>
      <c r="H237" t="s">
        <v>1039</v>
      </c>
      <c r="I237" t="s">
        <v>1346</v>
      </c>
      <c r="J237" t="s">
        <v>1039</v>
      </c>
      <c r="K237" t="s">
        <v>1039</v>
      </c>
      <c r="L237" t="s">
        <v>1039</v>
      </c>
      <c r="M237" t="s">
        <v>1039</v>
      </c>
      <c r="N237" t="s">
        <v>1039</v>
      </c>
      <c r="O237" t="s">
        <v>1038</v>
      </c>
      <c r="P237" t="s">
        <v>1039</v>
      </c>
      <c r="Q237" t="s">
        <v>1039</v>
      </c>
      <c r="R237" t="s">
        <v>1039</v>
      </c>
      <c r="S237" t="s">
        <v>1039</v>
      </c>
      <c r="T237" t="s">
        <v>1039</v>
      </c>
      <c r="U237" t="s">
        <v>1038</v>
      </c>
      <c r="V237" t="s">
        <v>1039</v>
      </c>
      <c r="W237" t="s">
        <v>1038</v>
      </c>
      <c r="X237" t="s">
        <v>1038</v>
      </c>
      <c r="Y237" t="s">
        <v>1038</v>
      </c>
      <c r="Z237" t="s">
        <v>1038</v>
      </c>
      <c r="AA237" t="s">
        <v>1038</v>
      </c>
      <c r="AB237" t="s">
        <v>1038</v>
      </c>
      <c r="AC237" t="s">
        <v>1038</v>
      </c>
      <c r="AD237" t="s">
        <v>1038</v>
      </c>
    </row>
    <row r="238" spans="1:30" x14ac:dyDescent="0.25">
      <c r="A238">
        <v>532558</v>
      </c>
      <c r="B238" t="s">
        <v>453</v>
      </c>
      <c r="C238" t="s">
        <v>1308</v>
      </c>
      <c r="D238" t="s">
        <v>1308</v>
      </c>
      <c r="E238" t="s">
        <v>1039</v>
      </c>
      <c r="F238">
        <v>29</v>
      </c>
      <c r="G238" t="s">
        <v>1346</v>
      </c>
      <c r="H238" t="s">
        <v>1038</v>
      </c>
      <c r="I238" t="s">
        <v>1346</v>
      </c>
      <c r="J238" t="s">
        <v>1038</v>
      </c>
      <c r="K238" t="s">
        <v>1038</v>
      </c>
      <c r="L238" t="s">
        <v>1038</v>
      </c>
      <c r="M238" t="s">
        <v>1038</v>
      </c>
      <c r="N238" t="s">
        <v>1038</v>
      </c>
      <c r="O238" t="s">
        <v>1038</v>
      </c>
      <c r="P238" t="s">
        <v>1038</v>
      </c>
      <c r="Q238" t="s">
        <v>1038</v>
      </c>
      <c r="R238" t="s">
        <v>1038</v>
      </c>
      <c r="S238" t="s">
        <v>1038</v>
      </c>
      <c r="T238" t="s">
        <v>1038</v>
      </c>
      <c r="U238" t="s">
        <v>1038</v>
      </c>
      <c r="V238" t="s">
        <v>1038</v>
      </c>
      <c r="W238" t="s">
        <v>1038</v>
      </c>
      <c r="X238" t="s">
        <v>1038</v>
      </c>
      <c r="Y238" t="s">
        <v>1038</v>
      </c>
      <c r="Z238" t="s">
        <v>1038</v>
      </c>
      <c r="AA238" t="s">
        <v>1038</v>
      </c>
      <c r="AB238" t="s">
        <v>1038</v>
      </c>
      <c r="AC238" t="s">
        <v>1038</v>
      </c>
      <c r="AD238" t="s">
        <v>1038</v>
      </c>
    </row>
    <row r="239" spans="1:30" x14ac:dyDescent="0.25">
      <c r="A239">
        <v>534800</v>
      </c>
      <c r="B239" t="s">
        <v>454</v>
      </c>
      <c r="C239" t="s">
        <v>1308</v>
      </c>
      <c r="D239" t="s">
        <v>1308</v>
      </c>
      <c r="E239" t="s">
        <v>1308</v>
      </c>
      <c r="F239">
        <v>17</v>
      </c>
      <c r="G239" t="s">
        <v>1346</v>
      </c>
      <c r="H239" t="s">
        <v>1039</v>
      </c>
      <c r="I239" t="s">
        <v>1088</v>
      </c>
      <c r="J239" t="s">
        <v>1039</v>
      </c>
      <c r="K239" t="s">
        <v>1039</v>
      </c>
      <c r="L239" t="s">
        <v>1039</v>
      </c>
      <c r="M239" t="s">
        <v>1039</v>
      </c>
      <c r="N239" t="s">
        <v>1039</v>
      </c>
      <c r="O239" t="s">
        <v>1039</v>
      </c>
      <c r="P239" t="s">
        <v>1039</v>
      </c>
      <c r="Q239" t="s">
        <v>1039</v>
      </c>
      <c r="R239" t="s">
        <v>1039</v>
      </c>
      <c r="S239" t="s">
        <v>1039</v>
      </c>
      <c r="T239" t="s">
        <v>1039</v>
      </c>
      <c r="U239" t="s">
        <v>1038</v>
      </c>
      <c r="V239" t="s">
        <v>1039</v>
      </c>
      <c r="W239" t="s">
        <v>1039</v>
      </c>
      <c r="X239" t="s">
        <v>1038</v>
      </c>
      <c r="Y239" t="s">
        <v>1038</v>
      </c>
      <c r="Z239" t="s">
        <v>1038</v>
      </c>
      <c r="AA239" t="s">
        <v>1038</v>
      </c>
      <c r="AB239" t="s">
        <v>1038</v>
      </c>
      <c r="AC239" t="s">
        <v>1038</v>
      </c>
      <c r="AD239" t="s">
        <v>1038</v>
      </c>
    </row>
    <row r="240" spans="1:30" x14ac:dyDescent="0.25">
      <c r="A240">
        <v>536806</v>
      </c>
      <c r="B240" t="s">
        <v>1028</v>
      </c>
      <c r="C240" t="s">
        <v>1308</v>
      </c>
      <c r="D240" t="s">
        <v>1308</v>
      </c>
      <c r="E240" t="s">
        <v>1039</v>
      </c>
      <c r="F240">
        <v>29</v>
      </c>
      <c r="G240" t="s">
        <v>1346</v>
      </c>
      <c r="H240" t="s">
        <v>1038</v>
      </c>
      <c r="I240" t="s">
        <v>1346</v>
      </c>
      <c r="J240" t="s">
        <v>1038</v>
      </c>
      <c r="K240" t="s">
        <v>1038</v>
      </c>
      <c r="L240" t="s">
        <v>1038</v>
      </c>
      <c r="M240" t="s">
        <v>1038</v>
      </c>
      <c r="N240" t="s">
        <v>1038</v>
      </c>
      <c r="O240" t="s">
        <v>1038</v>
      </c>
      <c r="P240" t="s">
        <v>1038</v>
      </c>
      <c r="Q240" t="s">
        <v>1038</v>
      </c>
      <c r="R240" t="s">
        <v>1038</v>
      </c>
      <c r="S240" t="s">
        <v>1038</v>
      </c>
      <c r="T240" t="s">
        <v>1038</v>
      </c>
      <c r="U240" t="s">
        <v>1038</v>
      </c>
      <c r="V240" t="s">
        <v>1038</v>
      </c>
      <c r="W240" t="s">
        <v>1038</v>
      </c>
      <c r="X240" t="s">
        <v>1038</v>
      </c>
      <c r="Y240" t="s">
        <v>1038</v>
      </c>
      <c r="Z240" t="s">
        <v>1038</v>
      </c>
      <c r="AA240" t="s">
        <v>1038</v>
      </c>
      <c r="AB240" t="s">
        <v>1038</v>
      </c>
      <c r="AC240" t="s">
        <v>1038</v>
      </c>
      <c r="AD240" t="s">
        <v>1038</v>
      </c>
    </row>
    <row r="241" spans="1:30" x14ac:dyDescent="0.25">
      <c r="A241">
        <v>538462</v>
      </c>
      <c r="B241" t="s">
        <v>455</v>
      </c>
      <c r="C241" t="s">
        <v>1308</v>
      </c>
      <c r="D241" t="s">
        <v>1039</v>
      </c>
      <c r="E241" t="s">
        <v>1308</v>
      </c>
      <c r="F241">
        <v>18</v>
      </c>
      <c r="G241" t="s">
        <v>1346</v>
      </c>
      <c r="H241" t="s">
        <v>1038</v>
      </c>
      <c r="I241" t="s">
        <v>1346</v>
      </c>
      <c r="J241" t="s">
        <v>1039</v>
      </c>
      <c r="K241" t="s">
        <v>1039</v>
      </c>
      <c r="L241" t="s">
        <v>1038</v>
      </c>
      <c r="M241" t="s">
        <v>1038</v>
      </c>
      <c r="N241" t="s">
        <v>1039</v>
      </c>
      <c r="O241" t="s">
        <v>1038</v>
      </c>
      <c r="P241" t="s">
        <v>1039</v>
      </c>
      <c r="Q241" t="s">
        <v>1039</v>
      </c>
      <c r="R241" t="s">
        <v>1038</v>
      </c>
      <c r="S241" t="s">
        <v>1038</v>
      </c>
      <c r="T241" t="s">
        <v>1039</v>
      </c>
      <c r="U241" t="s">
        <v>1038</v>
      </c>
      <c r="V241" t="s">
        <v>1039</v>
      </c>
      <c r="W241" t="s">
        <v>1038</v>
      </c>
      <c r="X241" t="s">
        <v>1038</v>
      </c>
      <c r="Y241" t="s">
        <v>1038</v>
      </c>
      <c r="Z241" t="s">
        <v>1038</v>
      </c>
      <c r="AA241" t="s">
        <v>1038</v>
      </c>
      <c r="AB241" t="s">
        <v>1038</v>
      </c>
      <c r="AC241" t="s">
        <v>1038</v>
      </c>
      <c r="AD241" t="s">
        <v>1038</v>
      </c>
    </row>
    <row r="242" spans="1:30" x14ac:dyDescent="0.25">
      <c r="A242">
        <v>538751</v>
      </c>
      <c r="B242" t="s">
        <v>456</v>
      </c>
      <c r="C242" t="s">
        <v>1308</v>
      </c>
      <c r="D242" t="s">
        <v>1039</v>
      </c>
      <c r="E242" t="s">
        <v>1308</v>
      </c>
      <c r="F242">
        <v>18</v>
      </c>
      <c r="G242" t="s">
        <v>1346</v>
      </c>
      <c r="H242" t="s">
        <v>1039</v>
      </c>
      <c r="I242" t="s">
        <v>1346</v>
      </c>
      <c r="J242" t="s">
        <v>1039</v>
      </c>
      <c r="K242" t="s">
        <v>1039</v>
      </c>
      <c r="L242" t="s">
        <v>1039</v>
      </c>
      <c r="M242" t="s">
        <v>1038</v>
      </c>
      <c r="N242" t="s">
        <v>1039</v>
      </c>
      <c r="O242" t="s">
        <v>1038</v>
      </c>
      <c r="P242" t="s">
        <v>1038</v>
      </c>
      <c r="Q242" t="s">
        <v>1038</v>
      </c>
      <c r="R242" t="s">
        <v>1038</v>
      </c>
      <c r="S242" t="s">
        <v>1038</v>
      </c>
      <c r="T242" t="s">
        <v>1039</v>
      </c>
      <c r="U242" t="s">
        <v>1038</v>
      </c>
      <c r="V242" t="s">
        <v>1038</v>
      </c>
      <c r="W242" t="s">
        <v>1038</v>
      </c>
      <c r="X242" t="s">
        <v>1038</v>
      </c>
      <c r="Y242" t="s">
        <v>1038</v>
      </c>
      <c r="Z242" t="s">
        <v>1038</v>
      </c>
      <c r="AA242" t="s">
        <v>1038</v>
      </c>
      <c r="AB242" t="s">
        <v>1038</v>
      </c>
      <c r="AC242" t="s">
        <v>1038</v>
      </c>
      <c r="AD242" t="s">
        <v>1038</v>
      </c>
    </row>
    <row r="243" spans="1:30" x14ac:dyDescent="0.25">
      <c r="A243">
        <v>541235</v>
      </c>
      <c r="B243" t="s">
        <v>1123</v>
      </c>
      <c r="C243" t="s">
        <v>1308</v>
      </c>
      <c r="D243" t="s">
        <v>1039</v>
      </c>
      <c r="E243" t="s">
        <v>1308</v>
      </c>
      <c r="F243">
        <v>17</v>
      </c>
      <c r="G243" t="s">
        <v>1346</v>
      </c>
      <c r="H243" t="s">
        <v>1039</v>
      </c>
      <c r="I243" t="s">
        <v>1346</v>
      </c>
      <c r="J243" t="s">
        <v>1039</v>
      </c>
      <c r="K243" t="s">
        <v>1039</v>
      </c>
      <c r="L243" t="s">
        <v>1039</v>
      </c>
      <c r="M243" t="s">
        <v>1039</v>
      </c>
      <c r="N243" t="s">
        <v>1039</v>
      </c>
      <c r="O243" t="s">
        <v>1038</v>
      </c>
      <c r="P243" t="s">
        <v>1039</v>
      </c>
      <c r="Q243" t="s">
        <v>1039</v>
      </c>
      <c r="R243" t="s">
        <v>1039</v>
      </c>
      <c r="S243" t="s">
        <v>1038</v>
      </c>
      <c r="T243" t="s">
        <v>1039</v>
      </c>
      <c r="U243" t="s">
        <v>1039</v>
      </c>
      <c r="V243" t="s">
        <v>1038</v>
      </c>
      <c r="W243" t="s">
        <v>1038</v>
      </c>
      <c r="X243" t="s">
        <v>1039</v>
      </c>
      <c r="Y243" t="s">
        <v>1038</v>
      </c>
      <c r="Z243" t="s">
        <v>1038</v>
      </c>
      <c r="AA243" t="s">
        <v>1038</v>
      </c>
      <c r="AB243" t="s">
        <v>1038</v>
      </c>
      <c r="AC243" t="s">
        <v>1038</v>
      </c>
      <c r="AD243" t="s">
        <v>1038</v>
      </c>
    </row>
    <row r="244" spans="1:30" x14ac:dyDescent="0.25">
      <c r="A244">
        <v>545426</v>
      </c>
      <c r="B244" t="s">
        <v>457</v>
      </c>
      <c r="C244" t="s">
        <v>1308</v>
      </c>
      <c r="D244" t="s">
        <v>1039</v>
      </c>
      <c r="E244" t="s">
        <v>1308</v>
      </c>
      <c r="F244">
        <v>18</v>
      </c>
      <c r="G244" t="s">
        <v>1346</v>
      </c>
      <c r="H244" t="s">
        <v>1039</v>
      </c>
      <c r="I244" t="s">
        <v>1346</v>
      </c>
      <c r="J244" t="s">
        <v>1039</v>
      </c>
      <c r="K244" t="s">
        <v>1039</v>
      </c>
      <c r="L244" t="s">
        <v>1039</v>
      </c>
      <c r="M244" t="s">
        <v>1038</v>
      </c>
      <c r="N244" t="s">
        <v>1039</v>
      </c>
      <c r="O244" t="s">
        <v>1038</v>
      </c>
      <c r="P244" t="s">
        <v>1038</v>
      </c>
      <c r="Q244" t="s">
        <v>1038</v>
      </c>
      <c r="R244" t="s">
        <v>1039</v>
      </c>
      <c r="S244" t="s">
        <v>1038</v>
      </c>
      <c r="T244" t="s">
        <v>1039</v>
      </c>
      <c r="U244" t="s">
        <v>1038</v>
      </c>
      <c r="V244" t="s">
        <v>1038</v>
      </c>
      <c r="W244" t="s">
        <v>1038</v>
      </c>
      <c r="X244" t="s">
        <v>1038</v>
      </c>
      <c r="Y244" t="s">
        <v>1038</v>
      </c>
      <c r="Z244" t="s">
        <v>1038</v>
      </c>
      <c r="AA244" t="s">
        <v>1038</v>
      </c>
      <c r="AB244" t="s">
        <v>1038</v>
      </c>
      <c r="AC244" t="s">
        <v>1038</v>
      </c>
      <c r="AD244" t="s">
        <v>1038</v>
      </c>
    </row>
    <row r="245" spans="1:30" x14ac:dyDescent="0.25">
      <c r="A245">
        <v>545541</v>
      </c>
      <c r="B245" t="s">
        <v>458</v>
      </c>
      <c r="C245" t="s">
        <v>1308</v>
      </c>
      <c r="D245" t="s">
        <v>1039</v>
      </c>
      <c r="E245" t="s">
        <v>1308</v>
      </c>
      <c r="F245"/>
      <c r="G245"/>
      <c r="H245" t="s">
        <v>1038</v>
      </c>
      <c r="I245" t="s">
        <v>1094</v>
      </c>
      <c r="J245" t="s">
        <v>1039</v>
      </c>
      <c r="K245" t="s">
        <v>1039</v>
      </c>
      <c r="L245" t="s">
        <v>1038</v>
      </c>
      <c r="M245" t="s">
        <v>1038</v>
      </c>
      <c r="N245" t="s">
        <v>1038</v>
      </c>
      <c r="O245" t="s">
        <v>1038</v>
      </c>
      <c r="P245" t="s">
        <v>1038</v>
      </c>
      <c r="Q245" t="s">
        <v>1038</v>
      </c>
      <c r="R245" t="s">
        <v>1038</v>
      </c>
      <c r="S245" t="s">
        <v>1038</v>
      </c>
      <c r="T245" t="s">
        <v>1038</v>
      </c>
      <c r="U245" t="s">
        <v>1038</v>
      </c>
      <c r="V245" t="s">
        <v>1038</v>
      </c>
      <c r="W245" t="s">
        <v>1038</v>
      </c>
      <c r="X245" t="s">
        <v>1038</v>
      </c>
      <c r="Y245" t="s">
        <v>1038</v>
      </c>
      <c r="Z245" t="s">
        <v>1038</v>
      </c>
      <c r="AA245" t="s">
        <v>1038</v>
      </c>
      <c r="AB245" t="s">
        <v>1038</v>
      </c>
      <c r="AC245" t="s">
        <v>1038</v>
      </c>
      <c r="AD245" t="s">
        <v>1038</v>
      </c>
    </row>
    <row r="246" spans="1:30" x14ac:dyDescent="0.25">
      <c r="A246">
        <v>546960</v>
      </c>
      <c r="B246" t="s">
        <v>459</v>
      </c>
      <c r="C246" t="s">
        <v>1308</v>
      </c>
      <c r="D246" t="s">
        <v>1039</v>
      </c>
      <c r="E246" t="s">
        <v>1308</v>
      </c>
      <c r="F246">
        <v>19</v>
      </c>
      <c r="G246" t="s">
        <v>1346</v>
      </c>
      <c r="H246" t="s">
        <v>1039</v>
      </c>
      <c r="I246" t="s">
        <v>1346</v>
      </c>
      <c r="J246" t="s">
        <v>1039</v>
      </c>
      <c r="K246" t="s">
        <v>1039</v>
      </c>
      <c r="L246" t="s">
        <v>1038</v>
      </c>
      <c r="M246" t="s">
        <v>1038</v>
      </c>
      <c r="N246" t="s">
        <v>1039</v>
      </c>
      <c r="O246" t="s">
        <v>1038</v>
      </c>
      <c r="P246" t="s">
        <v>1038</v>
      </c>
      <c r="Q246" t="s">
        <v>1038</v>
      </c>
      <c r="R246" t="s">
        <v>1038</v>
      </c>
      <c r="S246" t="s">
        <v>1038</v>
      </c>
      <c r="T246" t="s">
        <v>1039</v>
      </c>
      <c r="U246" t="s">
        <v>1038</v>
      </c>
      <c r="V246" t="s">
        <v>1038</v>
      </c>
      <c r="W246" t="s">
        <v>1038</v>
      </c>
      <c r="X246" t="s">
        <v>1038</v>
      </c>
      <c r="Y246" t="s">
        <v>1038</v>
      </c>
      <c r="Z246" t="s">
        <v>1038</v>
      </c>
      <c r="AA246" t="s">
        <v>1038</v>
      </c>
      <c r="AB246" t="s">
        <v>1038</v>
      </c>
      <c r="AC246" t="s">
        <v>1038</v>
      </c>
      <c r="AD246" t="s">
        <v>1038</v>
      </c>
    </row>
    <row r="247" spans="1:30" x14ac:dyDescent="0.25">
      <c r="A247">
        <v>549552</v>
      </c>
      <c r="B247" t="s">
        <v>460</v>
      </c>
      <c r="C247" t="s">
        <v>1039</v>
      </c>
      <c r="D247" t="s">
        <v>1308</v>
      </c>
      <c r="E247" t="s">
        <v>1308</v>
      </c>
      <c r="F247">
        <v>21</v>
      </c>
      <c r="G247" t="s">
        <v>1346</v>
      </c>
      <c r="H247" t="s">
        <v>1039</v>
      </c>
      <c r="I247" t="s">
        <v>1346</v>
      </c>
      <c r="J247" t="s">
        <v>1039</v>
      </c>
      <c r="K247" t="s">
        <v>1039</v>
      </c>
      <c r="L247" t="s">
        <v>1039</v>
      </c>
      <c r="M247" t="s">
        <v>1039</v>
      </c>
      <c r="N247" t="s">
        <v>1039</v>
      </c>
      <c r="O247" t="s">
        <v>1039</v>
      </c>
      <c r="P247" t="s">
        <v>1039</v>
      </c>
      <c r="Q247" t="s">
        <v>1039</v>
      </c>
      <c r="R247" t="s">
        <v>1039</v>
      </c>
      <c r="S247" t="s">
        <v>1038</v>
      </c>
      <c r="T247" t="s">
        <v>1038</v>
      </c>
      <c r="U247" t="s">
        <v>1038</v>
      </c>
      <c r="V247" t="s">
        <v>1039</v>
      </c>
      <c r="W247" t="s">
        <v>1038</v>
      </c>
      <c r="X247" t="s">
        <v>1038</v>
      </c>
      <c r="Y247" t="s">
        <v>1038</v>
      </c>
      <c r="Z247" t="s">
        <v>1038</v>
      </c>
      <c r="AA247" t="s">
        <v>1038</v>
      </c>
      <c r="AB247" t="s">
        <v>1038</v>
      </c>
      <c r="AC247" t="s">
        <v>1038</v>
      </c>
      <c r="AD247" t="s">
        <v>1038</v>
      </c>
    </row>
    <row r="248" spans="1:30" x14ac:dyDescent="0.25">
      <c r="A248">
        <v>551507</v>
      </c>
      <c r="B248" t="s">
        <v>461</v>
      </c>
      <c r="C248" t="s">
        <v>1308</v>
      </c>
      <c r="D248" t="s">
        <v>1039</v>
      </c>
      <c r="E248" t="s">
        <v>1308</v>
      </c>
      <c r="F248">
        <v>20</v>
      </c>
      <c r="G248" t="s">
        <v>1344</v>
      </c>
      <c r="H248" t="s">
        <v>1039</v>
      </c>
      <c r="I248" t="s">
        <v>1346</v>
      </c>
      <c r="J248" t="s">
        <v>1039</v>
      </c>
      <c r="K248" t="s">
        <v>1039</v>
      </c>
      <c r="L248" t="s">
        <v>1038</v>
      </c>
      <c r="M248" t="s">
        <v>1038</v>
      </c>
      <c r="N248" t="s">
        <v>1039</v>
      </c>
      <c r="O248" t="s">
        <v>1038</v>
      </c>
      <c r="P248" t="s">
        <v>1039</v>
      </c>
      <c r="Q248" t="s">
        <v>1039</v>
      </c>
      <c r="R248" t="s">
        <v>1038</v>
      </c>
      <c r="S248" t="s">
        <v>1038</v>
      </c>
      <c r="T248" t="s">
        <v>1039</v>
      </c>
      <c r="U248" t="s">
        <v>1038</v>
      </c>
      <c r="V248" t="s">
        <v>1038</v>
      </c>
      <c r="W248" t="s">
        <v>1038</v>
      </c>
      <c r="X248" t="s">
        <v>1038</v>
      </c>
      <c r="Y248" t="s">
        <v>1038</v>
      </c>
      <c r="Z248" t="s">
        <v>1038</v>
      </c>
      <c r="AA248" t="s">
        <v>1038</v>
      </c>
      <c r="AB248" t="s">
        <v>1038</v>
      </c>
      <c r="AC248" t="s">
        <v>1038</v>
      </c>
      <c r="AD248" t="s">
        <v>1038</v>
      </c>
    </row>
    <row r="249" spans="1:30" x14ac:dyDescent="0.25">
      <c r="A249">
        <v>551804</v>
      </c>
      <c r="B249" t="s">
        <v>462</v>
      </c>
      <c r="C249" t="s">
        <v>1308</v>
      </c>
      <c r="D249" t="s">
        <v>1308</v>
      </c>
      <c r="E249" t="s">
        <v>1039</v>
      </c>
      <c r="F249">
        <v>12</v>
      </c>
      <c r="G249" t="s">
        <v>1346</v>
      </c>
      <c r="H249" t="s">
        <v>1038</v>
      </c>
      <c r="I249" t="s">
        <v>1090</v>
      </c>
      <c r="J249" t="s">
        <v>1038</v>
      </c>
      <c r="K249" t="s">
        <v>1038</v>
      </c>
      <c r="L249" t="s">
        <v>1038</v>
      </c>
      <c r="M249" t="s">
        <v>1038</v>
      </c>
      <c r="N249" t="s">
        <v>1038</v>
      </c>
      <c r="O249" t="s">
        <v>1038</v>
      </c>
      <c r="P249" t="s">
        <v>1038</v>
      </c>
      <c r="Q249" t="s">
        <v>1038</v>
      </c>
      <c r="R249" t="s">
        <v>1038</v>
      </c>
      <c r="S249" t="s">
        <v>1038</v>
      </c>
      <c r="T249" t="s">
        <v>1038</v>
      </c>
      <c r="U249" t="s">
        <v>1038</v>
      </c>
      <c r="V249" t="s">
        <v>1038</v>
      </c>
      <c r="W249" t="s">
        <v>1038</v>
      </c>
      <c r="X249" t="s">
        <v>1038</v>
      </c>
      <c r="Y249" t="s">
        <v>1038</v>
      </c>
      <c r="Z249" t="s">
        <v>1038</v>
      </c>
      <c r="AA249" t="s">
        <v>1038</v>
      </c>
      <c r="AB249" t="s">
        <v>1038</v>
      </c>
      <c r="AC249" t="s">
        <v>1038</v>
      </c>
      <c r="AD249" t="s">
        <v>1038</v>
      </c>
    </row>
    <row r="250" spans="1:30" x14ac:dyDescent="0.25">
      <c r="A250">
        <v>553578</v>
      </c>
      <c r="B250" t="s">
        <v>464</v>
      </c>
      <c r="C250" t="s">
        <v>1039</v>
      </c>
      <c r="D250" t="s">
        <v>1308</v>
      </c>
      <c r="E250" t="s">
        <v>1308</v>
      </c>
      <c r="F250">
        <v>18</v>
      </c>
      <c r="G250" t="s">
        <v>1346</v>
      </c>
      <c r="H250" t="s">
        <v>1038</v>
      </c>
      <c r="I250" t="s">
        <v>1346</v>
      </c>
      <c r="J250" t="s">
        <v>1039</v>
      </c>
      <c r="K250" t="s">
        <v>1039</v>
      </c>
      <c r="L250" t="s">
        <v>1039</v>
      </c>
      <c r="M250" t="s">
        <v>1038</v>
      </c>
      <c r="N250" t="s">
        <v>1038</v>
      </c>
      <c r="O250" t="s">
        <v>1038</v>
      </c>
      <c r="P250" t="s">
        <v>1038</v>
      </c>
      <c r="Q250" t="s">
        <v>1038</v>
      </c>
      <c r="R250" t="s">
        <v>1038</v>
      </c>
      <c r="S250" t="s">
        <v>1038</v>
      </c>
      <c r="T250" t="s">
        <v>1038</v>
      </c>
      <c r="U250" t="s">
        <v>1039</v>
      </c>
      <c r="V250" t="s">
        <v>1038</v>
      </c>
      <c r="W250" t="s">
        <v>1038</v>
      </c>
      <c r="X250" t="s">
        <v>1038</v>
      </c>
      <c r="Y250" t="s">
        <v>1038</v>
      </c>
      <c r="Z250" t="s">
        <v>1038</v>
      </c>
      <c r="AA250" t="s">
        <v>1038</v>
      </c>
      <c r="AB250" t="s">
        <v>1038</v>
      </c>
      <c r="AC250" t="s">
        <v>1038</v>
      </c>
      <c r="AD250" t="s">
        <v>1038</v>
      </c>
    </row>
    <row r="251" spans="1:30" x14ac:dyDescent="0.25">
      <c r="A251">
        <v>554691</v>
      </c>
      <c r="B251" t="s">
        <v>465</v>
      </c>
      <c r="C251" t="s">
        <v>1308</v>
      </c>
      <c r="D251" t="s">
        <v>1039</v>
      </c>
      <c r="E251" t="s">
        <v>1308</v>
      </c>
      <c r="F251">
        <v>11</v>
      </c>
      <c r="G251" t="s">
        <v>1346</v>
      </c>
      <c r="H251" t="s">
        <v>1039</v>
      </c>
      <c r="I251" t="s">
        <v>1088</v>
      </c>
      <c r="J251" t="s">
        <v>1039</v>
      </c>
      <c r="K251" t="s">
        <v>1039</v>
      </c>
      <c r="L251" t="s">
        <v>1039</v>
      </c>
      <c r="M251" t="s">
        <v>1039</v>
      </c>
      <c r="N251" t="s">
        <v>1039</v>
      </c>
      <c r="O251" t="s">
        <v>1039</v>
      </c>
      <c r="P251" t="s">
        <v>1039</v>
      </c>
      <c r="Q251" t="s">
        <v>1039</v>
      </c>
      <c r="R251" t="s">
        <v>1039</v>
      </c>
      <c r="S251" t="s">
        <v>1039</v>
      </c>
      <c r="T251" t="s">
        <v>1039</v>
      </c>
      <c r="U251" t="s">
        <v>1038</v>
      </c>
      <c r="V251" t="s">
        <v>1039</v>
      </c>
      <c r="W251" t="s">
        <v>1038</v>
      </c>
      <c r="X251" t="s">
        <v>1038</v>
      </c>
      <c r="Y251" t="s">
        <v>1038</v>
      </c>
      <c r="Z251" t="s">
        <v>1038</v>
      </c>
      <c r="AA251" t="s">
        <v>1038</v>
      </c>
      <c r="AB251" t="s">
        <v>1038</v>
      </c>
      <c r="AC251" t="s">
        <v>1038</v>
      </c>
      <c r="AD251" t="s">
        <v>1038</v>
      </c>
    </row>
    <row r="252" spans="1:30" x14ac:dyDescent="0.25">
      <c r="A252">
        <v>556589</v>
      </c>
      <c r="B252" t="s">
        <v>466</v>
      </c>
      <c r="C252" t="s">
        <v>1308</v>
      </c>
      <c r="D252" t="s">
        <v>1039</v>
      </c>
      <c r="E252" t="s">
        <v>1308</v>
      </c>
      <c r="F252">
        <v>20</v>
      </c>
      <c r="G252" t="s">
        <v>1346</v>
      </c>
      <c r="H252" t="s">
        <v>1039</v>
      </c>
      <c r="I252" t="s">
        <v>1346</v>
      </c>
      <c r="J252" t="s">
        <v>1039</v>
      </c>
      <c r="K252" t="s">
        <v>1039</v>
      </c>
      <c r="L252" t="s">
        <v>1039</v>
      </c>
      <c r="M252" t="s">
        <v>1039</v>
      </c>
      <c r="N252" t="s">
        <v>1039</v>
      </c>
      <c r="O252" t="s">
        <v>1039</v>
      </c>
      <c r="P252" t="s">
        <v>1039</v>
      </c>
      <c r="Q252" t="s">
        <v>1039</v>
      </c>
      <c r="R252" t="s">
        <v>1039</v>
      </c>
      <c r="S252" t="s">
        <v>1039</v>
      </c>
      <c r="T252" t="s">
        <v>1039</v>
      </c>
      <c r="U252" t="s">
        <v>1039</v>
      </c>
      <c r="V252" t="s">
        <v>1039</v>
      </c>
      <c r="W252" t="s">
        <v>1038</v>
      </c>
      <c r="X252" t="s">
        <v>1038</v>
      </c>
      <c r="Y252" t="s">
        <v>1038</v>
      </c>
      <c r="Z252" t="s">
        <v>1038</v>
      </c>
      <c r="AA252" t="s">
        <v>1038</v>
      </c>
      <c r="AB252" t="s">
        <v>1038</v>
      </c>
      <c r="AC252" t="s">
        <v>1038</v>
      </c>
      <c r="AD252" t="s">
        <v>1038</v>
      </c>
    </row>
    <row r="253" spans="1:30" x14ac:dyDescent="0.25">
      <c r="A253">
        <v>560599</v>
      </c>
      <c r="B253" t="s">
        <v>467</v>
      </c>
      <c r="C253" t="s">
        <v>1308</v>
      </c>
      <c r="D253" t="s">
        <v>1039</v>
      </c>
      <c r="E253" t="s">
        <v>1308</v>
      </c>
      <c r="F253">
        <v>17</v>
      </c>
      <c r="G253" t="s">
        <v>1342</v>
      </c>
      <c r="H253" t="s">
        <v>1039</v>
      </c>
      <c r="I253" t="s">
        <v>1088</v>
      </c>
      <c r="J253" t="s">
        <v>1039</v>
      </c>
      <c r="K253" t="s">
        <v>1039</v>
      </c>
      <c r="L253" t="s">
        <v>1039</v>
      </c>
      <c r="M253" t="s">
        <v>1039</v>
      </c>
      <c r="N253" t="s">
        <v>1039</v>
      </c>
      <c r="O253" t="s">
        <v>1039</v>
      </c>
      <c r="P253" t="s">
        <v>1039</v>
      </c>
      <c r="Q253" t="s">
        <v>1039</v>
      </c>
      <c r="R253" t="s">
        <v>1039</v>
      </c>
      <c r="S253" t="s">
        <v>1039</v>
      </c>
      <c r="T253" t="s">
        <v>1039</v>
      </c>
      <c r="U253" t="s">
        <v>1039</v>
      </c>
      <c r="V253" t="s">
        <v>1039</v>
      </c>
      <c r="W253" t="s">
        <v>1038</v>
      </c>
      <c r="X253" t="s">
        <v>1039</v>
      </c>
      <c r="Y253" t="s">
        <v>1038</v>
      </c>
      <c r="Z253" t="s">
        <v>1038</v>
      </c>
      <c r="AA253" t="s">
        <v>1038</v>
      </c>
      <c r="AB253" t="s">
        <v>1038</v>
      </c>
      <c r="AC253" t="s">
        <v>1038</v>
      </c>
      <c r="AD253" t="s">
        <v>1038</v>
      </c>
    </row>
    <row r="254" spans="1:30" x14ac:dyDescent="0.25">
      <c r="A254">
        <v>562421</v>
      </c>
      <c r="B254" t="s">
        <v>468</v>
      </c>
      <c r="C254" t="s">
        <v>1308</v>
      </c>
      <c r="D254" t="s">
        <v>1039</v>
      </c>
      <c r="E254" t="s">
        <v>1308</v>
      </c>
      <c r="F254">
        <v>18</v>
      </c>
      <c r="G254" t="s">
        <v>1346</v>
      </c>
      <c r="H254" t="s">
        <v>1039</v>
      </c>
      <c r="I254" t="s">
        <v>1346</v>
      </c>
      <c r="J254" t="s">
        <v>1039</v>
      </c>
      <c r="K254" t="s">
        <v>1039</v>
      </c>
      <c r="L254" t="s">
        <v>1038</v>
      </c>
      <c r="M254" t="s">
        <v>1039</v>
      </c>
      <c r="N254" t="s">
        <v>1039</v>
      </c>
      <c r="O254" t="s">
        <v>1039</v>
      </c>
      <c r="P254" t="s">
        <v>1039</v>
      </c>
      <c r="Q254" t="s">
        <v>1039</v>
      </c>
      <c r="R254" t="s">
        <v>1039</v>
      </c>
      <c r="S254" t="s">
        <v>1039</v>
      </c>
      <c r="T254" t="s">
        <v>1039</v>
      </c>
      <c r="U254" t="s">
        <v>1039</v>
      </c>
      <c r="V254" t="s">
        <v>1039</v>
      </c>
      <c r="W254" t="s">
        <v>1038</v>
      </c>
      <c r="X254" t="s">
        <v>1038</v>
      </c>
      <c r="Y254" t="s">
        <v>1038</v>
      </c>
      <c r="Z254" t="s">
        <v>1038</v>
      </c>
      <c r="AA254" t="s">
        <v>1038</v>
      </c>
      <c r="AB254" t="s">
        <v>1038</v>
      </c>
      <c r="AC254" t="s">
        <v>1038</v>
      </c>
      <c r="AD254" t="s">
        <v>1038</v>
      </c>
    </row>
    <row r="255" spans="1:30" x14ac:dyDescent="0.25">
      <c r="A255">
        <v>562728</v>
      </c>
      <c r="B255" t="s">
        <v>469</v>
      </c>
      <c r="C255" t="s">
        <v>1308</v>
      </c>
      <c r="D255" t="s">
        <v>1039</v>
      </c>
      <c r="E255" t="s">
        <v>1308</v>
      </c>
      <c r="F255">
        <v>22</v>
      </c>
      <c r="G255" t="s">
        <v>1346</v>
      </c>
      <c r="H255" t="s">
        <v>1038</v>
      </c>
      <c r="I255" t="s">
        <v>1346</v>
      </c>
      <c r="J255" t="s">
        <v>1039</v>
      </c>
      <c r="K255" t="s">
        <v>1039</v>
      </c>
      <c r="L255" t="s">
        <v>1038</v>
      </c>
      <c r="M255" t="s">
        <v>1039</v>
      </c>
      <c r="N255" t="s">
        <v>1039</v>
      </c>
      <c r="O255" t="s">
        <v>1039</v>
      </c>
      <c r="P255" t="s">
        <v>1039</v>
      </c>
      <c r="Q255" t="s">
        <v>1039</v>
      </c>
      <c r="R255" t="s">
        <v>1038</v>
      </c>
      <c r="S255" t="s">
        <v>1038</v>
      </c>
      <c r="T255" t="s">
        <v>1039</v>
      </c>
      <c r="U255" t="s">
        <v>1039</v>
      </c>
      <c r="V255" t="s">
        <v>1038</v>
      </c>
      <c r="W255" t="s">
        <v>1038</v>
      </c>
      <c r="X255" t="s">
        <v>1038</v>
      </c>
      <c r="Y255" t="s">
        <v>1038</v>
      </c>
      <c r="Z255" t="s">
        <v>1038</v>
      </c>
      <c r="AA255" t="s">
        <v>1038</v>
      </c>
      <c r="AB255" t="s">
        <v>1038</v>
      </c>
      <c r="AC255" t="s">
        <v>1038</v>
      </c>
      <c r="AD255" t="s">
        <v>1038</v>
      </c>
    </row>
    <row r="256" spans="1:30" x14ac:dyDescent="0.25">
      <c r="A256">
        <v>563965</v>
      </c>
      <c r="B256" t="s">
        <v>470</v>
      </c>
      <c r="C256" t="s">
        <v>1308</v>
      </c>
      <c r="D256" t="s">
        <v>1039</v>
      </c>
      <c r="E256" t="s">
        <v>1308</v>
      </c>
      <c r="F256">
        <v>19</v>
      </c>
      <c r="G256" t="s">
        <v>1346</v>
      </c>
      <c r="H256" t="s">
        <v>1039</v>
      </c>
      <c r="I256" t="s">
        <v>1346</v>
      </c>
      <c r="J256" t="s">
        <v>1039</v>
      </c>
      <c r="K256" t="s">
        <v>1039</v>
      </c>
      <c r="L256" t="s">
        <v>1038</v>
      </c>
      <c r="M256" t="s">
        <v>1038</v>
      </c>
      <c r="N256" t="s">
        <v>1039</v>
      </c>
      <c r="O256" t="s">
        <v>1038</v>
      </c>
      <c r="P256" t="s">
        <v>1039</v>
      </c>
      <c r="Q256" t="s">
        <v>1039</v>
      </c>
      <c r="R256" t="s">
        <v>1038</v>
      </c>
      <c r="S256" t="s">
        <v>1038</v>
      </c>
      <c r="T256" t="s">
        <v>1039</v>
      </c>
      <c r="U256" t="s">
        <v>1038</v>
      </c>
      <c r="V256" t="s">
        <v>1038</v>
      </c>
      <c r="W256" t="s">
        <v>1038</v>
      </c>
      <c r="X256" t="s">
        <v>1038</v>
      </c>
      <c r="Y256" t="s">
        <v>1038</v>
      </c>
      <c r="Z256" t="s">
        <v>1038</v>
      </c>
      <c r="AA256" t="s">
        <v>1038</v>
      </c>
      <c r="AB256" t="s">
        <v>1038</v>
      </c>
      <c r="AC256" t="s">
        <v>1038</v>
      </c>
      <c r="AD256" t="s">
        <v>1038</v>
      </c>
    </row>
    <row r="257" spans="1:30" x14ac:dyDescent="0.25">
      <c r="A257">
        <v>570044</v>
      </c>
      <c r="B257" t="s">
        <v>471</v>
      </c>
      <c r="C257" t="s">
        <v>1308</v>
      </c>
      <c r="D257" t="s">
        <v>1039</v>
      </c>
      <c r="E257" t="s">
        <v>1308</v>
      </c>
      <c r="F257">
        <v>17</v>
      </c>
      <c r="G257" t="s">
        <v>1346</v>
      </c>
      <c r="H257" t="s">
        <v>1039</v>
      </c>
      <c r="I257" t="s">
        <v>1346</v>
      </c>
      <c r="J257" t="s">
        <v>1039</v>
      </c>
      <c r="K257" t="s">
        <v>1039</v>
      </c>
      <c r="L257" t="s">
        <v>1038</v>
      </c>
      <c r="M257" t="s">
        <v>1038</v>
      </c>
      <c r="N257" t="s">
        <v>1039</v>
      </c>
      <c r="O257" t="s">
        <v>1038</v>
      </c>
      <c r="P257" t="s">
        <v>1038</v>
      </c>
      <c r="Q257" t="s">
        <v>1039</v>
      </c>
      <c r="R257" t="s">
        <v>1038</v>
      </c>
      <c r="S257" t="s">
        <v>1038</v>
      </c>
      <c r="T257" t="s">
        <v>1038</v>
      </c>
      <c r="U257" t="s">
        <v>1038</v>
      </c>
      <c r="V257" t="s">
        <v>1039</v>
      </c>
      <c r="W257" t="s">
        <v>1038</v>
      </c>
      <c r="X257" t="s">
        <v>1038</v>
      </c>
      <c r="Y257" t="s">
        <v>1038</v>
      </c>
      <c r="Z257" t="s">
        <v>1038</v>
      </c>
      <c r="AA257" t="s">
        <v>1038</v>
      </c>
      <c r="AB257" t="s">
        <v>1038</v>
      </c>
      <c r="AC257" t="s">
        <v>1038</v>
      </c>
      <c r="AD257" t="s">
        <v>1038</v>
      </c>
    </row>
    <row r="258" spans="1:30" x14ac:dyDescent="0.25">
      <c r="A258">
        <v>572637</v>
      </c>
      <c r="B258" t="s">
        <v>472</v>
      </c>
      <c r="C258" t="s">
        <v>1308</v>
      </c>
      <c r="D258" t="s">
        <v>1039</v>
      </c>
      <c r="E258" t="s">
        <v>1308</v>
      </c>
      <c r="F258">
        <v>23</v>
      </c>
      <c r="G258" t="s">
        <v>1346</v>
      </c>
      <c r="H258" t="s">
        <v>1038</v>
      </c>
      <c r="I258" t="s">
        <v>1088</v>
      </c>
      <c r="J258" t="s">
        <v>1038</v>
      </c>
      <c r="K258" t="s">
        <v>1038</v>
      </c>
      <c r="L258" t="s">
        <v>1038</v>
      </c>
      <c r="M258" t="s">
        <v>1038</v>
      </c>
      <c r="N258" t="s">
        <v>1038</v>
      </c>
      <c r="O258" t="s">
        <v>1038</v>
      </c>
      <c r="P258" t="s">
        <v>1038</v>
      </c>
      <c r="Q258" t="s">
        <v>1038</v>
      </c>
      <c r="R258" t="s">
        <v>1038</v>
      </c>
      <c r="S258" t="s">
        <v>1038</v>
      </c>
      <c r="T258" t="s">
        <v>1038</v>
      </c>
      <c r="U258" t="s">
        <v>1038</v>
      </c>
      <c r="V258" t="s">
        <v>1038</v>
      </c>
      <c r="W258" t="s">
        <v>1038</v>
      </c>
      <c r="X258" t="s">
        <v>1038</v>
      </c>
      <c r="Y258" t="s">
        <v>1038</v>
      </c>
      <c r="Z258" t="s">
        <v>1038</v>
      </c>
      <c r="AA258" t="s">
        <v>1038</v>
      </c>
      <c r="AB258" t="s">
        <v>1038</v>
      </c>
      <c r="AC258" t="s">
        <v>1038</v>
      </c>
      <c r="AD258" t="s">
        <v>1038</v>
      </c>
    </row>
    <row r="259" spans="1:30" x14ac:dyDescent="0.25">
      <c r="A259">
        <v>574293</v>
      </c>
      <c r="B259" t="s">
        <v>473</v>
      </c>
      <c r="C259" t="s">
        <v>1308</v>
      </c>
      <c r="D259" t="s">
        <v>1039</v>
      </c>
      <c r="E259" t="s">
        <v>1308</v>
      </c>
      <c r="F259">
        <v>18</v>
      </c>
      <c r="G259" t="s">
        <v>1346</v>
      </c>
      <c r="H259" t="s">
        <v>1039</v>
      </c>
      <c r="I259" t="s">
        <v>1088</v>
      </c>
      <c r="J259" t="s">
        <v>1039</v>
      </c>
      <c r="K259" t="s">
        <v>1039</v>
      </c>
      <c r="L259" t="s">
        <v>1038</v>
      </c>
      <c r="M259" t="s">
        <v>1038</v>
      </c>
      <c r="N259" t="s">
        <v>1039</v>
      </c>
      <c r="O259" t="s">
        <v>1038</v>
      </c>
      <c r="P259" t="s">
        <v>1039</v>
      </c>
      <c r="Q259" t="s">
        <v>1039</v>
      </c>
      <c r="R259" t="s">
        <v>1039</v>
      </c>
      <c r="S259" t="s">
        <v>1038</v>
      </c>
      <c r="T259" t="s">
        <v>1038</v>
      </c>
      <c r="U259" t="s">
        <v>1038</v>
      </c>
      <c r="V259" t="s">
        <v>1038</v>
      </c>
      <c r="W259" t="s">
        <v>1038</v>
      </c>
      <c r="X259" t="s">
        <v>1038</v>
      </c>
      <c r="Y259" t="s">
        <v>1038</v>
      </c>
      <c r="Z259" t="s">
        <v>1038</v>
      </c>
      <c r="AA259" t="s">
        <v>1038</v>
      </c>
      <c r="AB259" t="s">
        <v>1038</v>
      </c>
      <c r="AC259" t="s">
        <v>1038</v>
      </c>
      <c r="AD259" t="s">
        <v>1038</v>
      </c>
    </row>
    <row r="260" spans="1:30" x14ac:dyDescent="0.25">
      <c r="A260">
        <v>574582</v>
      </c>
      <c r="B260" t="s">
        <v>474</v>
      </c>
      <c r="C260" t="s">
        <v>1308</v>
      </c>
      <c r="D260" t="s">
        <v>1039</v>
      </c>
      <c r="E260" t="s">
        <v>1308</v>
      </c>
      <c r="F260">
        <v>12</v>
      </c>
      <c r="G260" t="s">
        <v>1346</v>
      </c>
      <c r="H260" t="s">
        <v>1038</v>
      </c>
      <c r="I260" t="s">
        <v>1088</v>
      </c>
      <c r="J260" t="s">
        <v>1039</v>
      </c>
      <c r="K260" t="s">
        <v>1039</v>
      </c>
      <c r="L260" t="s">
        <v>1038</v>
      </c>
      <c r="M260" t="s">
        <v>1038</v>
      </c>
      <c r="N260" t="s">
        <v>1039</v>
      </c>
      <c r="O260" t="s">
        <v>1038</v>
      </c>
      <c r="P260" t="s">
        <v>1038</v>
      </c>
      <c r="Q260" t="s">
        <v>1039</v>
      </c>
      <c r="R260" t="s">
        <v>1038</v>
      </c>
      <c r="S260" t="s">
        <v>1038</v>
      </c>
      <c r="T260" t="s">
        <v>1038</v>
      </c>
      <c r="U260" t="s">
        <v>1038</v>
      </c>
      <c r="V260" t="s">
        <v>1039</v>
      </c>
      <c r="W260" t="s">
        <v>1038</v>
      </c>
      <c r="X260" t="s">
        <v>1038</v>
      </c>
      <c r="Y260" t="s">
        <v>1038</v>
      </c>
      <c r="Z260" t="s">
        <v>1038</v>
      </c>
      <c r="AA260" t="s">
        <v>1038</v>
      </c>
      <c r="AB260" t="s">
        <v>1038</v>
      </c>
      <c r="AC260" t="s">
        <v>1038</v>
      </c>
      <c r="AD260" t="s">
        <v>1038</v>
      </c>
    </row>
    <row r="261" spans="1:30" x14ac:dyDescent="0.25">
      <c r="A261">
        <v>577833</v>
      </c>
      <c r="B261" t="s">
        <v>1014</v>
      </c>
      <c r="C261" t="s">
        <v>1308</v>
      </c>
      <c r="D261" t="s">
        <v>1039</v>
      </c>
      <c r="E261" t="s">
        <v>1308</v>
      </c>
      <c r="F261">
        <v>20</v>
      </c>
      <c r="G261" t="s">
        <v>1346</v>
      </c>
      <c r="H261" t="s">
        <v>1039</v>
      </c>
      <c r="I261" t="s">
        <v>1346</v>
      </c>
      <c r="J261" t="s">
        <v>1039</v>
      </c>
      <c r="K261" t="s">
        <v>1039</v>
      </c>
      <c r="L261" t="s">
        <v>1039</v>
      </c>
      <c r="M261" t="s">
        <v>1039</v>
      </c>
      <c r="N261" t="s">
        <v>1039</v>
      </c>
      <c r="O261" t="s">
        <v>1039</v>
      </c>
      <c r="P261" t="s">
        <v>1039</v>
      </c>
      <c r="Q261" t="s">
        <v>1039</v>
      </c>
      <c r="R261" t="s">
        <v>1039</v>
      </c>
      <c r="S261" t="s">
        <v>1039</v>
      </c>
      <c r="T261" t="s">
        <v>1039</v>
      </c>
      <c r="U261" t="s">
        <v>1038</v>
      </c>
      <c r="V261" t="s">
        <v>1039</v>
      </c>
      <c r="W261" t="s">
        <v>1038</v>
      </c>
      <c r="X261" t="s">
        <v>1038</v>
      </c>
      <c r="Y261" t="s">
        <v>1038</v>
      </c>
      <c r="Z261" t="s">
        <v>1038</v>
      </c>
      <c r="AA261" t="s">
        <v>1038</v>
      </c>
      <c r="AB261" t="s">
        <v>1038</v>
      </c>
      <c r="AC261" t="s">
        <v>1038</v>
      </c>
      <c r="AD261" t="s">
        <v>1038</v>
      </c>
    </row>
    <row r="262" spans="1:30" x14ac:dyDescent="0.25">
      <c r="A262">
        <v>581371</v>
      </c>
      <c r="B262" t="s">
        <v>116</v>
      </c>
      <c r="C262" t="s">
        <v>1308</v>
      </c>
      <c r="D262" t="s">
        <v>1039</v>
      </c>
      <c r="E262" t="s">
        <v>1308</v>
      </c>
      <c r="F262"/>
      <c r="G262"/>
      <c r="H262" t="s">
        <v>1038</v>
      </c>
      <c r="I262" t="s">
        <v>1094</v>
      </c>
      <c r="J262" t="s">
        <v>1039</v>
      </c>
      <c r="K262" t="s">
        <v>1039</v>
      </c>
      <c r="L262" t="s">
        <v>1038</v>
      </c>
      <c r="M262" t="s">
        <v>1038</v>
      </c>
      <c r="N262" t="s">
        <v>1038</v>
      </c>
      <c r="O262" t="s">
        <v>1038</v>
      </c>
      <c r="P262" t="s">
        <v>1038</v>
      </c>
      <c r="Q262" t="s">
        <v>1038</v>
      </c>
      <c r="R262" t="s">
        <v>1038</v>
      </c>
      <c r="S262" t="s">
        <v>1038</v>
      </c>
      <c r="T262" t="s">
        <v>1038</v>
      </c>
      <c r="U262" t="s">
        <v>1038</v>
      </c>
      <c r="V262" t="s">
        <v>1038</v>
      </c>
      <c r="W262" t="s">
        <v>1038</v>
      </c>
      <c r="X262" t="s">
        <v>1038</v>
      </c>
      <c r="Y262" t="s">
        <v>1038</v>
      </c>
      <c r="Z262" t="s">
        <v>1038</v>
      </c>
      <c r="AA262" t="s">
        <v>1038</v>
      </c>
      <c r="AB262" t="s">
        <v>1038</v>
      </c>
      <c r="AC262" t="s">
        <v>1038</v>
      </c>
      <c r="AD262" t="s">
        <v>1038</v>
      </c>
    </row>
    <row r="263" spans="1:30" x14ac:dyDescent="0.25">
      <c r="A263">
        <v>582791</v>
      </c>
      <c r="B263" t="s">
        <v>475</v>
      </c>
      <c r="C263" t="s">
        <v>1308</v>
      </c>
      <c r="D263" t="s">
        <v>1039</v>
      </c>
      <c r="E263" t="s">
        <v>1308</v>
      </c>
      <c r="F263">
        <v>21</v>
      </c>
      <c r="G263" t="s">
        <v>1346</v>
      </c>
      <c r="H263" t="s">
        <v>1039</v>
      </c>
      <c r="I263" t="s">
        <v>1346</v>
      </c>
      <c r="J263" t="s">
        <v>1039</v>
      </c>
      <c r="K263" t="s">
        <v>1039</v>
      </c>
      <c r="L263" t="s">
        <v>1039</v>
      </c>
      <c r="M263" t="s">
        <v>1038</v>
      </c>
      <c r="N263" t="s">
        <v>1039</v>
      </c>
      <c r="O263" t="s">
        <v>1038</v>
      </c>
      <c r="P263" t="s">
        <v>1038</v>
      </c>
      <c r="Q263" t="s">
        <v>1038</v>
      </c>
      <c r="R263" t="s">
        <v>1039</v>
      </c>
      <c r="S263" t="s">
        <v>1038</v>
      </c>
      <c r="T263" t="s">
        <v>1039</v>
      </c>
      <c r="U263" t="s">
        <v>1038</v>
      </c>
      <c r="V263" t="s">
        <v>1038</v>
      </c>
      <c r="W263" t="s">
        <v>1038</v>
      </c>
      <c r="X263" t="s">
        <v>1038</v>
      </c>
      <c r="Y263" t="s">
        <v>1038</v>
      </c>
      <c r="Z263" t="s">
        <v>1038</v>
      </c>
      <c r="AA263" t="s">
        <v>1038</v>
      </c>
      <c r="AB263" t="s">
        <v>1038</v>
      </c>
      <c r="AC263" t="s">
        <v>1038</v>
      </c>
      <c r="AD263" t="s">
        <v>1038</v>
      </c>
    </row>
    <row r="264" spans="1:30" x14ac:dyDescent="0.25">
      <c r="A264">
        <v>584912</v>
      </c>
      <c r="B264" t="s">
        <v>476</v>
      </c>
      <c r="C264" t="s">
        <v>1308</v>
      </c>
      <c r="D264" t="s">
        <v>1039</v>
      </c>
      <c r="E264" t="s">
        <v>1308</v>
      </c>
      <c r="F264">
        <v>22</v>
      </c>
      <c r="G264" t="s">
        <v>1346</v>
      </c>
      <c r="H264" t="s">
        <v>1039</v>
      </c>
      <c r="I264" t="s">
        <v>1346</v>
      </c>
      <c r="J264" t="s">
        <v>1039</v>
      </c>
      <c r="K264" t="s">
        <v>1039</v>
      </c>
      <c r="L264" t="s">
        <v>1039</v>
      </c>
      <c r="M264" t="s">
        <v>1039</v>
      </c>
      <c r="N264" t="s">
        <v>1039</v>
      </c>
      <c r="O264" t="s">
        <v>1039</v>
      </c>
      <c r="P264" t="s">
        <v>1039</v>
      </c>
      <c r="Q264" t="s">
        <v>1039</v>
      </c>
      <c r="R264" t="s">
        <v>1039</v>
      </c>
      <c r="S264" t="s">
        <v>1039</v>
      </c>
      <c r="T264" t="s">
        <v>1039</v>
      </c>
      <c r="U264" t="s">
        <v>1038</v>
      </c>
      <c r="V264" t="s">
        <v>1039</v>
      </c>
      <c r="W264" t="s">
        <v>1038</v>
      </c>
      <c r="X264" t="s">
        <v>1038</v>
      </c>
      <c r="Y264" t="s">
        <v>1038</v>
      </c>
      <c r="Z264" t="s">
        <v>1038</v>
      </c>
      <c r="AA264" t="s">
        <v>1038</v>
      </c>
      <c r="AB264" t="s">
        <v>1038</v>
      </c>
      <c r="AC264" t="s">
        <v>1038</v>
      </c>
      <c r="AD264" t="s">
        <v>1038</v>
      </c>
    </row>
    <row r="265" spans="1:30" x14ac:dyDescent="0.25">
      <c r="A265">
        <v>587337</v>
      </c>
      <c r="B265" t="s">
        <v>477</v>
      </c>
      <c r="C265" t="s">
        <v>1308</v>
      </c>
      <c r="D265" t="s">
        <v>1039</v>
      </c>
      <c r="E265" t="s">
        <v>1308</v>
      </c>
      <c r="F265">
        <v>19</v>
      </c>
      <c r="G265" t="s">
        <v>1346</v>
      </c>
      <c r="H265" t="s">
        <v>1039</v>
      </c>
      <c r="I265" t="s">
        <v>1346</v>
      </c>
      <c r="J265" t="s">
        <v>1039</v>
      </c>
      <c r="K265" t="s">
        <v>1039</v>
      </c>
      <c r="L265" t="s">
        <v>1038</v>
      </c>
      <c r="M265" t="s">
        <v>1038</v>
      </c>
      <c r="N265" t="s">
        <v>1039</v>
      </c>
      <c r="O265" t="s">
        <v>1039</v>
      </c>
      <c r="P265" t="s">
        <v>1039</v>
      </c>
      <c r="Q265" t="s">
        <v>1039</v>
      </c>
      <c r="R265" t="s">
        <v>1038</v>
      </c>
      <c r="S265" t="s">
        <v>1038</v>
      </c>
      <c r="T265" t="s">
        <v>1039</v>
      </c>
      <c r="U265" t="s">
        <v>1038</v>
      </c>
      <c r="V265" t="s">
        <v>1038</v>
      </c>
      <c r="W265" t="s">
        <v>1038</v>
      </c>
      <c r="X265" t="s">
        <v>1038</v>
      </c>
      <c r="Y265" t="s">
        <v>1038</v>
      </c>
      <c r="Z265" t="s">
        <v>1038</v>
      </c>
      <c r="AA265" t="s">
        <v>1038</v>
      </c>
      <c r="AB265" t="s">
        <v>1038</v>
      </c>
      <c r="AC265" t="s">
        <v>1038</v>
      </c>
      <c r="AD265" t="s">
        <v>1038</v>
      </c>
    </row>
    <row r="266" spans="1:30" x14ac:dyDescent="0.25">
      <c r="A266">
        <v>596429</v>
      </c>
      <c r="B266" t="s">
        <v>478</v>
      </c>
      <c r="C266" t="s">
        <v>1308</v>
      </c>
      <c r="D266" t="s">
        <v>1039</v>
      </c>
      <c r="E266" t="s">
        <v>1308</v>
      </c>
      <c r="F266">
        <v>19</v>
      </c>
      <c r="G266" t="s">
        <v>1346</v>
      </c>
      <c r="H266" t="s">
        <v>1039</v>
      </c>
      <c r="I266" t="s">
        <v>1346</v>
      </c>
      <c r="J266" t="s">
        <v>1039</v>
      </c>
      <c r="K266" t="s">
        <v>1039</v>
      </c>
      <c r="L266" t="s">
        <v>1039</v>
      </c>
      <c r="M266" t="s">
        <v>1039</v>
      </c>
      <c r="N266" t="s">
        <v>1039</v>
      </c>
      <c r="O266" t="s">
        <v>1038</v>
      </c>
      <c r="P266" t="s">
        <v>1039</v>
      </c>
      <c r="Q266" t="s">
        <v>1039</v>
      </c>
      <c r="R266" t="s">
        <v>1038</v>
      </c>
      <c r="S266" t="s">
        <v>1038</v>
      </c>
      <c r="T266" t="s">
        <v>1039</v>
      </c>
      <c r="U266" t="s">
        <v>1038</v>
      </c>
      <c r="V266" t="s">
        <v>1038</v>
      </c>
      <c r="W266" t="s">
        <v>1038</v>
      </c>
      <c r="X266" t="s">
        <v>1038</v>
      </c>
      <c r="Y266" t="s">
        <v>1038</v>
      </c>
      <c r="Z266" t="s">
        <v>1038</v>
      </c>
      <c r="AA266" t="s">
        <v>1038</v>
      </c>
      <c r="AB266" t="s">
        <v>1038</v>
      </c>
      <c r="AC266" t="s">
        <v>1038</v>
      </c>
      <c r="AD266" t="s">
        <v>1038</v>
      </c>
    </row>
    <row r="267" spans="1:30" x14ac:dyDescent="0.25">
      <c r="A267">
        <v>599795</v>
      </c>
      <c r="B267" t="s">
        <v>479</v>
      </c>
      <c r="C267" t="s">
        <v>1308</v>
      </c>
      <c r="D267" t="s">
        <v>1039</v>
      </c>
      <c r="E267" t="s">
        <v>1308</v>
      </c>
      <c r="F267">
        <v>19</v>
      </c>
      <c r="G267" t="s">
        <v>1346</v>
      </c>
      <c r="H267" t="s">
        <v>1039</v>
      </c>
      <c r="I267" t="s">
        <v>1346</v>
      </c>
      <c r="J267" t="s">
        <v>1038</v>
      </c>
      <c r="K267" t="s">
        <v>1038</v>
      </c>
      <c r="L267" t="s">
        <v>1038</v>
      </c>
      <c r="M267" t="s">
        <v>1038</v>
      </c>
      <c r="N267" t="s">
        <v>1038</v>
      </c>
      <c r="O267" t="s">
        <v>1038</v>
      </c>
      <c r="P267" t="s">
        <v>1038</v>
      </c>
      <c r="Q267" t="s">
        <v>1038</v>
      </c>
      <c r="R267" t="s">
        <v>1038</v>
      </c>
      <c r="S267" t="s">
        <v>1038</v>
      </c>
      <c r="T267" t="s">
        <v>1038</v>
      </c>
      <c r="U267" t="s">
        <v>1038</v>
      </c>
      <c r="V267" t="s">
        <v>1038</v>
      </c>
      <c r="W267" t="s">
        <v>1038</v>
      </c>
      <c r="X267" t="s">
        <v>1038</v>
      </c>
      <c r="Y267" t="s">
        <v>1038</v>
      </c>
      <c r="Z267" t="s">
        <v>1038</v>
      </c>
      <c r="AA267" t="s">
        <v>1038</v>
      </c>
      <c r="AB267" t="s">
        <v>1038</v>
      </c>
      <c r="AC267" t="s">
        <v>1038</v>
      </c>
      <c r="AD267" t="s">
        <v>1038</v>
      </c>
    </row>
    <row r="268" spans="1:30" x14ac:dyDescent="0.25">
      <c r="A268">
        <v>606103</v>
      </c>
      <c r="B268" t="s">
        <v>480</v>
      </c>
      <c r="C268" t="s">
        <v>1039</v>
      </c>
      <c r="D268" t="s">
        <v>1308</v>
      </c>
      <c r="E268" t="s">
        <v>1308</v>
      </c>
      <c r="F268">
        <v>19</v>
      </c>
      <c r="G268" t="s">
        <v>1346</v>
      </c>
      <c r="H268" t="s">
        <v>1039</v>
      </c>
      <c r="I268" t="s">
        <v>1088</v>
      </c>
      <c r="J268" t="s">
        <v>1039</v>
      </c>
      <c r="K268" t="s">
        <v>1039</v>
      </c>
      <c r="L268" t="s">
        <v>1039</v>
      </c>
      <c r="M268" t="s">
        <v>1039</v>
      </c>
      <c r="N268" t="s">
        <v>1039</v>
      </c>
      <c r="O268" t="s">
        <v>1039</v>
      </c>
      <c r="P268" t="s">
        <v>1039</v>
      </c>
      <c r="Q268" t="s">
        <v>1039</v>
      </c>
      <c r="R268" t="s">
        <v>1039</v>
      </c>
      <c r="S268" t="s">
        <v>1039</v>
      </c>
      <c r="T268" t="s">
        <v>1039</v>
      </c>
      <c r="U268" t="s">
        <v>1039</v>
      </c>
      <c r="V268" t="s">
        <v>1039</v>
      </c>
      <c r="W268" t="s">
        <v>1038</v>
      </c>
      <c r="X268" t="s">
        <v>1039</v>
      </c>
      <c r="Y268" t="s">
        <v>1038</v>
      </c>
      <c r="Z268" t="s">
        <v>1038</v>
      </c>
      <c r="AA268" t="s">
        <v>1038</v>
      </c>
      <c r="AB268" t="s">
        <v>1038</v>
      </c>
      <c r="AC268" t="s">
        <v>1038</v>
      </c>
      <c r="AD268" t="s">
        <v>1038</v>
      </c>
    </row>
    <row r="269" spans="1:30" x14ac:dyDescent="0.25">
      <c r="A269">
        <v>608463</v>
      </c>
      <c r="B269" t="s">
        <v>481</v>
      </c>
      <c r="C269" t="s">
        <v>1308</v>
      </c>
      <c r="D269" t="s">
        <v>1308</v>
      </c>
      <c r="E269" t="s">
        <v>1039</v>
      </c>
      <c r="F269">
        <v>21</v>
      </c>
      <c r="G269" t="s">
        <v>1346</v>
      </c>
      <c r="H269" t="s">
        <v>1039</v>
      </c>
      <c r="I269" t="s">
        <v>1346</v>
      </c>
      <c r="J269" t="s">
        <v>1038</v>
      </c>
      <c r="K269" t="s">
        <v>1038</v>
      </c>
      <c r="L269" t="s">
        <v>1038</v>
      </c>
      <c r="M269" t="s">
        <v>1038</v>
      </c>
      <c r="N269" t="s">
        <v>1038</v>
      </c>
      <c r="O269" t="s">
        <v>1038</v>
      </c>
      <c r="P269" t="s">
        <v>1038</v>
      </c>
      <c r="Q269" t="s">
        <v>1038</v>
      </c>
      <c r="R269" t="s">
        <v>1038</v>
      </c>
      <c r="S269" t="s">
        <v>1038</v>
      </c>
      <c r="T269" t="s">
        <v>1038</v>
      </c>
      <c r="U269" t="s">
        <v>1038</v>
      </c>
      <c r="V269" t="s">
        <v>1038</v>
      </c>
      <c r="W269" t="s">
        <v>1038</v>
      </c>
      <c r="X269" t="s">
        <v>1038</v>
      </c>
      <c r="Y269" t="s">
        <v>1038</v>
      </c>
      <c r="Z269" t="s">
        <v>1038</v>
      </c>
      <c r="AA269" t="s">
        <v>1038</v>
      </c>
      <c r="AB269" t="s">
        <v>1038</v>
      </c>
      <c r="AC269" t="s">
        <v>1038</v>
      </c>
      <c r="AD269" t="s">
        <v>1038</v>
      </c>
    </row>
    <row r="270" spans="1:30" x14ac:dyDescent="0.25">
      <c r="A270">
        <v>610121</v>
      </c>
      <c r="B270" t="s">
        <v>482</v>
      </c>
      <c r="C270" t="s">
        <v>1308</v>
      </c>
      <c r="D270" t="s">
        <v>1039</v>
      </c>
      <c r="E270" t="s">
        <v>1308</v>
      </c>
      <c r="F270">
        <v>19</v>
      </c>
      <c r="G270" t="s">
        <v>1346</v>
      </c>
      <c r="H270" t="s">
        <v>1039</v>
      </c>
      <c r="I270" t="s">
        <v>1346</v>
      </c>
      <c r="J270" t="s">
        <v>1039</v>
      </c>
      <c r="K270" t="s">
        <v>1039</v>
      </c>
      <c r="L270" t="s">
        <v>1038</v>
      </c>
      <c r="M270" t="s">
        <v>1038</v>
      </c>
      <c r="N270" t="s">
        <v>1039</v>
      </c>
      <c r="O270" t="s">
        <v>1038</v>
      </c>
      <c r="P270" t="s">
        <v>1039</v>
      </c>
      <c r="Q270" t="s">
        <v>1039</v>
      </c>
      <c r="R270" t="s">
        <v>1038</v>
      </c>
      <c r="S270" t="s">
        <v>1038</v>
      </c>
      <c r="T270" t="s">
        <v>1039</v>
      </c>
      <c r="U270" t="s">
        <v>1038</v>
      </c>
      <c r="V270" t="s">
        <v>1038</v>
      </c>
      <c r="W270" t="s">
        <v>1038</v>
      </c>
      <c r="X270" t="s">
        <v>1038</v>
      </c>
      <c r="Y270" t="s">
        <v>1038</v>
      </c>
      <c r="Z270" t="s">
        <v>1038</v>
      </c>
      <c r="AA270" t="s">
        <v>1038</v>
      </c>
      <c r="AB270" t="s">
        <v>1038</v>
      </c>
      <c r="AC270" t="s">
        <v>1038</v>
      </c>
      <c r="AD270" t="s">
        <v>1038</v>
      </c>
    </row>
    <row r="271" spans="1:30" x14ac:dyDescent="0.25">
      <c r="A271">
        <v>610410</v>
      </c>
      <c r="B271" t="s">
        <v>483</v>
      </c>
      <c r="C271" t="s">
        <v>1308</v>
      </c>
      <c r="D271" t="s">
        <v>1308</v>
      </c>
      <c r="E271" t="s">
        <v>1039</v>
      </c>
      <c r="F271">
        <v>20</v>
      </c>
      <c r="G271" t="s">
        <v>1346</v>
      </c>
      <c r="H271" t="s">
        <v>1039</v>
      </c>
      <c r="I271" t="s">
        <v>1346</v>
      </c>
      <c r="J271" t="s">
        <v>1039</v>
      </c>
      <c r="K271" t="s">
        <v>1039</v>
      </c>
      <c r="L271" t="s">
        <v>1038</v>
      </c>
      <c r="M271" t="s">
        <v>1038</v>
      </c>
      <c r="N271" t="s">
        <v>1038</v>
      </c>
      <c r="O271" t="s">
        <v>1038</v>
      </c>
      <c r="P271" t="s">
        <v>1038</v>
      </c>
      <c r="Q271" t="s">
        <v>1039</v>
      </c>
      <c r="R271" t="s">
        <v>1038</v>
      </c>
      <c r="S271" t="s">
        <v>1038</v>
      </c>
      <c r="T271" t="s">
        <v>1038</v>
      </c>
      <c r="U271" t="s">
        <v>1038</v>
      </c>
      <c r="V271" t="s">
        <v>1039</v>
      </c>
      <c r="W271" t="s">
        <v>1038</v>
      </c>
      <c r="X271" t="s">
        <v>1038</v>
      </c>
      <c r="Y271" t="s">
        <v>1038</v>
      </c>
      <c r="Z271" t="s">
        <v>1038</v>
      </c>
      <c r="AA271" t="s">
        <v>1038</v>
      </c>
      <c r="AB271" t="s">
        <v>1038</v>
      </c>
      <c r="AC271" t="s">
        <v>1038</v>
      </c>
      <c r="AD271" t="s">
        <v>1038</v>
      </c>
    </row>
    <row r="272" spans="1:30" x14ac:dyDescent="0.25">
      <c r="A272">
        <v>613133</v>
      </c>
      <c r="B272" t="s">
        <v>484</v>
      </c>
      <c r="C272" t="s">
        <v>1308</v>
      </c>
      <c r="D272" t="s">
        <v>1039</v>
      </c>
      <c r="E272" t="s">
        <v>1308</v>
      </c>
      <c r="F272">
        <v>20</v>
      </c>
      <c r="G272" t="s">
        <v>1346</v>
      </c>
      <c r="H272" t="s">
        <v>1039</v>
      </c>
      <c r="I272" t="s">
        <v>1088</v>
      </c>
      <c r="J272" t="s">
        <v>1039</v>
      </c>
      <c r="K272" t="s">
        <v>1039</v>
      </c>
      <c r="L272" t="s">
        <v>1039</v>
      </c>
      <c r="M272" t="s">
        <v>1039</v>
      </c>
      <c r="N272" t="s">
        <v>1039</v>
      </c>
      <c r="O272" t="s">
        <v>1038</v>
      </c>
      <c r="P272" t="s">
        <v>1039</v>
      </c>
      <c r="Q272" t="s">
        <v>1039</v>
      </c>
      <c r="R272" t="s">
        <v>1038</v>
      </c>
      <c r="S272" t="s">
        <v>1038</v>
      </c>
      <c r="T272" t="s">
        <v>1039</v>
      </c>
      <c r="U272" t="s">
        <v>1038</v>
      </c>
      <c r="V272" t="s">
        <v>1038</v>
      </c>
      <c r="W272" t="s">
        <v>1038</v>
      </c>
      <c r="X272" t="s">
        <v>1038</v>
      </c>
      <c r="Y272" t="s">
        <v>1038</v>
      </c>
      <c r="Z272" t="s">
        <v>1038</v>
      </c>
      <c r="AA272" t="s">
        <v>1038</v>
      </c>
      <c r="AB272" t="s">
        <v>1038</v>
      </c>
      <c r="AC272" t="s">
        <v>1038</v>
      </c>
      <c r="AD272" t="s">
        <v>1038</v>
      </c>
    </row>
    <row r="273" spans="1:30" x14ac:dyDescent="0.25">
      <c r="A273">
        <v>615310</v>
      </c>
      <c r="B273" t="s">
        <v>485</v>
      </c>
      <c r="C273" t="s">
        <v>1308</v>
      </c>
      <c r="D273" t="s">
        <v>1039</v>
      </c>
      <c r="E273" t="s">
        <v>1308</v>
      </c>
      <c r="F273">
        <v>18</v>
      </c>
      <c r="G273" t="s">
        <v>1346</v>
      </c>
      <c r="H273" t="s">
        <v>1039</v>
      </c>
      <c r="I273" t="s">
        <v>1346</v>
      </c>
      <c r="J273" t="s">
        <v>1039</v>
      </c>
      <c r="K273" t="s">
        <v>1039</v>
      </c>
      <c r="L273" t="s">
        <v>1038</v>
      </c>
      <c r="M273" t="s">
        <v>1038</v>
      </c>
      <c r="N273" t="s">
        <v>1039</v>
      </c>
      <c r="O273" t="s">
        <v>1039</v>
      </c>
      <c r="P273" t="s">
        <v>1039</v>
      </c>
      <c r="Q273" t="s">
        <v>1039</v>
      </c>
      <c r="R273" t="s">
        <v>1039</v>
      </c>
      <c r="S273" t="s">
        <v>1039</v>
      </c>
      <c r="T273" t="s">
        <v>1039</v>
      </c>
      <c r="U273" t="s">
        <v>1038</v>
      </c>
      <c r="V273" t="s">
        <v>1039</v>
      </c>
      <c r="W273" t="s">
        <v>1038</v>
      </c>
      <c r="X273" t="s">
        <v>1038</v>
      </c>
      <c r="Y273" t="s">
        <v>1038</v>
      </c>
      <c r="Z273" t="s">
        <v>1038</v>
      </c>
      <c r="AA273" t="s">
        <v>1038</v>
      </c>
      <c r="AB273" t="s">
        <v>1038</v>
      </c>
      <c r="AC273" t="s">
        <v>1038</v>
      </c>
      <c r="AD273" t="s">
        <v>1038</v>
      </c>
    </row>
    <row r="274" spans="1:30" x14ac:dyDescent="0.25">
      <c r="A274">
        <v>616797</v>
      </c>
      <c r="B274" t="s">
        <v>486</v>
      </c>
      <c r="C274" t="s">
        <v>1308</v>
      </c>
      <c r="D274" t="s">
        <v>1039</v>
      </c>
      <c r="E274" t="s">
        <v>1308</v>
      </c>
      <c r="F274">
        <v>19</v>
      </c>
      <c r="G274" t="s">
        <v>1344</v>
      </c>
      <c r="H274" t="s">
        <v>1039</v>
      </c>
      <c r="I274" t="s">
        <v>1346</v>
      </c>
      <c r="J274" t="s">
        <v>1039</v>
      </c>
      <c r="K274" t="s">
        <v>1039</v>
      </c>
      <c r="L274" t="s">
        <v>1038</v>
      </c>
      <c r="M274" t="s">
        <v>1038</v>
      </c>
      <c r="N274" t="s">
        <v>1039</v>
      </c>
      <c r="O274" t="s">
        <v>1038</v>
      </c>
      <c r="P274" t="s">
        <v>1038</v>
      </c>
      <c r="Q274" t="s">
        <v>1038</v>
      </c>
      <c r="R274" t="s">
        <v>1039</v>
      </c>
      <c r="S274" t="s">
        <v>1039</v>
      </c>
      <c r="T274" t="s">
        <v>1039</v>
      </c>
      <c r="U274" t="s">
        <v>1039</v>
      </c>
      <c r="V274" t="s">
        <v>1039</v>
      </c>
      <c r="W274" t="s">
        <v>1039</v>
      </c>
      <c r="X274" t="s">
        <v>1038</v>
      </c>
      <c r="Y274" t="s">
        <v>1038</v>
      </c>
      <c r="Z274" t="s">
        <v>1038</v>
      </c>
      <c r="AA274" t="s">
        <v>1038</v>
      </c>
      <c r="AB274" t="s">
        <v>1038</v>
      </c>
      <c r="AC274" t="s">
        <v>1038</v>
      </c>
      <c r="AD274" t="s">
        <v>1038</v>
      </c>
    </row>
    <row r="275" spans="1:30" x14ac:dyDescent="0.25">
      <c r="A275">
        <v>621631</v>
      </c>
      <c r="B275" t="s">
        <v>487</v>
      </c>
      <c r="C275" t="s">
        <v>1308</v>
      </c>
      <c r="D275" t="s">
        <v>1039</v>
      </c>
      <c r="E275" t="s">
        <v>1308</v>
      </c>
      <c r="F275">
        <v>18</v>
      </c>
      <c r="G275" t="s">
        <v>1346</v>
      </c>
      <c r="H275" t="s">
        <v>1039</v>
      </c>
      <c r="I275" t="s">
        <v>1346</v>
      </c>
      <c r="J275" t="s">
        <v>1039</v>
      </c>
      <c r="K275" t="s">
        <v>1039</v>
      </c>
      <c r="L275" t="s">
        <v>1039</v>
      </c>
      <c r="M275" t="s">
        <v>1039</v>
      </c>
      <c r="N275" t="s">
        <v>1039</v>
      </c>
      <c r="O275" t="s">
        <v>1038</v>
      </c>
      <c r="P275" t="s">
        <v>1039</v>
      </c>
      <c r="Q275" t="s">
        <v>1039</v>
      </c>
      <c r="R275" t="s">
        <v>1039</v>
      </c>
      <c r="S275" t="s">
        <v>1039</v>
      </c>
      <c r="T275" t="s">
        <v>1039</v>
      </c>
      <c r="U275" t="s">
        <v>1038</v>
      </c>
      <c r="V275" t="s">
        <v>1039</v>
      </c>
      <c r="W275" t="s">
        <v>1038</v>
      </c>
      <c r="X275" t="s">
        <v>1038</v>
      </c>
      <c r="Y275" t="s">
        <v>1038</v>
      </c>
      <c r="Z275" t="s">
        <v>1038</v>
      </c>
      <c r="AA275" t="s">
        <v>1038</v>
      </c>
      <c r="AB275" t="s">
        <v>1038</v>
      </c>
      <c r="AC275" t="s">
        <v>1038</v>
      </c>
      <c r="AD275" t="s">
        <v>1038</v>
      </c>
    </row>
    <row r="276" spans="1:30" x14ac:dyDescent="0.25">
      <c r="A276">
        <v>623637</v>
      </c>
      <c r="B276" t="s">
        <v>488</v>
      </c>
      <c r="C276" t="s">
        <v>1039</v>
      </c>
      <c r="D276" t="s">
        <v>1308</v>
      </c>
      <c r="E276" t="s">
        <v>1308</v>
      </c>
      <c r="F276">
        <v>20</v>
      </c>
      <c r="G276" t="s">
        <v>1346</v>
      </c>
      <c r="H276" t="s">
        <v>1039</v>
      </c>
      <c r="I276" t="s">
        <v>1346</v>
      </c>
      <c r="J276" t="s">
        <v>1039</v>
      </c>
      <c r="K276" t="s">
        <v>1039</v>
      </c>
      <c r="L276" t="s">
        <v>1039</v>
      </c>
      <c r="M276" t="s">
        <v>1039</v>
      </c>
      <c r="N276" t="s">
        <v>1039</v>
      </c>
      <c r="O276" t="s">
        <v>1039</v>
      </c>
      <c r="P276" t="s">
        <v>1039</v>
      </c>
      <c r="Q276" t="s">
        <v>1039</v>
      </c>
      <c r="R276" t="s">
        <v>1039</v>
      </c>
      <c r="S276" t="s">
        <v>1039</v>
      </c>
      <c r="T276" t="s">
        <v>1039</v>
      </c>
      <c r="U276" t="s">
        <v>1038</v>
      </c>
      <c r="V276" t="s">
        <v>1039</v>
      </c>
      <c r="W276" t="s">
        <v>1038</v>
      </c>
      <c r="X276" t="s">
        <v>1038</v>
      </c>
      <c r="Y276" t="s">
        <v>1038</v>
      </c>
      <c r="Z276" t="s">
        <v>1038</v>
      </c>
      <c r="AA276" t="s">
        <v>1038</v>
      </c>
      <c r="AB276" t="s">
        <v>1038</v>
      </c>
      <c r="AC276" t="s">
        <v>1038</v>
      </c>
      <c r="AD276" t="s">
        <v>1038</v>
      </c>
    </row>
    <row r="277" spans="1:30" x14ac:dyDescent="0.25">
      <c r="A277">
        <v>625236</v>
      </c>
      <c r="B277" t="s">
        <v>489</v>
      </c>
      <c r="C277" t="s">
        <v>1308</v>
      </c>
      <c r="D277" t="s">
        <v>1308</v>
      </c>
      <c r="E277" t="s">
        <v>1039</v>
      </c>
      <c r="F277">
        <v>20</v>
      </c>
      <c r="G277" t="s">
        <v>1346</v>
      </c>
      <c r="H277" t="s">
        <v>1038</v>
      </c>
      <c r="I277" t="s">
        <v>1346</v>
      </c>
      <c r="J277" t="s">
        <v>1039</v>
      </c>
      <c r="K277" t="s">
        <v>1039</v>
      </c>
      <c r="L277" t="s">
        <v>1039</v>
      </c>
      <c r="M277" t="s">
        <v>1038</v>
      </c>
      <c r="N277" t="s">
        <v>1038</v>
      </c>
      <c r="O277" t="s">
        <v>1038</v>
      </c>
      <c r="P277" t="s">
        <v>1038</v>
      </c>
      <c r="Q277" t="s">
        <v>1038</v>
      </c>
      <c r="R277" t="s">
        <v>1038</v>
      </c>
      <c r="S277" t="s">
        <v>1038</v>
      </c>
      <c r="T277" t="s">
        <v>1038</v>
      </c>
      <c r="U277" t="s">
        <v>1038</v>
      </c>
      <c r="V277" t="s">
        <v>1038</v>
      </c>
      <c r="W277" t="s">
        <v>1038</v>
      </c>
      <c r="X277" t="s">
        <v>1038</v>
      </c>
      <c r="Y277" t="s">
        <v>1038</v>
      </c>
      <c r="Z277" t="s">
        <v>1038</v>
      </c>
      <c r="AA277" t="s">
        <v>1038</v>
      </c>
      <c r="AB277" t="s">
        <v>1038</v>
      </c>
      <c r="AC277" t="s">
        <v>1038</v>
      </c>
      <c r="AD277" t="s">
        <v>1038</v>
      </c>
    </row>
    <row r="278" spans="1:30" x14ac:dyDescent="0.25">
      <c r="A278">
        <v>629543</v>
      </c>
      <c r="B278" t="s">
        <v>490</v>
      </c>
      <c r="C278" t="s">
        <v>1039</v>
      </c>
      <c r="D278" t="s">
        <v>1308</v>
      </c>
      <c r="E278" t="s">
        <v>1308</v>
      </c>
      <c r="F278">
        <v>18</v>
      </c>
      <c r="G278" t="s">
        <v>1346</v>
      </c>
      <c r="H278" t="s">
        <v>1039</v>
      </c>
      <c r="I278" t="s">
        <v>1346</v>
      </c>
      <c r="J278" t="s">
        <v>1039</v>
      </c>
      <c r="K278" t="s">
        <v>1039</v>
      </c>
      <c r="L278" t="s">
        <v>1039</v>
      </c>
      <c r="M278" t="s">
        <v>1039</v>
      </c>
      <c r="N278" t="s">
        <v>1039</v>
      </c>
      <c r="O278" t="s">
        <v>1039</v>
      </c>
      <c r="P278" t="s">
        <v>1039</v>
      </c>
      <c r="Q278" t="s">
        <v>1039</v>
      </c>
      <c r="R278" t="s">
        <v>1039</v>
      </c>
      <c r="S278" t="s">
        <v>1038</v>
      </c>
      <c r="T278" t="s">
        <v>1038</v>
      </c>
      <c r="U278" t="s">
        <v>1038</v>
      </c>
      <c r="V278" t="s">
        <v>1039</v>
      </c>
      <c r="W278" t="s">
        <v>1038</v>
      </c>
      <c r="X278" t="s">
        <v>1038</v>
      </c>
      <c r="Y278" t="s">
        <v>1038</v>
      </c>
      <c r="Z278" t="s">
        <v>1038</v>
      </c>
      <c r="AA278" t="s">
        <v>1038</v>
      </c>
      <c r="AB278" t="s">
        <v>1038</v>
      </c>
      <c r="AC278" t="s">
        <v>1038</v>
      </c>
      <c r="AD278" t="s">
        <v>1038</v>
      </c>
    </row>
    <row r="279" spans="1:30" x14ac:dyDescent="0.25">
      <c r="A279">
        <v>635623</v>
      </c>
      <c r="B279" t="s">
        <v>491</v>
      </c>
      <c r="C279" t="s">
        <v>1308</v>
      </c>
      <c r="D279" t="s">
        <v>1039</v>
      </c>
      <c r="E279" t="s">
        <v>1308</v>
      </c>
      <c r="F279">
        <v>19</v>
      </c>
      <c r="G279" t="s">
        <v>1346</v>
      </c>
      <c r="H279" t="s">
        <v>1039</v>
      </c>
      <c r="I279" t="s">
        <v>1346</v>
      </c>
      <c r="J279" t="s">
        <v>1038</v>
      </c>
      <c r="K279" t="s">
        <v>1038</v>
      </c>
      <c r="L279" t="s">
        <v>1038</v>
      </c>
      <c r="M279" t="s">
        <v>1038</v>
      </c>
      <c r="N279" t="s">
        <v>1038</v>
      </c>
      <c r="O279" t="s">
        <v>1038</v>
      </c>
      <c r="P279" t="s">
        <v>1038</v>
      </c>
      <c r="Q279" t="s">
        <v>1038</v>
      </c>
      <c r="R279" t="s">
        <v>1038</v>
      </c>
      <c r="S279" t="s">
        <v>1038</v>
      </c>
      <c r="T279" t="s">
        <v>1038</v>
      </c>
      <c r="U279" t="s">
        <v>1038</v>
      </c>
      <c r="V279" t="s">
        <v>1038</v>
      </c>
      <c r="W279" t="s">
        <v>1038</v>
      </c>
      <c r="X279" t="s">
        <v>1038</v>
      </c>
      <c r="Y279" t="s">
        <v>1038</v>
      </c>
      <c r="Z279" t="s">
        <v>1038</v>
      </c>
      <c r="AA279" t="s">
        <v>1038</v>
      </c>
      <c r="AB279" t="s">
        <v>1038</v>
      </c>
      <c r="AC279" t="s">
        <v>1038</v>
      </c>
      <c r="AD279" t="s">
        <v>1038</v>
      </c>
    </row>
    <row r="280" spans="1:30" x14ac:dyDescent="0.25">
      <c r="A280">
        <v>639633</v>
      </c>
      <c r="B280" t="s">
        <v>492</v>
      </c>
      <c r="C280" t="s">
        <v>1308</v>
      </c>
      <c r="D280" t="s">
        <v>1308</v>
      </c>
      <c r="E280" t="s">
        <v>1039</v>
      </c>
      <c r="F280">
        <v>21</v>
      </c>
      <c r="G280" t="s">
        <v>1346</v>
      </c>
      <c r="H280" t="s">
        <v>1038</v>
      </c>
      <c r="I280" t="s">
        <v>1346</v>
      </c>
      <c r="J280" t="s">
        <v>1039</v>
      </c>
      <c r="K280" t="s">
        <v>1039</v>
      </c>
      <c r="L280" t="s">
        <v>1039</v>
      </c>
      <c r="M280" t="s">
        <v>1039</v>
      </c>
      <c r="N280" t="s">
        <v>1039</v>
      </c>
      <c r="O280" t="s">
        <v>1038</v>
      </c>
      <c r="P280" t="s">
        <v>1039</v>
      </c>
      <c r="Q280" t="s">
        <v>1039</v>
      </c>
      <c r="R280" t="s">
        <v>1039</v>
      </c>
      <c r="S280" t="s">
        <v>1039</v>
      </c>
      <c r="T280" t="s">
        <v>1039</v>
      </c>
      <c r="U280" t="s">
        <v>1039</v>
      </c>
      <c r="V280" t="s">
        <v>1039</v>
      </c>
      <c r="W280" t="s">
        <v>1038</v>
      </c>
      <c r="X280" t="s">
        <v>1038</v>
      </c>
      <c r="Y280" t="s">
        <v>1038</v>
      </c>
      <c r="Z280" t="s">
        <v>1038</v>
      </c>
      <c r="AA280" t="s">
        <v>1038</v>
      </c>
      <c r="AB280" t="s">
        <v>1038</v>
      </c>
      <c r="AC280" t="s">
        <v>1038</v>
      </c>
      <c r="AD280" t="s">
        <v>1038</v>
      </c>
    </row>
    <row r="281" spans="1:30" x14ac:dyDescent="0.25">
      <c r="A281">
        <v>642298</v>
      </c>
      <c r="B281" t="s">
        <v>493</v>
      </c>
      <c r="C281" t="s">
        <v>1308</v>
      </c>
      <c r="D281" t="s">
        <v>1039</v>
      </c>
      <c r="E281" t="s">
        <v>1308</v>
      </c>
      <c r="F281">
        <v>19</v>
      </c>
      <c r="G281" t="s">
        <v>1346</v>
      </c>
      <c r="H281" t="s">
        <v>1039</v>
      </c>
      <c r="I281" t="s">
        <v>1346</v>
      </c>
      <c r="J281" t="s">
        <v>1039</v>
      </c>
      <c r="K281" t="s">
        <v>1039</v>
      </c>
      <c r="L281" t="s">
        <v>1039</v>
      </c>
      <c r="M281" t="s">
        <v>1039</v>
      </c>
      <c r="N281" t="s">
        <v>1039</v>
      </c>
      <c r="O281" t="s">
        <v>1039</v>
      </c>
      <c r="P281" t="s">
        <v>1039</v>
      </c>
      <c r="Q281" t="s">
        <v>1039</v>
      </c>
      <c r="R281" t="s">
        <v>1039</v>
      </c>
      <c r="S281" t="s">
        <v>1039</v>
      </c>
      <c r="T281" t="s">
        <v>1039</v>
      </c>
      <c r="U281" t="s">
        <v>1038</v>
      </c>
      <c r="V281" t="s">
        <v>1039</v>
      </c>
      <c r="W281" t="s">
        <v>1038</v>
      </c>
      <c r="X281" t="s">
        <v>1038</v>
      </c>
      <c r="Y281" t="s">
        <v>1038</v>
      </c>
      <c r="Z281" t="s">
        <v>1038</v>
      </c>
      <c r="AA281" t="s">
        <v>1038</v>
      </c>
      <c r="AB281" t="s">
        <v>1038</v>
      </c>
      <c r="AC281" t="s">
        <v>1038</v>
      </c>
      <c r="AD281" t="s">
        <v>1038</v>
      </c>
    </row>
    <row r="282" spans="1:30" x14ac:dyDescent="0.25">
      <c r="A282">
        <v>643700</v>
      </c>
      <c r="B282" t="s">
        <v>1340</v>
      </c>
      <c r="C282" t="s">
        <v>1308</v>
      </c>
      <c r="D282" t="s">
        <v>1039</v>
      </c>
      <c r="E282" t="s">
        <v>1308</v>
      </c>
      <c r="F282">
        <v>20</v>
      </c>
      <c r="G282" t="s">
        <v>1346</v>
      </c>
      <c r="H282" t="s">
        <v>1039</v>
      </c>
      <c r="I282" t="s">
        <v>1346</v>
      </c>
      <c r="J282" t="s">
        <v>1039</v>
      </c>
      <c r="K282" t="s">
        <v>1039</v>
      </c>
      <c r="L282" t="s">
        <v>1039</v>
      </c>
      <c r="M282" t="s">
        <v>1039</v>
      </c>
      <c r="N282" t="s">
        <v>1039</v>
      </c>
      <c r="O282" t="s">
        <v>1038</v>
      </c>
      <c r="P282" t="s">
        <v>1039</v>
      </c>
      <c r="Q282" t="s">
        <v>1039</v>
      </c>
      <c r="R282" t="s">
        <v>1039</v>
      </c>
      <c r="S282" t="s">
        <v>1038</v>
      </c>
      <c r="T282" t="s">
        <v>1039</v>
      </c>
      <c r="U282" t="s">
        <v>1038</v>
      </c>
      <c r="V282" t="s">
        <v>1038</v>
      </c>
      <c r="W282" t="s">
        <v>1038</v>
      </c>
      <c r="X282" t="s">
        <v>1038</v>
      </c>
      <c r="Y282" t="s">
        <v>1038</v>
      </c>
      <c r="Z282" t="s">
        <v>1038</v>
      </c>
      <c r="AA282" t="s">
        <v>1038</v>
      </c>
      <c r="AB282" t="s">
        <v>1038</v>
      </c>
      <c r="AC282" t="s">
        <v>1038</v>
      </c>
      <c r="AD282" t="s">
        <v>1038</v>
      </c>
    </row>
    <row r="283" spans="1:30" x14ac:dyDescent="0.25">
      <c r="A283">
        <v>644005</v>
      </c>
      <c r="B283" t="s">
        <v>494</v>
      </c>
      <c r="C283" t="s">
        <v>1039</v>
      </c>
      <c r="D283" t="s">
        <v>1308</v>
      </c>
      <c r="E283" t="s">
        <v>1308</v>
      </c>
      <c r="F283">
        <v>21</v>
      </c>
      <c r="G283" t="s">
        <v>1346</v>
      </c>
      <c r="H283" t="s">
        <v>1039</v>
      </c>
      <c r="I283" t="s">
        <v>1346</v>
      </c>
      <c r="J283" t="s">
        <v>1039</v>
      </c>
      <c r="K283" t="s">
        <v>1039</v>
      </c>
      <c r="L283" t="s">
        <v>1039</v>
      </c>
      <c r="M283" t="s">
        <v>1039</v>
      </c>
      <c r="N283" t="s">
        <v>1039</v>
      </c>
      <c r="O283" t="s">
        <v>1039</v>
      </c>
      <c r="P283" t="s">
        <v>1039</v>
      </c>
      <c r="Q283" t="s">
        <v>1039</v>
      </c>
      <c r="R283" t="s">
        <v>1039</v>
      </c>
      <c r="S283" t="s">
        <v>1038</v>
      </c>
      <c r="T283" t="s">
        <v>1038</v>
      </c>
      <c r="U283" t="s">
        <v>1038</v>
      </c>
      <c r="V283" t="s">
        <v>1039</v>
      </c>
      <c r="W283" t="s">
        <v>1038</v>
      </c>
      <c r="X283" t="s">
        <v>1038</v>
      </c>
      <c r="Y283" t="s">
        <v>1038</v>
      </c>
      <c r="Z283" t="s">
        <v>1038</v>
      </c>
      <c r="AA283" t="s">
        <v>1038</v>
      </c>
      <c r="AB283" t="s">
        <v>1038</v>
      </c>
      <c r="AC283" t="s">
        <v>1038</v>
      </c>
      <c r="AD283" t="s">
        <v>1038</v>
      </c>
    </row>
    <row r="284" spans="1:30" x14ac:dyDescent="0.25">
      <c r="A284">
        <v>644294</v>
      </c>
      <c r="B284" t="s">
        <v>495</v>
      </c>
      <c r="C284" t="s">
        <v>1308</v>
      </c>
      <c r="D284" t="s">
        <v>1039</v>
      </c>
      <c r="E284" t="s">
        <v>1308</v>
      </c>
      <c r="F284">
        <v>13</v>
      </c>
      <c r="G284" t="s">
        <v>1346</v>
      </c>
      <c r="H284" t="s">
        <v>1039</v>
      </c>
      <c r="I284" t="s">
        <v>1346</v>
      </c>
      <c r="J284" t="s">
        <v>1039</v>
      </c>
      <c r="K284" t="s">
        <v>1039</v>
      </c>
      <c r="L284" t="s">
        <v>1038</v>
      </c>
      <c r="M284" t="s">
        <v>1038</v>
      </c>
      <c r="N284" t="s">
        <v>1039</v>
      </c>
      <c r="O284" t="s">
        <v>1038</v>
      </c>
      <c r="P284" t="s">
        <v>1038</v>
      </c>
      <c r="Q284" t="s">
        <v>1038</v>
      </c>
      <c r="R284" t="s">
        <v>1038</v>
      </c>
      <c r="S284" t="s">
        <v>1038</v>
      </c>
      <c r="T284" t="s">
        <v>1039</v>
      </c>
      <c r="U284" t="s">
        <v>1038</v>
      </c>
      <c r="V284" t="s">
        <v>1038</v>
      </c>
      <c r="W284" t="s">
        <v>1038</v>
      </c>
      <c r="X284" t="s">
        <v>1038</v>
      </c>
      <c r="Y284" t="s">
        <v>1038</v>
      </c>
      <c r="Z284" t="s">
        <v>1038</v>
      </c>
      <c r="AA284" t="s">
        <v>1038</v>
      </c>
      <c r="AB284" t="s">
        <v>1038</v>
      </c>
      <c r="AC284" t="s">
        <v>1038</v>
      </c>
      <c r="AD284" t="s">
        <v>1038</v>
      </c>
    </row>
    <row r="285" spans="1:30" x14ac:dyDescent="0.25">
      <c r="A285">
        <v>645952</v>
      </c>
      <c r="B285" t="s">
        <v>80</v>
      </c>
      <c r="C285" t="s">
        <v>1308</v>
      </c>
      <c r="D285" t="s">
        <v>1039</v>
      </c>
      <c r="E285" t="s">
        <v>1308</v>
      </c>
      <c r="F285">
        <v>20</v>
      </c>
      <c r="G285" t="s">
        <v>1346</v>
      </c>
      <c r="H285" t="s">
        <v>1039</v>
      </c>
      <c r="I285" t="s">
        <v>1346</v>
      </c>
      <c r="J285" t="s">
        <v>1039</v>
      </c>
      <c r="K285" t="s">
        <v>1039</v>
      </c>
      <c r="L285" t="s">
        <v>1038</v>
      </c>
      <c r="M285" t="s">
        <v>1038</v>
      </c>
      <c r="N285" t="s">
        <v>1039</v>
      </c>
      <c r="O285" t="s">
        <v>1038</v>
      </c>
      <c r="P285" t="s">
        <v>1039</v>
      </c>
      <c r="Q285" t="s">
        <v>1039</v>
      </c>
      <c r="R285" t="s">
        <v>1038</v>
      </c>
      <c r="S285" t="s">
        <v>1038</v>
      </c>
      <c r="T285" t="s">
        <v>1039</v>
      </c>
      <c r="U285" t="s">
        <v>1038</v>
      </c>
      <c r="V285" t="s">
        <v>1039</v>
      </c>
      <c r="W285" t="s">
        <v>1038</v>
      </c>
      <c r="X285" t="s">
        <v>1038</v>
      </c>
      <c r="Y285" t="s">
        <v>1038</v>
      </c>
      <c r="Z285" t="s">
        <v>1038</v>
      </c>
      <c r="AA285" t="s">
        <v>1038</v>
      </c>
      <c r="AB285" t="s">
        <v>1038</v>
      </c>
      <c r="AC285" t="s">
        <v>1038</v>
      </c>
      <c r="AD285" t="s">
        <v>1038</v>
      </c>
    </row>
    <row r="286" spans="1:30" x14ac:dyDescent="0.25">
      <c r="A286">
        <v>647669</v>
      </c>
      <c r="B286" t="s">
        <v>496</v>
      </c>
      <c r="C286" t="s">
        <v>1308</v>
      </c>
      <c r="D286" t="s">
        <v>1039</v>
      </c>
      <c r="E286" t="s">
        <v>1308</v>
      </c>
      <c r="F286">
        <v>18</v>
      </c>
      <c r="G286" t="s">
        <v>1346</v>
      </c>
      <c r="H286" t="s">
        <v>1038</v>
      </c>
      <c r="I286" t="s">
        <v>1346</v>
      </c>
      <c r="J286" t="s">
        <v>1039</v>
      </c>
      <c r="K286" t="s">
        <v>1039</v>
      </c>
      <c r="L286" t="s">
        <v>1039</v>
      </c>
      <c r="M286" t="s">
        <v>1038</v>
      </c>
      <c r="N286" t="s">
        <v>1038</v>
      </c>
      <c r="O286" t="s">
        <v>1038</v>
      </c>
      <c r="P286" t="s">
        <v>1038</v>
      </c>
      <c r="Q286" t="s">
        <v>1038</v>
      </c>
      <c r="R286" t="s">
        <v>1038</v>
      </c>
      <c r="S286" t="s">
        <v>1038</v>
      </c>
      <c r="T286" t="s">
        <v>1038</v>
      </c>
      <c r="U286" t="s">
        <v>1039</v>
      </c>
      <c r="V286" t="s">
        <v>1038</v>
      </c>
      <c r="W286" t="s">
        <v>1038</v>
      </c>
      <c r="X286" t="s">
        <v>1038</v>
      </c>
      <c r="Y286" t="s">
        <v>1038</v>
      </c>
      <c r="Z286" t="s">
        <v>1038</v>
      </c>
      <c r="AA286" t="s">
        <v>1038</v>
      </c>
      <c r="AB286" t="s">
        <v>1038</v>
      </c>
      <c r="AC286" t="s">
        <v>1038</v>
      </c>
      <c r="AD286" t="s">
        <v>1038</v>
      </c>
    </row>
    <row r="287" spans="1:30" x14ac:dyDescent="0.25">
      <c r="A287">
        <v>648964</v>
      </c>
      <c r="B287" t="s">
        <v>497</v>
      </c>
      <c r="C287" t="s">
        <v>1308</v>
      </c>
      <c r="D287" t="s">
        <v>1039</v>
      </c>
      <c r="E287" t="s">
        <v>1308</v>
      </c>
      <c r="F287">
        <v>20</v>
      </c>
      <c r="G287" t="s">
        <v>1346</v>
      </c>
      <c r="H287" t="s">
        <v>1039</v>
      </c>
      <c r="I287" t="s">
        <v>1088</v>
      </c>
      <c r="J287" t="s">
        <v>1039</v>
      </c>
      <c r="K287" t="s">
        <v>1039</v>
      </c>
      <c r="L287" t="s">
        <v>1038</v>
      </c>
      <c r="M287" t="s">
        <v>1038</v>
      </c>
      <c r="N287" t="s">
        <v>1039</v>
      </c>
      <c r="O287" t="s">
        <v>1038</v>
      </c>
      <c r="P287" t="s">
        <v>1038</v>
      </c>
      <c r="Q287" t="s">
        <v>1039</v>
      </c>
      <c r="R287" t="s">
        <v>1038</v>
      </c>
      <c r="S287" t="s">
        <v>1038</v>
      </c>
      <c r="T287" t="s">
        <v>1039</v>
      </c>
      <c r="U287" t="s">
        <v>1038</v>
      </c>
      <c r="V287" t="s">
        <v>1038</v>
      </c>
      <c r="W287" t="s">
        <v>1038</v>
      </c>
      <c r="X287" t="s">
        <v>1038</v>
      </c>
      <c r="Y287" t="s">
        <v>1038</v>
      </c>
      <c r="Z287" t="s">
        <v>1038</v>
      </c>
      <c r="AA287" t="s">
        <v>1038</v>
      </c>
      <c r="AB287" t="s">
        <v>1038</v>
      </c>
      <c r="AC287" t="s">
        <v>1038</v>
      </c>
      <c r="AD287" t="s">
        <v>1038</v>
      </c>
    </row>
    <row r="288" spans="1:30" x14ac:dyDescent="0.25">
      <c r="A288">
        <v>651679</v>
      </c>
      <c r="B288" t="s">
        <v>498</v>
      </c>
      <c r="C288" t="s">
        <v>1308</v>
      </c>
      <c r="D288" t="s">
        <v>1039</v>
      </c>
      <c r="E288" t="s">
        <v>1308</v>
      </c>
      <c r="F288">
        <v>11</v>
      </c>
      <c r="G288" t="s">
        <v>1346</v>
      </c>
      <c r="H288" t="s">
        <v>1039</v>
      </c>
      <c r="I288" t="s">
        <v>1088</v>
      </c>
      <c r="J288" t="s">
        <v>1039</v>
      </c>
      <c r="K288" t="s">
        <v>1039</v>
      </c>
      <c r="L288" t="s">
        <v>1039</v>
      </c>
      <c r="M288" t="s">
        <v>1039</v>
      </c>
      <c r="N288" t="s">
        <v>1039</v>
      </c>
      <c r="O288" t="s">
        <v>1039</v>
      </c>
      <c r="P288" t="s">
        <v>1039</v>
      </c>
      <c r="Q288" t="s">
        <v>1039</v>
      </c>
      <c r="R288" t="s">
        <v>1039</v>
      </c>
      <c r="S288" t="s">
        <v>1039</v>
      </c>
      <c r="T288" t="s">
        <v>1039</v>
      </c>
      <c r="U288" t="s">
        <v>1039</v>
      </c>
      <c r="V288" t="s">
        <v>1039</v>
      </c>
      <c r="W288" t="s">
        <v>1038</v>
      </c>
      <c r="X288" t="s">
        <v>1038</v>
      </c>
      <c r="Y288" t="s">
        <v>1038</v>
      </c>
      <c r="Z288" t="s">
        <v>1038</v>
      </c>
      <c r="AA288" t="s">
        <v>1038</v>
      </c>
      <c r="AB288" t="s">
        <v>1038</v>
      </c>
      <c r="AC288" t="s">
        <v>1038</v>
      </c>
      <c r="AD288" t="s">
        <v>1038</v>
      </c>
    </row>
    <row r="289" spans="1:30" x14ac:dyDescent="0.25">
      <c r="A289">
        <v>653097</v>
      </c>
      <c r="B289" t="s">
        <v>499</v>
      </c>
      <c r="C289" t="s">
        <v>1308</v>
      </c>
      <c r="D289" t="s">
        <v>1039</v>
      </c>
      <c r="E289" t="s">
        <v>1308</v>
      </c>
      <c r="F289">
        <v>23</v>
      </c>
      <c r="G289" t="s">
        <v>1346</v>
      </c>
      <c r="H289" t="s">
        <v>1039</v>
      </c>
      <c r="I289" t="s">
        <v>1346</v>
      </c>
      <c r="J289" t="s">
        <v>1039</v>
      </c>
      <c r="K289" t="s">
        <v>1039</v>
      </c>
      <c r="L289" t="s">
        <v>1038</v>
      </c>
      <c r="M289" t="s">
        <v>1038</v>
      </c>
      <c r="N289" t="s">
        <v>1039</v>
      </c>
      <c r="O289" t="s">
        <v>1038</v>
      </c>
      <c r="P289" t="s">
        <v>1038</v>
      </c>
      <c r="Q289" t="s">
        <v>1039</v>
      </c>
      <c r="R289" t="s">
        <v>1038</v>
      </c>
      <c r="S289" t="s">
        <v>1038</v>
      </c>
      <c r="T289" t="s">
        <v>1039</v>
      </c>
      <c r="U289" t="s">
        <v>1038</v>
      </c>
      <c r="V289" t="s">
        <v>1038</v>
      </c>
      <c r="W289" t="s">
        <v>1038</v>
      </c>
      <c r="X289" t="s">
        <v>1038</v>
      </c>
      <c r="Y289" t="s">
        <v>1038</v>
      </c>
      <c r="Z289" t="s">
        <v>1038</v>
      </c>
      <c r="AA289" t="s">
        <v>1038</v>
      </c>
      <c r="AB289" t="s">
        <v>1038</v>
      </c>
      <c r="AC289" t="s">
        <v>1038</v>
      </c>
      <c r="AD289" t="s">
        <v>1038</v>
      </c>
    </row>
    <row r="290" spans="1:30" x14ac:dyDescent="0.25">
      <c r="A290">
        <v>654459</v>
      </c>
      <c r="B290" t="s">
        <v>500</v>
      </c>
      <c r="C290" t="s">
        <v>1308</v>
      </c>
      <c r="D290" t="s">
        <v>1039</v>
      </c>
      <c r="E290" t="s">
        <v>1308</v>
      </c>
      <c r="F290">
        <v>17</v>
      </c>
      <c r="G290" t="s">
        <v>1346</v>
      </c>
      <c r="H290" t="s">
        <v>1039</v>
      </c>
      <c r="I290" t="s">
        <v>1346</v>
      </c>
      <c r="J290" t="s">
        <v>1039</v>
      </c>
      <c r="K290" t="s">
        <v>1039</v>
      </c>
      <c r="L290" t="s">
        <v>1039</v>
      </c>
      <c r="M290" t="s">
        <v>1038</v>
      </c>
      <c r="N290" t="s">
        <v>1039</v>
      </c>
      <c r="O290" t="s">
        <v>1038</v>
      </c>
      <c r="P290" t="s">
        <v>1038</v>
      </c>
      <c r="Q290" t="s">
        <v>1038</v>
      </c>
      <c r="R290" t="s">
        <v>1039</v>
      </c>
      <c r="S290" t="s">
        <v>1038</v>
      </c>
      <c r="T290" t="s">
        <v>1039</v>
      </c>
      <c r="U290" t="s">
        <v>1038</v>
      </c>
      <c r="V290" t="s">
        <v>1038</v>
      </c>
      <c r="W290" t="s">
        <v>1038</v>
      </c>
      <c r="X290" t="s">
        <v>1038</v>
      </c>
      <c r="Y290" t="s">
        <v>1038</v>
      </c>
      <c r="Z290" t="s">
        <v>1038</v>
      </c>
      <c r="AA290" t="s">
        <v>1038</v>
      </c>
      <c r="AB290" t="s">
        <v>1038</v>
      </c>
      <c r="AC290" t="s">
        <v>1038</v>
      </c>
      <c r="AD290" t="s">
        <v>1038</v>
      </c>
    </row>
    <row r="291" spans="1:30" x14ac:dyDescent="0.25">
      <c r="A291">
        <v>660829</v>
      </c>
      <c r="B291" t="s">
        <v>501</v>
      </c>
      <c r="C291" t="s">
        <v>1308</v>
      </c>
      <c r="D291" t="s">
        <v>1039</v>
      </c>
      <c r="E291" t="s">
        <v>1308</v>
      </c>
      <c r="F291">
        <v>20</v>
      </c>
      <c r="G291" t="s">
        <v>1346</v>
      </c>
      <c r="H291" t="s">
        <v>1039</v>
      </c>
      <c r="I291" t="s">
        <v>1346</v>
      </c>
      <c r="J291" t="s">
        <v>1039</v>
      </c>
      <c r="K291" t="s">
        <v>1039</v>
      </c>
      <c r="L291" t="s">
        <v>1039</v>
      </c>
      <c r="M291" t="s">
        <v>1039</v>
      </c>
      <c r="N291" t="s">
        <v>1039</v>
      </c>
      <c r="O291" t="s">
        <v>1039</v>
      </c>
      <c r="P291" t="s">
        <v>1039</v>
      </c>
      <c r="Q291" t="s">
        <v>1039</v>
      </c>
      <c r="R291" t="s">
        <v>1039</v>
      </c>
      <c r="S291" t="s">
        <v>1039</v>
      </c>
      <c r="T291" t="s">
        <v>1039</v>
      </c>
      <c r="U291" t="s">
        <v>1038</v>
      </c>
      <c r="V291" t="s">
        <v>1039</v>
      </c>
      <c r="W291" t="s">
        <v>1038</v>
      </c>
      <c r="X291" t="s">
        <v>1038</v>
      </c>
      <c r="Y291" t="s">
        <v>1038</v>
      </c>
      <c r="Z291" t="s">
        <v>1038</v>
      </c>
      <c r="AA291" t="s">
        <v>1038</v>
      </c>
      <c r="AB291" t="s">
        <v>1038</v>
      </c>
      <c r="AC291" t="s">
        <v>1038</v>
      </c>
      <c r="AD291" t="s">
        <v>1038</v>
      </c>
    </row>
    <row r="292" spans="1:30" x14ac:dyDescent="0.25">
      <c r="A292">
        <v>661066</v>
      </c>
      <c r="B292" t="s">
        <v>502</v>
      </c>
      <c r="C292" t="s">
        <v>1308</v>
      </c>
      <c r="D292" t="s">
        <v>1308</v>
      </c>
      <c r="E292" t="s">
        <v>1039</v>
      </c>
      <c r="F292">
        <v>23</v>
      </c>
      <c r="G292" t="s">
        <v>1346</v>
      </c>
      <c r="H292" t="s">
        <v>1038</v>
      </c>
      <c r="I292" t="s">
        <v>1346</v>
      </c>
      <c r="J292" t="s">
        <v>1039</v>
      </c>
      <c r="K292" t="s">
        <v>1039</v>
      </c>
      <c r="L292" t="s">
        <v>1039</v>
      </c>
      <c r="M292" t="s">
        <v>1038</v>
      </c>
      <c r="N292" t="s">
        <v>1038</v>
      </c>
      <c r="O292" t="s">
        <v>1038</v>
      </c>
      <c r="P292" t="s">
        <v>1038</v>
      </c>
      <c r="Q292" t="s">
        <v>1038</v>
      </c>
      <c r="R292" t="s">
        <v>1038</v>
      </c>
      <c r="S292" t="s">
        <v>1038</v>
      </c>
      <c r="T292" t="s">
        <v>1038</v>
      </c>
      <c r="U292" t="s">
        <v>1039</v>
      </c>
      <c r="V292" t="s">
        <v>1038</v>
      </c>
      <c r="W292" t="s">
        <v>1038</v>
      </c>
      <c r="X292" t="s">
        <v>1038</v>
      </c>
      <c r="Y292" t="s">
        <v>1038</v>
      </c>
      <c r="Z292" t="s">
        <v>1038</v>
      </c>
      <c r="AA292" t="s">
        <v>1038</v>
      </c>
      <c r="AB292" t="s">
        <v>1038</v>
      </c>
      <c r="AC292" t="s">
        <v>1038</v>
      </c>
      <c r="AD292" t="s">
        <v>1038</v>
      </c>
    </row>
    <row r="293" spans="1:30" x14ac:dyDescent="0.25">
      <c r="A293">
        <v>664482</v>
      </c>
      <c r="B293" t="s">
        <v>503</v>
      </c>
      <c r="C293" t="s">
        <v>1308</v>
      </c>
      <c r="D293" t="s">
        <v>1039</v>
      </c>
      <c r="E293" t="s">
        <v>1308</v>
      </c>
      <c r="F293">
        <v>17</v>
      </c>
      <c r="G293" t="s">
        <v>1346</v>
      </c>
      <c r="H293" t="s">
        <v>1039</v>
      </c>
      <c r="I293" t="s">
        <v>1346</v>
      </c>
      <c r="J293" t="s">
        <v>1039</v>
      </c>
      <c r="K293" t="s">
        <v>1039</v>
      </c>
      <c r="L293" t="s">
        <v>1039</v>
      </c>
      <c r="M293" t="s">
        <v>1039</v>
      </c>
      <c r="N293" t="s">
        <v>1039</v>
      </c>
      <c r="O293" t="s">
        <v>1038</v>
      </c>
      <c r="P293" t="s">
        <v>1039</v>
      </c>
      <c r="Q293" t="s">
        <v>1039</v>
      </c>
      <c r="R293" t="s">
        <v>1039</v>
      </c>
      <c r="S293" t="s">
        <v>1039</v>
      </c>
      <c r="T293" t="s">
        <v>1039</v>
      </c>
      <c r="U293" t="s">
        <v>1038</v>
      </c>
      <c r="V293" t="s">
        <v>1039</v>
      </c>
      <c r="W293" t="s">
        <v>1038</v>
      </c>
      <c r="X293" t="s">
        <v>1038</v>
      </c>
      <c r="Y293" t="s">
        <v>1038</v>
      </c>
      <c r="Z293" t="s">
        <v>1038</v>
      </c>
      <c r="AA293" t="s">
        <v>1038</v>
      </c>
      <c r="AB293" t="s">
        <v>1038</v>
      </c>
      <c r="AC293" t="s">
        <v>1038</v>
      </c>
      <c r="AD293" t="s">
        <v>1038</v>
      </c>
    </row>
    <row r="294" spans="1:30" x14ac:dyDescent="0.25">
      <c r="A294">
        <v>666370</v>
      </c>
      <c r="B294" t="s">
        <v>1029</v>
      </c>
      <c r="C294" t="s">
        <v>1308</v>
      </c>
      <c r="D294" t="s">
        <v>1308</v>
      </c>
      <c r="E294" t="s">
        <v>1308</v>
      </c>
      <c r="F294">
        <v>20</v>
      </c>
      <c r="G294" t="s">
        <v>1346</v>
      </c>
      <c r="H294" t="s">
        <v>1039</v>
      </c>
      <c r="I294" t="s">
        <v>1346</v>
      </c>
      <c r="J294" t="s">
        <v>1064</v>
      </c>
      <c r="K294" t="s">
        <v>1064</v>
      </c>
      <c r="L294" t="s">
        <v>1064</v>
      </c>
      <c r="M294" t="s">
        <v>1064</v>
      </c>
      <c r="N294" t="s">
        <v>1064</v>
      </c>
      <c r="O294" t="s">
        <v>1064</v>
      </c>
      <c r="P294" t="s">
        <v>1064</v>
      </c>
      <c r="Q294" t="s">
        <v>1064</v>
      </c>
      <c r="R294" t="s">
        <v>1064</v>
      </c>
      <c r="S294" t="s">
        <v>1064</v>
      </c>
      <c r="T294" t="s">
        <v>1064</v>
      </c>
      <c r="U294" t="s">
        <v>1064</v>
      </c>
      <c r="V294" t="s">
        <v>1064</v>
      </c>
      <c r="W294" t="s">
        <v>1064</v>
      </c>
      <c r="X294" t="s">
        <v>1064</v>
      </c>
      <c r="Y294" t="s">
        <v>1064</v>
      </c>
      <c r="Z294" t="s">
        <v>1064</v>
      </c>
      <c r="AA294" t="s">
        <v>1064</v>
      </c>
      <c r="AB294" t="s">
        <v>1064</v>
      </c>
      <c r="AC294" t="s">
        <v>1064</v>
      </c>
      <c r="AD294" t="s">
        <v>1064</v>
      </c>
    </row>
    <row r="295" spans="1:30" x14ac:dyDescent="0.25">
      <c r="A295">
        <v>670091</v>
      </c>
      <c r="B295" t="s">
        <v>1341</v>
      </c>
      <c r="C295" t="s">
        <v>1308</v>
      </c>
      <c r="D295" t="s">
        <v>1039</v>
      </c>
      <c r="E295" t="s">
        <v>1308</v>
      </c>
      <c r="F295">
        <v>19</v>
      </c>
      <c r="G295" t="s">
        <v>1346</v>
      </c>
      <c r="H295" t="s">
        <v>1039</v>
      </c>
      <c r="I295" t="s">
        <v>1346</v>
      </c>
      <c r="J295" t="s">
        <v>1039</v>
      </c>
      <c r="K295" t="s">
        <v>1039</v>
      </c>
      <c r="L295" t="s">
        <v>1038</v>
      </c>
      <c r="M295" t="s">
        <v>1038</v>
      </c>
      <c r="N295" t="s">
        <v>1039</v>
      </c>
      <c r="O295" t="s">
        <v>1039</v>
      </c>
      <c r="P295" t="s">
        <v>1038</v>
      </c>
      <c r="Q295" t="s">
        <v>1038</v>
      </c>
      <c r="R295" t="s">
        <v>1038</v>
      </c>
      <c r="S295" t="s">
        <v>1038</v>
      </c>
      <c r="T295" t="s">
        <v>1038</v>
      </c>
      <c r="U295" t="s">
        <v>1038</v>
      </c>
      <c r="V295" t="s">
        <v>1038</v>
      </c>
      <c r="W295" t="s">
        <v>1038</v>
      </c>
      <c r="X295" t="s">
        <v>1038</v>
      </c>
      <c r="Y295" t="s">
        <v>1038</v>
      </c>
      <c r="Z295" t="s">
        <v>1038</v>
      </c>
      <c r="AA295" t="s">
        <v>1038</v>
      </c>
      <c r="AB295" t="s">
        <v>1038</v>
      </c>
      <c r="AC295" t="s">
        <v>1038</v>
      </c>
      <c r="AD295" t="s">
        <v>1038</v>
      </c>
    </row>
    <row r="296" spans="1:30" x14ac:dyDescent="0.25">
      <c r="A296">
        <v>671453</v>
      </c>
      <c r="B296" t="s">
        <v>504</v>
      </c>
      <c r="C296" t="s">
        <v>1308</v>
      </c>
      <c r="D296" t="s">
        <v>1039</v>
      </c>
      <c r="E296" t="s">
        <v>1308</v>
      </c>
      <c r="F296">
        <v>19</v>
      </c>
      <c r="G296" t="s">
        <v>1346</v>
      </c>
      <c r="H296" t="s">
        <v>1039</v>
      </c>
      <c r="I296" t="s">
        <v>1346</v>
      </c>
      <c r="J296" t="s">
        <v>1038</v>
      </c>
      <c r="K296" t="s">
        <v>1038</v>
      </c>
      <c r="L296" t="s">
        <v>1038</v>
      </c>
      <c r="M296" t="s">
        <v>1038</v>
      </c>
      <c r="N296" t="s">
        <v>1038</v>
      </c>
      <c r="O296" t="s">
        <v>1038</v>
      </c>
      <c r="P296" t="s">
        <v>1038</v>
      </c>
      <c r="Q296" t="s">
        <v>1038</v>
      </c>
      <c r="R296" t="s">
        <v>1038</v>
      </c>
      <c r="S296" t="s">
        <v>1038</v>
      </c>
      <c r="T296" t="s">
        <v>1038</v>
      </c>
      <c r="U296" t="s">
        <v>1038</v>
      </c>
      <c r="V296" t="s">
        <v>1038</v>
      </c>
      <c r="W296" t="s">
        <v>1038</v>
      </c>
      <c r="X296" t="s">
        <v>1038</v>
      </c>
      <c r="Y296" t="s">
        <v>1038</v>
      </c>
      <c r="Z296" t="s">
        <v>1038</v>
      </c>
      <c r="AA296" t="s">
        <v>1038</v>
      </c>
      <c r="AB296" t="s">
        <v>1038</v>
      </c>
      <c r="AC296" t="s">
        <v>1038</v>
      </c>
      <c r="AD296" t="s">
        <v>1038</v>
      </c>
    </row>
    <row r="297" spans="1:30" x14ac:dyDescent="0.25">
      <c r="A297">
        <v>674630</v>
      </c>
      <c r="B297" t="s">
        <v>1332</v>
      </c>
      <c r="C297" t="s">
        <v>1308</v>
      </c>
      <c r="D297" t="s">
        <v>1039</v>
      </c>
      <c r="E297" t="s">
        <v>1308</v>
      </c>
      <c r="F297">
        <v>20</v>
      </c>
      <c r="G297" t="s">
        <v>1346</v>
      </c>
      <c r="H297" t="s">
        <v>1039</v>
      </c>
      <c r="I297" t="s">
        <v>1346</v>
      </c>
      <c r="J297" t="s">
        <v>1039</v>
      </c>
      <c r="K297" t="s">
        <v>1039</v>
      </c>
      <c r="L297" t="s">
        <v>1039</v>
      </c>
      <c r="M297" t="s">
        <v>1039</v>
      </c>
      <c r="N297" t="s">
        <v>1039</v>
      </c>
      <c r="O297" t="s">
        <v>1039</v>
      </c>
      <c r="P297" t="s">
        <v>1039</v>
      </c>
      <c r="Q297" t="s">
        <v>1039</v>
      </c>
      <c r="R297" t="s">
        <v>1039</v>
      </c>
      <c r="S297" t="s">
        <v>1038</v>
      </c>
      <c r="T297" t="s">
        <v>1038</v>
      </c>
      <c r="U297" t="s">
        <v>1038</v>
      </c>
      <c r="V297" t="s">
        <v>1039</v>
      </c>
      <c r="W297" t="s">
        <v>1038</v>
      </c>
      <c r="X297" t="s">
        <v>1038</v>
      </c>
      <c r="Y297" t="s">
        <v>1038</v>
      </c>
      <c r="Z297" t="s">
        <v>1038</v>
      </c>
      <c r="AA297" t="s">
        <v>1038</v>
      </c>
      <c r="AB297" t="s">
        <v>1038</v>
      </c>
      <c r="AC297" t="s">
        <v>1038</v>
      </c>
      <c r="AD297" t="s">
        <v>1038</v>
      </c>
    </row>
    <row r="298" spans="1:30" x14ac:dyDescent="0.25">
      <c r="A298">
        <v>676460</v>
      </c>
      <c r="B298" t="s">
        <v>1315</v>
      </c>
      <c r="C298" t="s">
        <v>1308</v>
      </c>
      <c r="D298" t="s">
        <v>1039</v>
      </c>
      <c r="E298" t="s">
        <v>1308</v>
      </c>
      <c r="F298">
        <v>24</v>
      </c>
      <c r="G298" t="s">
        <v>1346</v>
      </c>
      <c r="H298" t="s">
        <v>1038</v>
      </c>
      <c r="I298" t="s">
        <v>1346</v>
      </c>
      <c r="J298" t="s">
        <v>1039</v>
      </c>
      <c r="K298" t="s">
        <v>1039</v>
      </c>
      <c r="L298" t="s">
        <v>1039</v>
      </c>
      <c r="M298" t="s">
        <v>1039</v>
      </c>
      <c r="N298" t="s">
        <v>1039</v>
      </c>
      <c r="O298" t="s">
        <v>1038</v>
      </c>
      <c r="P298" t="s">
        <v>1039</v>
      </c>
      <c r="Q298" t="s">
        <v>1039</v>
      </c>
      <c r="R298" t="s">
        <v>1039</v>
      </c>
      <c r="S298" t="s">
        <v>1038</v>
      </c>
      <c r="T298" t="s">
        <v>1039</v>
      </c>
      <c r="U298" t="s">
        <v>1038</v>
      </c>
      <c r="V298" t="s">
        <v>1039</v>
      </c>
      <c r="W298" t="s">
        <v>1038</v>
      </c>
      <c r="X298" t="s">
        <v>1038</v>
      </c>
      <c r="Y298" t="s">
        <v>1038</v>
      </c>
      <c r="Z298" t="s">
        <v>1038</v>
      </c>
      <c r="AA298" t="s">
        <v>1038</v>
      </c>
      <c r="AB298" t="s">
        <v>1038</v>
      </c>
      <c r="AC298" t="s">
        <v>1038</v>
      </c>
      <c r="AD298" t="s">
        <v>1038</v>
      </c>
    </row>
    <row r="299" spans="1:30" x14ac:dyDescent="0.25">
      <c r="A299">
        <v>677534</v>
      </c>
      <c r="B299" t="s">
        <v>505</v>
      </c>
      <c r="C299" t="s">
        <v>1308</v>
      </c>
      <c r="D299" t="s">
        <v>1039</v>
      </c>
      <c r="E299" t="s">
        <v>1308</v>
      </c>
      <c r="F299">
        <v>16</v>
      </c>
      <c r="G299" t="s">
        <v>1346</v>
      </c>
      <c r="H299" t="s">
        <v>1039</v>
      </c>
      <c r="I299" t="s">
        <v>1088</v>
      </c>
      <c r="J299" t="s">
        <v>1039</v>
      </c>
      <c r="K299" t="s">
        <v>1039</v>
      </c>
      <c r="L299" t="s">
        <v>1039</v>
      </c>
      <c r="M299" t="s">
        <v>1039</v>
      </c>
      <c r="N299" t="s">
        <v>1039</v>
      </c>
      <c r="O299" t="s">
        <v>1039</v>
      </c>
      <c r="P299" t="s">
        <v>1039</v>
      </c>
      <c r="Q299" t="s">
        <v>1039</v>
      </c>
      <c r="R299" t="s">
        <v>1038</v>
      </c>
      <c r="S299" t="s">
        <v>1039</v>
      </c>
      <c r="T299" t="s">
        <v>1039</v>
      </c>
      <c r="U299" t="s">
        <v>1038</v>
      </c>
      <c r="V299" t="s">
        <v>1038</v>
      </c>
      <c r="W299" t="s">
        <v>1038</v>
      </c>
      <c r="X299" t="s">
        <v>1038</v>
      </c>
      <c r="Y299" t="s">
        <v>1038</v>
      </c>
      <c r="Z299" t="s">
        <v>1038</v>
      </c>
      <c r="AA299" t="s">
        <v>1038</v>
      </c>
      <c r="AB299" t="s">
        <v>1038</v>
      </c>
      <c r="AC299" t="s">
        <v>1038</v>
      </c>
      <c r="AD299" t="s">
        <v>1038</v>
      </c>
    </row>
    <row r="300" spans="1:30" x14ac:dyDescent="0.25">
      <c r="A300">
        <v>678128</v>
      </c>
      <c r="B300" t="s">
        <v>506</v>
      </c>
      <c r="C300" t="s">
        <v>1308</v>
      </c>
      <c r="D300" t="s">
        <v>1039</v>
      </c>
      <c r="E300" t="s">
        <v>1308</v>
      </c>
      <c r="F300">
        <v>19</v>
      </c>
      <c r="G300" t="s">
        <v>1344</v>
      </c>
      <c r="H300" t="s">
        <v>1039</v>
      </c>
      <c r="I300" t="s">
        <v>1346</v>
      </c>
      <c r="J300" t="s">
        <v>1039</v>
      </c>
      <c r="K300" t="s">
        <v>1039</v>
      </c>
      <c r="L300" t="s">
        <v>1039</v>
      </c>
      <c r="M300" t="s">
        <v>1039</v>
      </c>
      <c r="N300" t="s">
        <v>1039</v>
      </c>
      <c r="O300" t="s">
        <v>1039</v>
      </c>
      <c r="P300" t="s">
        <v>1039</v>
      </c>
      <c r="Q300" t="s">
        <v>1039</v>
      </c>
      <c r="R300" t="s">
        <v>1039</v>
      </c>
      <c r="S300" t="s">
        <v>1039</v>
      </c>
      <c r="T300" t="s">
        <v>1039</v>
      </c>
      <c r="U300" t="s">
        <v>1038</v>
      </c>
      <c r="V300" t="s">
        <v>1039</v>
      </c>
      <c r="W300" t="s">
        <v>1038</v>
      </c>
      <c r="X300" t="s">
        <v>1038</v>
      </c>
      <c r="Y300" t="s">
        <v>1038</v>
      </c>
      <c r="Z300" t="s">
        <v>1038</v>
      </c>
      <c r="AA300" t="s">
        <v>1038</v>
      </c>
      <c r="AB300" t="s">
        <v>1038</v>
      </c>
      <c r="AC300" t="s">
        <v>1038</v>
      </c>
      <c r="AD300" t="s">
        <v>1038</v>
      </c>
    </row>
    <row r="301" spans="1:30" x14ac:dyDescent="0.25">
      <c r="A301">
        <v>679837</v>
      </c>
      <c r="B301" t="s">
        <v>507</v>
      </c>
      <c r="C301" t="s">
        <v>1039</v>
      </c>
      <c r="D301" t="s">
        <v>1308</v>
      </c>
      <c r="E301" t="s">
        <v>1308</v>
      </c>
      <c r="F301">
        <v>20</v>
      </c>
      <c r="G301" t="s">
        <v>1346</v>
      </c>
      <c r="H301" t="s">
        <v>1039</v>
      </c>
      <c r="I301" t="s">
        <v>1346</v>
      </c>
      <c r="J301" t="s">
        <v>1039</v>
      </c>
      <c r="K301" t="s">
        <v>1039</v>
      </c>
      <c r="L301" t="s">
        <v>1039</v>
      </c>
      <c r="M301" t="s">
        <v>1039</v>
      </c>
      <c r="N301" t="s">
        <v>1039</v>
      </c>
      <c r="O301" t="s">
        <v>1039</v>
      </c>
      <c r="P301" t="s">
        <v>1039</v>
      </c>
      <c r="Q301" t="s">
        <v>1039</v>
      </c>
      <c r="R301" t="s">
        <v>1039</v>
      </c>
      <c r="S301" t="s">
        <v>1038</v>
      </c>
      <c r="T301" t="s">
        <v>1038</v>
      </c>
      <c r="U301" t="s">
        <v>1038</v>
      </c>
      <c r="V301" t="s">
        <v>1039</v>
      </c>
      <c r="W301" t="s">
        <v>1038</v>
      </c>
      <c r="X301" t="s">
        <v>1038</v>
      </c>
      <c r="Y301" t="s">
        <v>1038</v>
      </c>
      <c r="Z301" t="s">
        <v>1038</v>
      </c>
      <c r="AA301" t="s">
        <v>1038</v>
      </c>
      <c r="AB301" t="s">
        <v>1038</v>
      </c>
      <c r="AC301" t="s">
        <v>1038</v>
      </c>
      <c r="AD301" t="s">
        <v>1038</v>
      </c>
    </row>
    <row r="302" spans="1:30" x14ac:dyDescent="0.25">
      <c r="A302">
        <v>681783</v>
      </c>
      <c r="B302" t="s">
        <v>81</v>
      </c>
      <c r="C302" t="s">
        <v>1308</v>
      </c>
      <c r="D302" t="s">
        <v>1039</v>
      </c>
      <c r="E302" t="s">
        <v>1308</v>
      </c>
      <c r="F302">
        <v>20</v>
      </c>
      <c r="G302" t="s">
        <v>1346</v>
      </c>
      <c r="H302" t="s">
        <v>1039</v>
      </c>
      <c r="I302" t="s">
        <v>1346</v>
      </c>
      <c r="J302" t="s">
        <v>1039</v>
      </c>
      <c r="K302" t="s">
        <v>1039</v>
      </c>
      <c r="L302" t="s">
        <v>1038</v>
      </c>
      <c r="M302" t="s">
        <v>1038</v>
      </c>
      <c r="N302" t="s">
        <v>1039</v>
      </c>
      <c r="O302" t="s">
        <v>1038</v>
      </c>
      <c r="P302" t="s">
        <v>1039</v>
      </c>
      <c r="Q302" t="s">
        <v>1039</v>
      </c>
      <c r="R302" t="s">
        <v>1039</v>
      </c>
      <c r="S302" t="s">
        <v>1038</v>
      </c>
      <c r="T302" t="s">
        <v>1038</v>
      </c>
      <c r="U302" t="s">
        <v>1038</v>
      </c>
      <c r="V302" t="s">
        <v>1038</v>
      </c>
      <c r="W302" t="s">
        <v>1038</v>
      </c>
      <c r="X302" t="s">
        <v>1038</v>
      </c>
      <c r="Y302" t="s">
        <v>1038</v>
      </c>
      <c r="Z302" t="s">
        <v>1038</v>
      </c>
      <c r="AA302" t="s">
        <v>1038</v>
      </c>
      <c r="AB302" t="s">
        <v>1038</v>
      </c>
      <c r="AC302" t="s">
        <v>1038</v>
      </c>
      <c r="AD302" t="s">
        <v>1038</v>
      </c>
    </row>
    <row r="303" spans="1:30" x14ac:dyDescent="0.25">
      <c r="A303">
        <v>687509</v>
      </c>
      <c r="B303" t="s">
        <v>147</v>
      </c>
      <c r="C303" t="s">
        <v>1039</v>
      </c>
      <c r="D303" t="s">
        <v>1308</v>
      </c>
      <c r="E303" t="s">
        <v>1308</v>
      </c>
      <c r="F303">
        <v>21</v>
      </c>
      <c r="G303" t="s">
        <v>1346</v>
      </c>
      <c r="H303" t="s">
        <v>1038</v>
      </c>
      <c r="I303" t="s">
        <v>1346</v>
      </c>
      <c r="J303" t="s">
        <v>1039</v>
      </c>
      <c r="K303" t="s">
        <v>1039</v>
      </c>
      <c r="L303" t="s">
        <v>1039</v>
      </c>
      <c r="M303" t="s">
        <v>1039</v>
      </c>
      <c r="N303" t="s">
        <v>1039</v>
      </c>
      <c r="O303" t="s">
        <v>1039</v>
      </c>
      <c r="P303" t="s">
        <v>1039</v>
      </c>
      <c r="Q303" t="s">
        <v>1039</v>
      </c>
      <c r="R303" t="s">
        <v>1039</v>
      </c>
      <c r="S303" t="s">
        <v>1038</v>
      </c>
      <c r="T303" t="s">
        <v>1038</v>
      </c>
      <c r="U303" t="s">
        <v>1039</v>
      </c>
      <c r="V303" t="s">
        <v>1039</v>
      </c>
      <c r="W303" t="s">
        <v>1038</v>
      </c>
      <c r="X303" t="s">
        <v>1038</v>
      </c>
      <c r="Y303" t="s">
        <v>1038</v>
      </c>
      <c r="Z303" t="s">
        <v>1038</v>
      </c>
      <c r="AA303" t="s">
        <v>1038</v>
      </c>
      <c r="AB303" t="s">
        <v>1038</v>
      </c>
      <c r="AC303" t="s">
        <v>1038</v>
      </c>
      <c r="AD303" t="s">
        <v>1038</v>
      </c>
    </row>
    <row r="304" spans="1:30" x14ac:dyDescent="0.25">
      <c r="A304">
        <v>688986</v>
      </c>
      <c r="B304" t="s">
        <v>509</v>
      </c>
      <c r="C304" t="s">
        <v>1039</v>
      </c>
      <c r="D304" t="s">
        <v>1308</v>
      </c>
      <c r="E304" t="s">
        <v>1308</v>
      </c>
      <c r="F304">
        <v>19</v>
      </c>
      <c r="G304" t="s">
        <v>1346</v>
      </c>
      <c r="H304" t="s">
        <v>1039</v>
      </c>
      <c r="I304" t="s">
        <v>1346</v>
      </c>
      <c r="J304" t="s">
        <v>1039</v>
      </c>
      <c r="K304" t="s">
        <v>1039</v>
      </c>
      <c r="L304" t="s">
        <v>1039</v>
      </c>
      <c r="M304" t="s">
        <v>1039</v>
      </c>
      <c r="N304" t="s">
        <v>1039</v>
      </c>
      <c r="O304" t="s">
        <v>1038</v>
      </c>
      <c r="P304" t="s">
        <v>1039</v>
      </c>
      <c r="Q304" t="s">
        <v>1039</v>
      </c>
      <c r="R304" t="s">
        <v>1039</v>
      </c>
      <c r="S304" t="s">
        <v>1039</v>
      </c>
      <c r="T304" t="s">
        <v>1039</v>
      </c>
      <c r="U304" t="s">
        <v>1039</v>
      </c>
      <c r="V304" t="s">
        <v>1039</v>
      </c>
      <c r="W304" t="s">
        <v>1038</v>
      </c>
      <c r="X304" t="s">
        <v>1039</v>
      </c>
      <c r="Y304" t="s">
        <v>1038</v>
      </c>
      <c r="Z304" t="s">
        <v>1038</v>
      </c>
      <c r="AA304" t="s">
        <v>1039</v>
      </c>
      <c r="AB304" t="s">
        <v>1038</v>
      </c>
      <c r="AC304" t="s">
        <v>1038</v>
      </c>
      <c r="AD304" t="s">
        <v>1038</v>
      </c>
    </row>
    <row r="305" spans="1:30" x14ac:dyDescent="0.25">
      <c r="A305">
        <v>690693</v>
      </c>
      <c r="B305" t="s">
        <v>510</v>
      </c>
      <c r="C305" t="s">
        <v>1308</v>
      </c>
      <c r="D305" t="s">
        <v>1039</v>
      </c>
      <c r="E305" t="s">
        <v>1308</v>
      </c>
      <c r="F305">
        <v>19</v>
      </c>
      <c r="G305" t="s">
        <v>1346</v>
      </c>
      <c r="H305" t="s">
        <v>1039</v>
      </c>
      <c r="I305" t="s">
        <v>1346</v>
      </c>
      <c r="J305" t="s">
        <v>1039</v>
      </c>
      <c r="K305" t="s">
        <v>1039</v>
      </c>
      <c r="L305" t="s">
        <v>1039</v>
      </c>
      <c r="M305" t="s">
        <v>1039</v>
      </c>
      <c r="N305" t="s">
        <v>1039</v>
      </c>
      <c r="O305" t="s">
        <v>1038</v>
      </c>
      <c r="P305" t="s">
        <v>1039</v>
      </c>
      <c r="Q305" t="s">
        <v>1039</v>
      </c>
      <c r="R305" t="s">
        <v>1039</v>
      </c>
      <c r="S305" t="s">
        <v>1039</v>
      </c>
      <c r="T305" t="s">
        <v>1039</v>
      </c>
      <c r="U305" t="s">
        <v>1039</v>
      </c>
      <c r="V305" t="s">
        <v>1039</v>
      </c>
      <c r="W305" t="s">
        <v>1038</v>
      </c>
      <c r="X305" t="s">
        <v>1039</v>
      </c>
      <c r="Y305" t="s">
        <v>1038</v>
      </c>
      <c r="Z305" t="s">
        <v>1038</v>
      </c>
      <c r="AA305" t="s">
        <v>1039</v>
      </c>
      <c r="AB305" t="s">
        <v>1038</v>
      </c>
      <c r="AC305" t="s">
        <v>1038</v>
      </c>
      <c r="AD305" t="s">
        <v>1038</v>
      </c>
    </row>
    <row r="306" spans="1:30" x14ac:dyDescent="0.25">
      <c r="A306">
        <v>694539</v>
      </c>
      <c r="B306" t="s">
        <v>511</v>
      </c>
      <c r="C306" t="s">
        <v>1308</v>
      </c>
      <c r="D306" t="s">
        <v>1039</v>
      </c>
      <c r="E306" t="s">
        <v>1308</v>
      </c>
      <c r="F306">
        <v>21</v>
      </c>
      <c r="G306" t="s">
        <v>1346</v>
      </c>
      <c r="H306" t="s">
        <v>1039</v>
      </c>
      <c r="I306" t="s">
        <v>1346</v>
      </c>
      <c r="J306" t="s">
        <v>1039</v>
      </c>
      <c r="K306" t="s">
        <v>1039</v>
      </c>
      <c r="L306" t="s">
        <v>1039</v>
      </c>
      <c r="M306" t="s">
        <v>1039</v>
      </c>
      <c r="N306" t="s">
        <v>1039</v>
      </c>
      <c r="O306" t="s">
        <v>1039</v>
      </c>
      <c r="P306" t="s">
        <v>1039</v>
      </c>
      <c r="Q306" t="s">
        <v>1039</v>
      </c>
      <c r="R306" t="s">
        <v>1039</v>
      </c>
      <c r="S306" t="s">
        <v>1039</v>
      </c>
      <c r="T306" t="s">
        <v>1039</v>
      </c>
      <c r="U306" t="s">
        <v>1038</v>
      </c>
      <c r="V306" t="s">
        <v>1039</v>
      </c>
      <c r="W306" t="s">
        <v>1038</v>
      </c>
      <c r="X306" t="s">
        <v>1038</v>
      </c>
      <c r="Y306" t="s">
        <v>1038</v>
      </c>
      <c r="Z306" t="s">
        <v>1038</v>
      </c>
      <c r="AA306" t="s">
        <v>1038</v>
      </c>
      <c r="AB306" t="s">
        <v>1038</v>
      </c>
      <c r="AC306" t="s">
        <v>1038</v>
      </c>
      <c r="AD306" t="s">
        <v>1038</v>
      </c>
    </row>
    <row r="307" spans="1:30" x14ac:dyDescent="0.25">
      <c r="A307">
        <v>698952</v>
      </c>
      <c r="B307" t="s">
        <v>512</v>
      </c>
      <c r="C307" t="s">
        <v>1308</v>
      </c>
      <c r="D307" t="s">
        <v>1039</v>
      </c>
      <c r="E307" t="s">
        <v>1308</v>
      </c>
      <c r="F307">
        <v>18</v>
      </c>
      <c r="G307" t="s">
        <v>1346</v>
      </c>
      <c r="H307" t="s">
        <v>1039</v>
      </c>
      <c r="I307" t="s">
        <v>1346</v>
      </c>
      <c r="J307" t="s">
        <v>1039</v>
      </c>
      <c r="K307" t="s">
        <v>1039</v>
      </c>
      <c r="L307" t="s">
        <v>1039</v>
      </c>
      <c r="M307" t="s">
        <v>1039</v>
      </c>
      <c r="N307" t="s">
        <v>1039</v>
      </c>
      <c r="O307" t="s">
        <v>1039</v>
      </c>
      <c r="P307" t="s">
        <v>1039</v>
      </c>
      <c r="Q307" t="s">
        <v>1039</v>
      </c>
      <c r="R307" t="s">
        <v>1039</v>
      </c>
      <c r="S307" t="s">
        <v>1039</v>
      </c>
      <c r="T307" t="s">
        <v>1039</v>
      </c>
      <c r="U307" t="s">
        <v>1039</v>
      </c>
      <c r="V307" t="s">
        <v>1039</v>
      </c>
      <c r="W307" t="s">
        <v>1038</v>
      </c>
      <c r="X307" t="s">
        <v>1038</v>
      </c>
      <c r="Y307" t="s">
        <v>1038</v>
      </c>
      <c r="Z307" t="s">
        <v>1038</v>
      </c>
      <c r="AA307" t="s">
        <v>1038</v>
      </c>
      <c r="AB307" t="s">
        <v>1038</v>
      </c>
      <c r="AC307" t="s">
        <v>1038</v>
      </c>
      <c r="AD307" t="s">
        <v>1038</v>
      </c>
    </row>
    <row r="308" spans="1:30" x14ac:dyDescent="0.25">
      <c r="A308">
        <v>700310</v>
      </c>
      <c r="B308" t="s">
        <v>513</v>
      </c>
      <c r="C308" t="s">
        <v>1308</v>
      </c>
      <c r="D308" t="s">
        <v>1039</v>
      </c>
      <c r="E308" t="s">
        <v>1308</v>
      </c>
      <c r="F308">
        <v>12</v>
      </c>
      <c r="G308" t="s">
        <v>1346</v>
      </c>
      <c r="H308" t="s">
        <v>1039</v>
      </c>
      <c r="I308" t="s">
        <v>1088</v>
      </c>
      <c r="J308" t="s">
        <v>1039</v>
      </c>
      <c r="K308" t="s">
        <v>1039</v>
      </c>
      <c r="L308" t="s">
        <v>1038</v>
      </c>
      <c r="M308" t="s">
        <v>1038</v>
      </c>
      <c r="N308" t="s">
        <v>1039</v>
      </c>
      <c r="O308" t="s">
        <v>1038</v>
      </c>
      <c r="P308" t="s">
        <v>1038</v>
      </c>
      <c r="Q308" t="s">
        <v>1039</v>
      </c>
      <c r="R308" t="s">
        <v>1038</v>
      </c>
      <c r="S308" t="s">
        <v>1038</v>
      </c>
      <c r="T308" t="s">
        <v>1038</v>
      </c>
      <c r="U308" t="s">
        <v>1038</v>
      </c>
      <c r="V308" t="s">
        <v>1039</v>
      </c>
      <c r="W308" t="s">
        <v>1038</v>
      </c>
      <c r="X308" t="s">
        <v>1038</v>
      </c>
      <c r="Y308" t="s">
        <v>1038</v>
      </c>
      <c r="Z308" t="s">
        <v>1038</v>
      </c>
      <c r="AA308" t="s">
        <v>1038</v>
      </c>
      <c r="AB308" t="s">
        <v>1038</v>
      </c>
      <c r="AC308" t="s">
        <v>1038</v>
      </c>
      <c r="AD308" t="s">
        <v>1038</v>
      </c>
    </row>
    <row r="309" spans="1:30" x14ac:dyDescent="0.25">
      <c r="A309">
        <v>707281</v>
      </c>
      <c r="B309" t="s">
        <v>514</v>
      </c>
      <c r="C309" t="s">
        <v>1308</v>
      </c>
      <c r="D309" t="s">
        <v>1039</v>
      </c>
      <c r="E309" t="s">
        <v>1308</v>
      </c>
      <c r="F309">
        <v>19</v>
      </c>
      <c r="G309" t="s">
        <v>1346</v>
      </c>
      <c r="H309" t="s">
        <v>1039</v>
      </c>
      <c r="I309" t="s">
        <v>1346</v>
      </c>
      <c r="J309" t="s">
        <v>1038</v>
      </c>
      <c r="K309" t="s">
        <v>1038</v>
      </c>
      <c r="L309" t="s">
        <v>1038</v>
      </c>
      <c r="M309" t="s">
        <v>1038</v>
      </c>
      <c r="N309" t="s">
        <v>1038</v>
      </c>
      <c r="O309" t="s">
        <v>1038</v>
      </c>
      <c r="P309" t="s">
        <v>1038</v>
      </c>
      <c r="Q309" t="s">
        <v>1038</v>
      </c>
      <c r="R309" t="s">
        <v>1038</v>
      </c>
      <c r="S309" t="s">
        <v>1038</v>
      </c>
      <c r="T309" t="s">
        <v>1038</v>
      </c>
      <c r="U309" t="s">
        <v>1038</v>
      </c>
      <c r="V309" t="s">
        <v>1038</v>
      </c>
      <c r="W309" t="s">
        <v>1038</v>
      </c>
      <c r="X309" t="s">
        <v>1038</v>
      </c>
      <c r="Y309" t="s">
        <v>1038</v>
      </c>
      <c r="Z309" t="s">
        <v>1038</v>
      </c>
      <c r="AA309" t="s">
        <v>1038</v>
      </c>
      <c r="AB309" t="s">
        <v>1038</v>
      </c>
      <c r="AC309" t="s">
        <v>1038</v>
      </c>
      <c r="AD309" t="s">
        <v>1038</v>
      </c>
    </row>
    <row r="310" spans="1:30" x14ac:dyDescent="0.25">
      <c r="A310">
        <v>710467</v>
      </c>
      <c r="B310" t="s">
        <v>1333</v>
      </c>
      <c r="C310" t="s">
        <v>1308</v>
      </c>
      <c r="D310" t="s">
        <v>1039</v>
      </c>
      <c r="E310" t="s">
        <v>1308</v>
      </c>
      <c r="F310">
        <v>21</v>
      </c>
      <c r="G310" t="s">
        <v>1346</v>
      </c>
      <c r="H310" t="s">
        <v>1039</v>
      </c>
      <c r="I310" t="s">
        <v>1346</v>
      </c>
      <c r="J310" t="s">
        <v>1039</v>
      </c>
      <c r="K310" t="s">
        <v>1039</v>
      </c>
      <c r="L310" t="s">
        <v>1039</v>
      </c>
      <c r="M310" t="s">
        <v>1039</v>
      </c>
      <c r="N310" t="s">
        <v>1039</v>
      </c>
      <c r="O310" t="s">
        <v>1038</v>
      </c>
      <c r="P310" t="s">
        <v>1039</v>
      </c>
      <c r="Q310" t="s">
        <v>1039</v>
      </c>
      <c r="R310" t="s">
        <v>1039</v>
      </c>
      <c r="S310" t="s">
        <v>1039</v>
      </c>
      <c r="T310" t="s">
        <v>1039</v>
      </c>
      <c r="U310" t="s">
        <v>1039</v>
      </c>
      <c r="V310" t="s">
        <v>1039</v>
      </c>
      <c r="W310" t="s">
        <v>1038</v>
      </c>
      <c r="X310" t="s">
        <v>1038</v>
      </c>
      <c r="Y310" t="s">
        <v>1038</v>
      </c>
      <c r="Z310" t="s">
        <v>1038</v>
      </c>
      <c r="AA310" t="s">
        <v>1038</v>
      </c>
      <c r="AB310" t="s">
        <v>1038</v>
      </c>
      <c r="AC310" t="s">
        <v>1038</v>
      </c>
      <c r="AD310" t="s">
        <v>1038</v>
      </c>
    </row>
    <row r="311" spans="1:30" x14ac:dyDescent="0.25">
      <c r="A311">
        <v>712299</v>
      </c>
      <c r="B311" t="s">
        <v>515</v>
      </c>
      <c r="C311" t="s">
        <v>1308</v>
      </c>
      <c r="D311" t="s">
        <v>1039</v>
      </c>
      <c r="E311" t="s">
        <v>1308</v>
      </c>
      <c r="F311">
        <v>22</v>
      </c>
      <c r="G311" t="s">
        <v>1346</v>
      </c>
      <c r="H311" t="s">
        <v>1039</v>
      </c>
      <c r="I311" t="s">
        <v>1346</v>
      </c>
      <c r="J311" t="s">
        <v>1039</v>
      </c>
      <c r="K311" t="s">
        <v>1039</v>
      </c>
      <c r="L311" t="s">
        <v>1038</v>
      </c>
      <c r="M311" t="s">
        <v>1039</v>
      </c>
      <c r="N311" t="s">
        <v>1039</v>
      </c>
      <c r="O311" t="s">
        <v>1038</v>
      </c>
      <c r="P311" t="s">
        <v>1039</v>
      </c>
      <c r="Q311" t="s">
        <v>1039</v>
      </c>
      <c r="R311" t="s">
        <v>1039</v>
      </c>
      <c r="S311" t="s">
        <v>1039</v>
      </c>
      <c r="T311" t="s">
        <v>1039</v>
      </c>
      <c r="U311" t="s">
        <v>1038</v>
      </c>
      <c r="V311" t="s">
        <v>1039</v>
      </c>
      <c r="W311" t="s">
        <v>1038</v>
      </c>
      <c r="X311" t="s">
        <v>1039</v>
      </c>
      <c r="Y311" t="s">
        <v>1038</v>
      </c>
      <c r="Z311" t="s">
        <v>1038</v>
      </c>
      <c r="AA311" t="s">
        <v>1038</v>
      </c>
      <c r="AB311" t="s">
        <v>1038</v>
      </c>
      <c r="AC311" t="s">
        <v>1038</v>
      </c>
      <c r="AD311" t="s">
        <v>1038</v>
      </c>
    </row>
    <row r="312" spans="1:30" x14ac:dyDescent="0.25">
      <c r="A312">
        <v>715955</v>
      </c>
      <c r="B312" t="s">
        <v>516</v>
      </c>
      <c r="C312" t="s">
        <v>1308</v>
      </c>
      <c r="D312" t="s">
        <v>1308</v>
      </c>
      <c r="E312" t="s">
        <v>1039</v>
      </c>
      <c r="F312">
        <v>23</v>
      </c>
      <c r="G312" t="s">
        <v>1346</v>
      </c>
      <c r="H312" t="s">
        <v>1038</v>
      </c>
      <c r="I312" t="s">
        <v>1346</v>
      </c>
      <c r="J312" t="s">
        <v>1039</v>
      </c>
      <c r="K312" t="s">
        <v>1038</v>
      </c>
      <c r="L312" t="s">
        <v>1038</v>
      </c>
      <c r="M312" t="s">
        <v>1038</v>
      </c>
      <c r="N312" t="s">
        <v>1038</v>
      </c>
      <c r="O312" t="s">
        <v>1038</v>
      </c>
      <c r="P312" t="s">
        <v>1038</v>
      </c>
      <c r="Q312" t="s">
        <v>1038</v>
      </c>
      <c r="R312" t="s">
        <v>1038</v>
      </c>
      <c r="S312" t="s">
        <v>1038</v>
      </c>
      <c r="T312" t="s">
        <v>1038</v>
      </c>
      <c r="U312" t="s">
        <v>1038</v>
      </c>
      <c r="V312" t="s">
        <v>1038</v>
      </c>
      <c r="W312" t="s">
        <v>1038</v>
      </c>
      <c r="X312" t="s">
        <v>1038</v>
      </c>
      <c r="Y312" t="s">
        <v>1038</v>
      </c>
      <c r="Z312" t="s">
        <v>1038</v>
      </c>
      <c r="AA312" t="s">
        <v>1038</v>
      </c>
      <c r="AB312" t="s">
        <v>1038</v>
      </c>
      <c r="AC312" t="s">
        <v>1038</v>
      </c>
      <c r="AD312" t="s">
        <v>1038</v>
      </c>
    </row>
    <row r="313" spans="1:30" x14ac:dyDescent="0.25">
      <c r="A313">
        <v>717496</v>
      </c>
      <c r="B313" t="s">
        <v>517</v>
      </c>
      <c r="C313" t="s">
        <v>1308</v>
      </c>
      <c r="D313" t="s">
        <v>1039</v>
      </c>
      <c r="E313" t="s">
        <v>1308</v>
      </c>
      <c r="F313">
        <v>20</v>
      </c>
      <c r="G313" t="s">
        <v>1346</v>
      </c>
      <c r="H313" t="s">
        <v>1038</v>
      </c>
      <c r="I313" t="s">
        <v>1346</v>
      </c>
      <c r="J313" t="s">
        <v>1039</v>
      </c>
      <c r="K313" t="s">
        <v>1038</v>
      </c>
      <c r="L313" t="s">
        <v>1039</v>
      </c>
      <c r="M313" t="s">
        <v>1038</v>
      </c>
      <c r="N313" t="s">
        <v>1039</v>
      </c>
      <c r="O313" t="s">
        <v>1038</v>
      </c>
      <c r="P313" t="s">
        <v>1038</v>
      </c>
      <c r="Q313" t="s">
        <v>1038</v>
      </c>
      <c r="R313" t="s">
        <v>1038</v>
      </c>
      <c r="S313" t="s">
        <v>1038</v>
      </c>
      <c r="T313" t="s">
        <v>1039</v>
      </c>
      <c r="U313" t="s">
        <v>1038</v>
      </c>
      <c r="V313" t="s">
        <v>1038</v>
      </c>
      <c r="W313" t="s">
        <v>1038</v>
      </c>
      <c r="X313" t="s">
        <v>1038</v>
      </c>
      <c r="Y313" t="s">
        <v>1038</v>
      </c>
      <c r="Z313" t="s">
        <v>1038</v>
      </c>
      <c r="AA313" t="s">
        <v>1038</v>
      </c>
      <c r="AB313" t="s">
        <v>1038</v>
      </c>
      <c r="AC313" t="s">
        <v>1038</v>
      </c>
      <c r="AD313" t="s">
        <v>1038</v>
      </c>
    </row>
    <row r="314" spans="1:30" x14ac:dyDescent="0.25">
      <c r="A314">
        <v>717611</v>
      </c>
      <c r="B314" t="s">
        <v>518</v>
      </c>
      <c r="C314" t="s">
        <v>1308</v>
      </c>
      <c r="D314" t="s">
        <v>1039</v>
      </c>
      <c r="E314" t="s">
        <v>1308</v>
      </c>
      <c r="F314">
        <v>16</v>
      </c>
      <c r="G314" t="s">
        <v>1346</v>
      </c>
      <c r="H314" t="s">
        <v>1039</v>
      </c>
      <c r="I314" t="s">
        <v>1088</v>
      </c>
      <c r="J314" t="s">
        <v>1039</v>
      </c>
      <c r="K314" t="s">
        <v>1039</v>
      </c>
      <c r="L314" t="s">
        <v>1039</v>
      </c>
      <c r="M314" t="s">
        <v>1039</v>
      </c>
      <c r="N314" t="s">
        <v>1039</v>
      </c>
      <c r="O314" t="s">
        <v>1039</v>
      </c>
      <c r="P314" t="s">
        <v>1039</v>
      </c>
      <c r="Q314" t="s">
        <v>1039</v>
      </c>
      <c r="R314" t="s">
        <v>1038</v>
      </c>
      <c r="S314" t="s">
        <v>1039</v>
      </c>
      <c r="T314" t="s">
        <v>1039</v>
      </c>
      <c r="U314" t="s">
        <v>1038</v>
      </c>
      <c r="V314" t="s">
        <v>1038</v>
      </c>
      <c r="W314" t="s">
        <v>1038</v>
      </c>
      <c r="X314" t="s">
        <v>1038</v>
      </c>
      <c r="Y314" t="s">
        <v>1038</v>
      </c>
      <c r="Z314" t="s">
        <v>1038</v>
      </c>
      <c r="AA314" t="s">
        <v>1038</v>
      </c>
      <c r="AB314" t="s">
        <v>1038</v>
      </c>
      <c r="AC314" t="s">
        <v>1038</v>
      </c>
      <c r="AD314" t="s">
        <v>1038</v>
      </c>
    </row>
    <row r="315" spans="1:30" x14ac:dyDescent="0.25">
      <c r="A315">
        <v>717900</v>
      </c>
      <c r="B315" t="s">
        <v>519</v>
      </c>
      <c r="C315" t="s">
        <v>1308</v>
      </c>
      <c r="D315" t="s">
        <v>1039</v>
      </c>
      <c r="E315" t="s">
        <v>1308</v>
      </c>
      <c r="F315">
        <v>13</v>
      </c>
      <c r="G315" t="s">
        <v>1346</v>
      </c>
      <c r="H315" t="s">
        <v>1038</v>
      </c>
      <c r="I315" t="s">
        <v>1088</v>
      </c>
      <c r="J315" t="s">
        <v>1039</v>
      </c>
      <c r="K315" t="s">
        <v>1039</v>
      </c>
      <c r="L315" t="s">
        <v>1039</v>
      </c>
      <c r="M315" t="s">
        <v>1038</v>
      </c>
      <c r="N315" t="s">
        <v>1039</v>
      </c>
      <c r="O315" t="s">
        <v>1038</v>
      </c>
      <c r="P315" t="s">
        <v>1038</v>
      </c>
      <c r="Q315" t="s">
        <v>1038</v>
      </c>
      <c r="R315" t="s">
        <v>1038</v>
      </c>
      <c r="S315" t="s">
        <v>1038</v>
      </c>
      <c r="T315" t="s">
        <v>1039</v>
      </c>
      <c r="U315" t="s">
        <v>1038</v>
      </c>
      <c r="V315" t="s">
        <v>1038</v>
      </c>
      <c r="W315" t="s">
        <v>1038</v>
      </c>
      <c r="X315" t="s">
        <v>1038</v>
      </c>
      <c r="Y315" t="s">
        <v>1038</v>
      </c>
      <c r="Z315" t="s">
        <v>1038</v>
      </c>
      <c r="AA315" t="s">
        <v>1038</v>
      </c>
      <c r="AB315" t="s">
        <v>1038</v>
      </c>
      <c r="AC315" t="s">
        <v>1038</v>
      </c>
      <c r="AD315" t="s">
        <v>1038</v>
      </c>
    </row>
    <row r="316" spans="1:30" x14ac:dyDescent="0.25">
      <c r="A316">
        <v>718205</v>
      </c>
      <c r="B316" t="s">
        <v>520</v>
      </c>
      <c r="C316" t="s">
        <v>1308</v>
      </c>
      <c r="D316" t="s">
        <v>1039</v>
      </c>
      <c r="E316" t="s">
        <v>1308</v>
      </c>
      <c r="F316">
        <v>11</v>
      </c>
      <c r="G316" t="s">
        <v>1346</v>
      </c>
      <c r="H316" t="s">
        <v>1038</v>
      </c>
      <c r="I316" t="s">
        <v>1088</v>
      </c>
      <c r="J316" t="s">
        <v>1039</v>
      </c>
      <c r="K316" t="s">
        <v>1039</v>
      </c>
      <c r="L316" t="s">
        <v>1039</v>
      </c>
      <c r="M316" t="s">
        <v>1039</v>
      </c>
      <c r="N316" t="s">
        <v>1039</v>
      </c>
      <c r="O316" t="s">
        <v>1039</v>
      </c>
      <c r="P316" t="s">
        <v>1039</v>
      </c>
      <c r="Q316" t="s">
        <v>1039</v>
      </c>
      <c r="R316" t="s">
        <v>1039</v>
      </c>
      <c r="S316" t="s">
        <v>1038</v>
      </c>
      <c r="T316" t="s">
        <v>1038</v>
      </c>
      <c r="U316" t="s">
        <v>1038</v>
      </c>
      <c r="V316" t="s">
        <v>1039</v>
      </c>
      <c r="W316" t="s">
        <v>1038</v>
      </c>
      <c r="X316" t="s">
        <v>1038</v>
      </c>
      <c r="Y316" t="s">
        <v>1038</v>
      </c>
      <c r="Z316" t="s">
        <v>1038</v>
      </c>
      <c r="AA316" t="s">
        <v>1038</v>
      </c>
      <c r="AB316" t="s">
        <v>1038</v>
      </c>
      <c r="AC316" t="s">
        <v>1038</v>
      </c>
      <c r="AD316" t="s">
        <v>1038</v>
      </c>
    </row>
    <row r="317" spans="1:30" x14ac:dyDescent="0.25">
      <c r="A317">
        <v>719674</v>
      </c>
      <c r="B317" t="s">
        <v>145</v>
      </c>
      <c r="C317" t="s">
        <v>1308</v>
      </c>
      <c r="D317" t="s">
        <v>1039</v>
      </c>
      <c r="E317" t="s">
        <v>1308</v>
      </c>
      <c r="F317">
        <v>19</v>
      </c>
      <c r="G317" t="s">
        <v>1346</v>
      </c>
      <c r="H317" t="s">
        <v>1039</v>
      </c>
      <c r="I317" t="s">
        <v>1346</v>
      </c>
      <c r="J317" t="s">
        <v>1039</v>
      </c>
      <c r="K317" t="s">
        <v>1039</v>
      </c>
      <c r="L317" t="s">
        <v>1038</v>
      </c>
      <c r="M317" t="s">
        <v>1038</v>
      </c>
      <c r="N317" t="s">
        <v>1039</v>
      </c>
      <c r="O317" t="s">
        <v>1039</v>
      </c>
      <c r="P317" t="s">
        <v>1039</v>
      </c>
      <c r="Q317" t="s">
        <v>1039</v>
      </c>
      <c r="R317" t="s">
        <v>1038</v>
      </c>
      <c r="S317" t="s">
        <v>1039</v>
      </c>
      <c r="T317" t="s">
        <v>1039</v>
      </c>
      <c r="U317" t="s">
        <v>1038</v>
      </c>
      <c r="V317" t="s">
        <v>1038</v>
      </c>
      <c r="W317" t="s">
        <v>1038</v>
      </c>
      <c r="X317" t="s">
        <v>1038</v>
      </c>
      <c r="Y317" t="s">
        <v>1038</v>
      </c>
      <c r="Z317" t="s">
        <v>1038</v>
      </c>
      <c r="AA317" t="s">
        <v>1038</v>
      </c>
      <c r="AB317" t="s">
        <v>1038</v>
      </c>
      <c r="AC317" t="s">
        <v>1038</v>
      </c>
      <c r="AD317" t="s">
        <v>1038</v>
      </c>
    </row>
    <row r="318" spans="1:30" x14ac:dyDescent="0.25">
      <c r="A318">
        <v>720201</v>
      </c>
      <c r="B318" t="s">
        <v>521</v>
      </c>
      <c r="C318" t="s">
        <v>1308</v>
      </c>
      <c r="D318" t="s">
        <v>1039</v>
      </c>
      <c r="E318" t="s">
        <v>1308</v>
      </c>
      <c r="F318">
        <v>24</v>
      </c>
      <c r="G318" t="s">
        <v>1346</v>
      </c>
      <c r="H318" t="s">
        <v>1038</v>
      </c>
      <c r="I318" t="s">
        <v>1346</v>
      </c>
      <c r="J318" t="s">
        <v>1039</v>
      </c>
      <c r="K318" t="s">
        <v>1039</v>
      </c>
      <c r="L318" t="s">
        <v>1038</v>
      </c>
      <c r="M318" t="s">
        <v>1038</v>
      </c>
      <c r="N318" t="s">
        <v>1039</v>
      </c>
      <c r="O318" t="s">
        <v>1038</v>
      </c>
      <c r="P318" t="s">
        <v>1038</v>
      </c>
      <c r="Q318" t="s">
        <v>1038</v>
      </c>
      <c r="R318" t="s">
        <v>1038</v>
      </c>
      <c r="S318" t="s">
        <v>1038</v>
      </c>
      <c r="T318" t="s">
        <v>1039</v>
      </c>
      <c r="U318" t="s">
        <v>1039</v>
      </c>
      <c r="V318" t="s">
        <v>1038</v>
      </c>
      <c r="W318" t="s">
        <v>1038</v>
      </c>
      <c r="X318" t="s">
        <v>1038</v>
      </c>
      <c r="Y318" t="s">
        <v>1038</v>
      </c>
      <c r="Z318" t="s">
        <v>1038</v>
      </c>
      <c r="AA318" t="s">
        <v>1038</v>
      </c>
      <c r="AB318" t="s">
        <v>1038</v>
      </c>
      <c r="AC318" t="s">
        <v>1038</v>
      </c>
      <c r="AD318" t="s">
        <v>1038</v>
      </c>
    </row>
    <row r="319" spans="1:30" x14ac:dyDescent="0.25">
      <c r="A319">
        <v>721035</v>
      </c>
      <c r="B319" t="s">
        <v>522</v>
      </c>
      <c r="C319" t="s">
        <v>1308</v>
      </c>
      <c r="D319" t="s">
        <v>1039</v>
      </c>
      <c r="E319" t="s">
        <v>1308</v>
      </c>
      <c r="F319">
        <v>18</v>
      </c>
      <c r="G319" t="s">
        <v>1346</v>
      </c>
      <c r="H319" t="s">
        <v>1039</v>
      </c>
      <c r="I319" t="s">
        <v>1346</v>
      </c>
      <c r="J319" t="s">
        <v>1039</v>
      </c>
      <c r="K319" t="s">
        <v>1039</v>
      </c>
      <c r="L319" t="s">
        <v>1039</v>
      </c>
      <c r="M319" t="s">
        <v>1039</v>
      </c>
      <c r="N319" t="s">
        <v>1039</v>
      </c>
      <c r="O319" t="s">
        <v>1038</v>
      </c>
      <c r="P319" t="s">
        <v>1039</v>
      </c>
      <c r="Q319" t="s">
        <v>1039</v>
      </c>
      <c r="R319" t="s">
        <v>1039</v>
      </c>
      <c r="S319" t="s">
        <v>1039</v>
      </c>
      <c r="T319" t="s">
        <v>1039</v>
      </c>
      <c r="U319" t="s">
        <v>1038</v>
      </c>
      <c r="V319" t="s">
        <v>1039</v>
      </c>
      <c r="W319" t="s">
        <v>1038</v>
      </c>
      <c r="X319" t="s">
        <v>1038</v>
      </c>
      <c r="Y319" t="s">
        <v>1038</v>
      </c>
      <c r="Z319" t="s">
        <v>1038</v>
      </c>
      <c r="AA319" t="s">
        <v>1038</v>
      </c>
      <c r="AB319" t="s">
        <v>1038</v>
      </c>
      <c r="AC319" t="s">
        <v>1038</v>
      </c>
      <c r="AD319" t="s">
        <v>1038</v>
      </c>
    </row>
    <row r="320" spans="1:30" x14ac:dyDescent="0.25">
      <c r="A320">
        <v>721506</v>
      </c>
      <c r="B320" t="s">
        <v>523</v>
      </c>
      <c r="C320" t="s">
        <v>1039</v>
      </c>
      <c r="D320" t="s">
        <v>1308</v>
      </c>
      <c r="E320" t="s">
        <v>1308</v>
      </c>
      <c r="F320">
        <v>16</v>
      </c>
      <c r="G320" t="s">
        <v>1346</v>
      </c>
      <c r="H320" t="s">
        <v>1039</v>
      </c>
      <c r="I320" t="s">
        <v>1088</v>
      </c>
      <c r="J320" t="s">
        <v>1039</v>
      </c>
      <c r="K320" t="s">
        <v>1039</v>
      </c>
      <c r="L320" t="s">
        <v>1039</v>
      </c>
      <c r="M320" t="s">
        <v>1039</v>
      </c>
      <c r="N320" t="s">
        <v>1039</v>
      </c>
      <c r="O320" t="s">
        <v>1039</v>
      </c>
      <c r="P320" t="s">
        <v>1039</v>
      </c>
      <c r="Q320" t="s">
        <v>1039</v>
      </c>
      <c r="R320" t="s">
        <v>1039</v>
      </c>
      <c r="S320" t="s">
        <v>1039</v>
      </c>
      <c r="T320" t="s">
        <v>1039</v>
      </c>
      <c r="U320" t="s">
        <v>1038</v>
      </c>
      <c r="V320" t="s">
        <v>1039</v>
      </c>
      <c r="W320" t="s">
        <v>1039</v>
      </c>
      <c r="X320" t="s">
        <v>1038</v>
      </c>
      <c r="Y320" t="s">
        <v>1038</v>
      </c>
      <c r="Z320" t="s">
        <v>1038</v>
      </c>
      <c r="AA320" t="s">
        <v>1038</v>
      </c>
      <c r="AB320" t="s">
        <v>1038</v>
      </c>
      <c r="AC320" t="s">
        <v>1038</v>
      </c>
      <c r="AD320" t="s">
        <v>1038</v>
      </c>
    </row>
    <row r="321" spans="1:30" x14ac:dyDescent="0.25">
      <c r="A321">
        <v>726117</v>
      </c>
      <c r="B321" t="s">
        <v>524</v>
      </c>
      <c r="C321" t="s">
        <v>1308</v>
      </c>
      <c r="D321" t="s">
        <v>1039</v>
      </c>
      <c r="E321" t="s">
        <v>1308</v>
      </c>
      <c r="F321">
        <v>18</v>
      </c>
      <c r="G321" t="s">
        <v>1346</v>
      </c>
      <c r="H321" t="s">
        <v>1039</v>
      </c>
      <c r="I321" t="s">
        <v>1088</v>
      </c>
      <c r="J321" t="s">
        <v>1039</v>
      </c>
      <c r="K321" t="s">
        <v>1039</v>
      </c>
      <c r="L321" t="s">
        <v>1038</v>
      </c>
      <c r="M321" t="s">
        <v>1038</v>
      </c>
      <c r="N321" t="s">
        <v>1039</v>
      </c>
      <c r="O321" t="s">
        <v>1038</v>
      </c>
      <c r="P321" t="s">
        <v>1038</v>
      </c>
      <c r="Q321" t="s">
        <v>1038</v>
      </c>
      <c r="R321" t="s">
        <v>1038</v>
      </c>
      <c r="S321" t="s">
        <v>1038</v>
      </c>
      <c r="T321" t="s">
        <v>1039</v>
      </c>
      <c r="U321" t="s">
        <v>1038</v>
      </c>
      <c r="V321" t="s">
        <v>1038</v>
      </c>
      <c r="W321" t="s">
        <v>1038</v>
      </c>
      <c r="X321" t="s">
        <v>1038</v>
      </c>
      <c r="Y321" t="s">
        <v>1038</v>
      </c>
      <c r="Z321" t="s">
        <v>1038</v>
      </c>
      <c r="AA321" t="s">
        <v>1038</v>
      </c>
      <c r="AB321" t="s">
        <v>1038</v>
      </c>
      <c r="AC321" t="s">
        <v>1038</v>
      </c>
      <c r="AD321" t="s">
        <v>1038</v>
      </c>
    </row>
    <row r="322" spans="1:30" x14ac:dyDescent="0.25">
      <c r="A322">
        <v>727057</v>
      </c>
      <c r="B322" t="s">
        <v>525</v>
      </c>
      <c r="C322" t="s">
        <v>1308</v>
      </c>
      <c r="D322" t="s">
        <v>1039</v>
      </c>
      <c r="E322" t="s">
        <v>1308</v>
      </c>
      <c r="F322">
        <v>19</v>
      </c>
      <c r="G322" t="s">
        <v>1346</v>
      </c>
      <c r="H322" t="s">
        <v>1039</v>
      </c>
      <c r="I322" t="s">
        <v>1346</v>
      </c>
      <c r="J322" t="s">
        <v>1039</v>
      </c>
      <c r="K322" t="s">
        <v>1039</v>
      </c>
      <c r="L322" t="s">
        <v>1038</v>
      </c>
      <c r="M322" t="s">
        <v>1038</v>
      </c>
      <c r="N322" t="s">
        <v>1039</v>
      </c>
      <c r="O322" t="s">
        <v>1039</v>
      </c>
      <c r="P322" t="s">
        <v>1039</v>
      </c>
      <c r="Q322" t="s">
        <v>1039</v>
      </c>
      <c r="R322" t="s">
        <v>1039</v>
      </c>
      <c r="S322" t="s">
        <v>1039</v>
      </c>
      <c r="T322" t="s">
        <v>1039</v>
      </c>
      <c r="U322" t="s">
        <v>1038</v>
      </c>
      <c r="V322" t="s">
        <v>1039</v>
      </c>
      <c r="W322" t="s">
        <v>1038</v>
      </c>
      <c r="X322" t="s">
        <v>1038</v>
      </c>
      <c r="Y322" t="s">
        <v>1038</v>
      </c>
      <c r="Z322" t="s">
        <v>1038</v>
      </c>
      <c r="AA322" t="s">
        <v>1038</v>
      </c>
      <c r="AB322" t="s">
        <v>1038</v>
      </c>
      <c r="AC322" t="s">
        <v>1038</v>
      </c>
      <c r="AD322" t="s">
        <v>1038</v>
      </c>
    </row>
    <row r="323" spans="1:30" x14ac:dyDescent="0.25">
      <c r="A323">
        <v>734491</v>
      </c>
      <c r="B323" t="s">
        <v>526</v>
      </c>
      <c r="C323" t="s">
        <v>1308</v>
      </c>
      <c r="D323" t="s">
        <v>1308</v>
      </c>
      <c r="E323" t="s">
        <v>1039</v>
      </c>
      <c r="F323">
        <v>20</v>
      </c>
      <c r="G323" t="s">
        <v>1346</v>
      </c>
      <c r="H323" t="s">
        <v>1039</v>
      </c>
      <c r="I323" t="s">
        <v>1346</v>
      </c>
      <c r="J323" t="s">
        <v>1039</v>
      </c>
      <c r="K323" t="s">
        <v>1039</v>
      </c>
      <c r="L323" t="s">
        <v>1038</v>
      </c>
      <c r="M323" t="s">
        <v>1038</v>
      </c>
      <c r="N323" t="s">
        <v>1038</v>
      </c>
      <c r="O323" t="s">
        <v>1038</v>
      </c>
      <c r="P323" t="s">
        <v>1038</v>
      </c>
      <c r="Q323" t="s">
        <v>1038</v>
      </c>
      <c r="R323" t="s">
        <v>1038</v>
      </c>
      <c r="S323" t="s">
        <v>1038</v>
      </c>
      <c r="T323" t="s">
        <v>1038</v>
      </c>
      <c r="U323" t="s">
        <v>1038</v>
      </c>
      <c r="V323" t="s">
        <v>1038</v>
      </c>
      <c r="W323" t="s">
        <v>1038</v>
      </c>
      <c r="X323" t="s">
        <v>1038</v>
      </c>
      <c r="Y323" t="s">
        <v>1038</v>
      </c>
      <c r="Z323" t="s">
        <v>1038</v>
      </c>
      <c r="AA323" t="s">
        <v>1038</v>
      </c>
      <c r="AB323" t="s">
        <v>1038</v>
      </c>
      <c r="AC323" t="s">
        <v>1038</v>
      </c>
      <c r="AD323" t="s">
        <v>1038</v>
      </c>
    </row>
    <row r="324" spans="1:30" x14ac:dyDescent="0.25">
      <c r="A324">
        <v>743112</v>
      </c>
      <c r="B324" t="s">
        <v>527</v>
      </c>
      <c r="C324" t="s">
        <v>1308</v>
      </c>
      <c r="D324" t="s">
        <v>1039</v>
      </c>
      <c r="E324" t="s">
        <v>1308</v>
      </c>
      <c r="F324">
        <v>19</v>
      </c>
      <c r="G324" t="s">
        <v>1346</v>
      </c>
      <c r="H324" t="s">
        <v>1039</v>
      </c>
      <c r="I324" t="s">
        <v>1346</v>
      </c>
      <c r="J324" t="s">
        <v>1038</v>
      </c>
      <c r="K324" t="s">
        <v>1038</v>
      </c>
      <c r="L324" t="s">
        <v>1038</v>
      </c>
      <c r="M324" t="s">
        <v>1038</v>
      </c>
      <c r="N324" t="s">
        <v>1038</v>
      </c>
      <c r="O324" t="s">
        <v>1038</v>
      </c>
      <c r="P324" t="s">
        <v>1038</v>
      </c>
      <c r="Q324" t="s">
        <v>1038</v>
      </c>
      <c r="R324" t="s">
        <v>1038</v>
      </c>
      <c r="S324" t="s">
        <v>1038</v>
      </c>
      <c r="T324" t="s">
        <v>1038</v>
      </c>
      <c r="U324" t="s">
        <v>1038</v>
      </c>
      <c r="V324" t="s">
        <v>1038</v>
      </c>
      <c r="W324" t="s">
        <v>1038</v>
      </c>
      <c r="X324" t="s">
        <v>1038</v>
      </c>
      <c r="Y324" t="s">
        <v>1038</v>
      </c>
      <c r="Z324" t="s">
        <v>1038</v>
      </c>
      <c r="AA324" t="s">
        <v>1038</v>
      </c>
      <c r="AB324" t="s">
        <v>1038</v>
      </c>
      <c r="AC324" t="s">
        <v>1038</v>
      </c>
      <c r="AD324" t="s">
        <v>1038</v>
      </c>
    </row>
    <row r="325" spans="1:30" x14ac:dyDescent="0.25">
      <c r="A325">
        <v>747899</v>
      </c>
      <c r="B325" t="s">
        <v>36</v>
      </c>
      <c r="C325" t="s">
        <v>1308</v>
      </c>
      <c r="D325" t="s">
        <v>1039</v>
      </c>
      <c r="E325" t="s">
        <v>1308</v>
      </c>
      <c r="F325">
        <v>20</v>
      </c>
      <c r="G325" t="s">
        <v>1346</v>
      </c>
      <c r="H325" t="s">
        <v>1039</v>
      </c>
      <c r="I325" t="s">
        <v>1346</v>
      </c>
      <c r="J325" t="s">
        <v>1039</v>
      </c>
      <c r="K325" t="s">
        <v>1039</v>
      </c>
      <c r="L325" t="s">
        <v>1038</v>
      </c>
      <c r="M325" t="s">
        <v>1038</v>
      </c>
      <c r="N325" t="s">
        <v>1039</v>
      </c>
      <c r="O325" t="s">
        <v>1039</v>
      </c>
      <c r="P325" t="s">
        <v>1039</v>
      </c>
      <c r="Q325" t="s">
        <v>1039</v>
      </c>
      <c r="R325" t="s">
        <v>1038</v>
      </c>
      <c r="S325" t="s">
        <v>1039</v>
      </c>
      <c r="T325" t="s">
        <v>1039</v>
      </c>
      <c r="U325" t="s">
        <v>1038</v>
      </c>
      <c r="V325" t="s">
        <v>1038</v>
      </c>
      <c r="W325" t="s">
        <v>1038</v>
      </c>
      <c r="X325" t="s">
        <v>1038</v>
      </c>
      <c r="Y325" t="s">
        <v>1038</v>
      </c>
      <c r="Z325" t="s">
        <v>1038</v>
      </c>
      <c r="AA325" t="s">
        <v>1038</v>
      </c>
      <c r="AB325" t="s">
        <v>1038</v>
      </c>
      <c r="AC325" t="s">
        <v>1038</v>
      </c>
      <c r="AD325" t="s">
        <v>1038</v>
      </c>
    </row>
    <row r="326" spans="1:30" x14ac:dyDescent="0.25">
      <c r="A326">
        <v>749192</v>
      </c>
      <c r="B326" t="s">
        <v>528</v>
      </c>
      <c r="C326" t="s">
        <v>1308</v>
      </c>
      <c r="D326" t="s">
        <v>1039</v>
      </c>
      <c r="E326" t="s">
        <v>1308</v>
      </c>
      <c r="F326">
        <v>19</v>
      </c>
      <c r="G326" t="s">
        <v>1346</v>
      </c>
      <c r="H326" t="s">
        <v>1039</v>
      </c>
      <c r="I326" t="s">
        <v>1088</v>
      </c>
      <c r="J326" t="s">
        <v>1039</v>
      </c>
      <c r="K326" t="s">
        <v>1039</v>
      </c>
      <c r="L326" t="s">
        <v>1039</v>
      </c>
      <c r="M326" t="s">
        <v>1039</v>
      </c>
      <c r="N326" t="s">
        <v>1039</v>
      </c>
      <c r="O326" t="s">
        <v>1039</v>
      </c>
      <c r="P326" t="s">
        <v>1039</v>
      </c>
      <c r="Q326" t="s">
        <v>1039</v>
      </c>
      <c r="R326" t="s">
        <v>1038</v>
      </c>
      <c r="S326" t="s">
        <v>1039</v>
      </c>
      <c r="T326" t="s">
        <v>1039</v>
      </c>
      <c r="U326" t="s">
        <v>1038</v>
      </c>
      <c r="V326" t="s">
        <v>1038</v>
      </c>
      <c r="W326" t="s">
        <v>1038</v>
      </c>
      <c r="X326" t="s">
        <v>1038</v>
      </c>
      <c r="Y326" t="s">
        <v>1038</v>
      </c>
      <c r="Z326" t="s">
        <v>1038</v>
      </c>
      <c r="AA326" t="s">
        <v>1038</v>
      </c>
      <c r="AB326" t="s">
        <v>1038</v>
      </c>
      <c r="AC326" t="s">
        <v>1038</v>
      </c>
      <c r="AD326" t="s">
        <v>1038</v>
      </c>
    </row>
    <row r="327" spans="1:30" x14ac:dyDescent="0.25">
      <c r="A327">
        <v>750075</v>
      </c>
      <c r="B327" t="s">
        <v>529</v>
      </c>
      <c r="C327" t="s">
        <v>1039</v>
      </c>
      <c r="D327" t="s">
        <v>1308</v>
      </c>
      <c r="E327" t="s">
        <v>1308</v>
      </c>
      <c r="F327">
        <v>21</v>
      </c>
      <c r="G327" t="s">
        <v>1346</v>
      </c>
      <c r="H327" t="s">
        <v>1039</v>
      </c>
      <c r="I327" t="s">
        <v>1346</v>
      </c>
      <c r="J327" t="s">
        <v>1039</v>
      </c>
      <c r="K327" t="s">
        <v>1039</v>
      </c>
      <c r="L327" t="s">
        <v>1039</v>
      </c>
      <c r="M327" t="s">
        <v>1039</v>
      </c>
      <c r="N327" t="s">
        <v>1039</v>
      </c>
      <c r="O327" t="s">
        <v>1039</v>
      </c>
      <c r="P327" t="s">
        <v>1039</v>
      </c>
      <c r="Q327" t="s">
        <v>1039</v>
      </c>
      <c r="R327" t="s">
        <v>1039</v>
      </c>
      <c r="S327" t="s">
        <v>1038</v>
      </c>
      <c r="T327" t="s">
        <v>1038</v>
      </c>
      <c r="U327" t="s">
        <v>1038</v>
      </c>
      <c r="V327" t="s">
        <v>1039</v>
      </c>
      <c r="W327" t="s">
        <v>1038</v>
      </c>
      <c r="X327" t="s">
        <v>1038</v>
      </c>
      <c r="Y327" t="s">
        <v>1038</v>
      </c>
      <c r="Z327" t="s">
        <v>1038</v>
      </c>
      <c r="AA327" t="s">
        <v>1038</v>
      </c>
      <c r="AB327" t="s">
        <v>1038</v>
      </c>
      <c r="AC327" t="s">
        <v>1038</v>
      </c>
      <c r="AD327" t="s">
        <v>1038</v>
      </c>
    </row>
    <row r="328" spans="1:30" x14ac:dyDescent="0.25">
      <c r="A328">
        <v>751495</v>
      </c>
      <c r="B328" t="s">
        <v>530</v>
      </c>
      <c r="C328" t="s">
        <v>1308</v>
      </c>
      <c r="D328" t="s">
        <v>1039</v>
      </c>
      <c r="E328" t="s">
        <v>1308</v>
      </c>
      <c r="F328">
        <v>21</v>
      </c>
      <c r="G328" t="s">
        <v>1346</v>
      </c>
      <c r="H328" t="s">
        <v>1039</v>
      </c>
      <c r="I328" t="s">
        <v>1346</v>
      </c>
      <c r="J328" t="s">
        <v>1039</v>
      </c>
      <c r="K328" t="s">
        <v>1039</v>
      </c>
      <c r="L328" t="s">
        <v>1039</v>
      </c>
      <c r="M328" t="s">
        <v>1039</v>
      </c>
      <c r="N328" t="s">
        <v>1039</v>
      </c>
      <c r="O328" t="s">
        <v>1039</v>
      </c>
      <c r="P328" t="s">
        <v>1039</v>
      </c>
      <c r="Q328" t="s">
        <v>1039</v>
      </c>
      <c r="R328" t="s">
        <v>1039</v>
      </c>
      <c r="S328" t="s">
        <v>1038</v>
      </c>
      <c r="T328" t="s">
        <v>1038</v>
      </c>
      <c r="U328" t="s">
        <v>1038</v>
      </c>
      <c r="V328" t="s">
        <v>1039</v>
      </c>
      <c r="W328" t="s">
        <v>1038</v>
      </c>
      <c r="X328" t="s">
        <v>1038</v>
      </c>
      <c r="Y328" t="s">
        <v>1038</v>
      </c>
      <c r="Z328" t="s">
        <v>1038</v>
      </c>
      <c r="AA328" t="s">
        <v>1038</v>
      </c>
      <c r="AB328" t="s">
        <v>1038</v>
      </c>
      <c r="AC328" t="s">
        <v>1038</v>
      </c>
      <c r="AD328" t="s">
        <v>1038</v>
      </c>
    </row>
    <row r="329" spans="1:30" x14ac:dyDescent="0.25">
      <c r="A329">
        <v>753731</v>
      </c>
      <c r="B329" t="s">
        <v>531</v>
      </c>
      <c r="C329" t="s">
        <v>1308</v>
      </c>
      <c r="D329" t="s">
        <v>1039</v>
      </c>
      <c r="E329" t="s">
        <v>1308</v>
      </c>
      <c r="F329">
        <v>24</v>
      </c>
      <c r="G329" t="s">
        <v>1346</v>
      </c>
      <c r="H329" t="s">
        <v>1039</v>
      </c>
      <c r="I329" t="s">
        <v>1346</v>
      </c>
      <c r="J329" t="s">
        <v>1039</v>
      </c>
      <c r="K329" t="s">
        <v>1039</v>
      </c>
      <c r="L329" t="s">
        <v>1039</v>
      </c>
      <c r="M329" t="s">
        <v>1038</v>
      </c>
      <c r="N329" t="s">
        <v>1039</v>
      </c>
      <c r="O329" t="s">
        <v>1038</v>
      </c>
      <c r="P329" t="s">
        <v>1038</v>
      </c>
      <c r="Q329" t="s">
        <v>1038</v>
      </c>
      <c r="R329" t="s">
        <v>1038</v>
      </c>
      <c r="S329" t="s">
        <v>1038</v>
      </c>
      <c r="T329" t="s">
        <v>1039</v>
      </c>
      <c r="U329" t="s">
        <v>1038</v>
      </c>
      <c r="V329" t="s">
        <v>1038</v>
      </c>
      <c r="W329" t="s">
        <v>1038</v>
      </c>
      <c r="X329" t="s">
        <v>1038</v>
      </c>
      <c r="Y329" t="s">
        <v>1038</v>
      </c>
      <c r="Z329" t="s">
        <v>1038</v>
      </c>
      <c r="AA329" t="s">
        <v>1038</v>
      </c>
      <c r="AB329" t="s">
        <v>1038</v>
      </c>
      <c r="AC329" t="s">
        <v>1038</v>
      </c>
      <c r="AD329" t="s">
        <v>1038</v>
      </c>
    </row>
    <row r="330" spans="1:30" x14ac:dyDescent="0.25">
      <c r="A330">
        <v>755033</v>
      </c>
      <c r="B330" t="s">
        <v>532</v>
      </c>
      <c r="C330" t="s">
        <v>1039</v>
      </c>
      <c r="D330" t="s">
        <v>1308</v>
      </c>
      <c r="E330" t="s">
        <v>1308</v>
      </c>
      <c r="F330">
        <v>19</v>
      </c>
      <c r="G330" t="s">
        <v>1346</v>
      </c>
      <c r="H330" t="s">
        <v>1038</v>
      </c>
      <c r="I330" t="s">
        <v>1346</v>
      </c>
      <c r="J330" t="s">
        <v>1039</v>
      </c>
      <c r="K330" t="s">
        <v>1039</v>
      </c>
      <c r="L330" t="s">
        <v>1039</v>
      </c>
      <c r="M330" t="s">
        <v>1039</v>
      </c>
      <c r="N330" t="s">
        <v>1039</v>
      </c>
      <c r="O330" t="s">
        <v>1038</v>
      </c>
      <c r="P330" t="s">
        <v>1039</v>
      </c>
      <c r="Q330" t="s">
        <v>1039</v>
      </c>
      <c r="R330" t="s">
        <v>1039</v>
      </c>
      <c r="S330" t="s">
        <v>1039</v>
      </c>
      <c r="T330" t="s">
        <v>1039</v>
      </c>
      <c r="U330" t="s">
        <v>1039</v>
      </c>
      <c r="V330" t="s">
        <v>1039</v>
      </c>
      <c r="W330" t="s">
        <v>1038</v>
      </c>
      <c r="X330" t="s">
        <v>1039</v>
      </c>
      <c r="Y330" t="s">
        <v>1038</v>
      </c>
      <c r="Z330" t="s">
        <v>1038</v>
      </c>
      <c r="AA330" t="s">
        <v>1039</v>
      </c>
      <c r="AB330" t="s">
        <v>1038</v>
      </c>
      <c r="AC330" t="s">
        <v>1038</v>
      </c>
      <c r="AD330" t="s">
        <v>1038</v>
      </c>
    </row>
    <row r="331" spans="1:30" x14ac:dyDescent="0.25">
      <c r="A331">
        <v>755504</v>
      </c>
      <c r="B331" t="s">
        <v>533</v>
      </c>
      <c r="C331" t="s">
        <v>1308</v>
      </c>
      <c r="D331" t="s">
        <v>1039</v>
      </c>
      <c r="E331" t="s">
        <v>1308</v>
      </c>
      <c r="F331">
        <v>17</v>
      </c>
      <c r="G331" t="s">
        <v>1346</v>
      </c>
      <c r="H331" t="s">
        <v>1039</v>
      </c>
      <c r="I331" t="s">
        <v>1346</v>
      </c>
      <c r="J331" t="s">
        <v>1039</v>
      </c>
      <c r="K331" t="s">
        <v>1039</v>
      </c>
      <c r="L331" t="s">
        <v>1038</v>
      </c>
      <c r="M331" t="s">
        <v>1038</v>
      </c>
      <c r="N331" t="s">
        <v>1039</v>
      </c>
      <c r="O331" t="s">
        <v>1039</v>
      </c>
      <c r="P331" t="s">
        <v>1039</v>
      </c>
      <c r="Q331" t="s">
        <v>1039</v>
      </c>
      <c r="R331" t="s">
        <v>1038</v>
      </c>
      <c r="S331" t="s">
        <v>1039</v>
      </c>
      <c r="T331" t="s">
        <v>1039</v>
      </c>
      <c r="U331" t="s">
        <v>1038</v>
      </c>
      <c r="V331" t="s">
        <v>1038</v>
      </c>
      <c r="W331" t="s">
        <v>1038</v>
      </c>
      <c r="X331" t="s">
        <v>1038</v>
      </c>
      <c r="Y331" t="s">
        <v>1038</v>
      </c>
      <c r="Z331" t="s">
        <v>1038</v>
      </c>
      <c r="AA331" t="s">
        <v>1038</v>
      </c>
      <c r="AB331" t="s">
        <v>1038</v>
      </c>
      <c r="AC331" t="s">
        <v>1038</v>
      </c>
      <c r="AD331" t="s">
        <v>1038</v>
      </c>
    </row>
    <row r="332" spans="1:30" x14ac:dyDescent="0.25">
      <c r="A332">
        <v>756031</v>
      </c>
      <c r="B332" t="s">
        <v>534</v>
      </c>
      <c r="C332" t="s">
        <v>1308</v>
      </c>
      <c r="D332" t="s">
        <v>1039</v>
      </c>
      <c r="E332" t="s">
        <v>1308</v>
      </c>
      <c r="F332">
        <v>25</v>
      </c>
      <c r="G332" t="s">
        <v>1346</v>
      </c>
      <c r="H332" t="s">
        <v>1038</v>
      </c>
      <c r="I332" t="s">
        <v>1346</v>
      </c>
      <c r="J332" t="s">
        <v>1039</v>
      </c>
      <c r="K332" t="s">
        <v>1039</v>
      </c>
      <c r="L332" t="s">
        <v>1038</v>
      </c>
      <c r="M332" t="s">
        <v>1038</v>
      </c>
      <c r="N332" t="s">
        <v>1039</v>
      </c>
      <c r="O332" t="s">
        <v>1038</v>
      </c>
      <c r="P332" t="s">
        <v>1038</v>
      </c>
      <c r="Q332" t="s">
        <v>1038</v>
      </c>
      <c r="R332" t="s">
        <v>1038</v>
      </c>
      <c r="S332" t="s">
        <v>1038</v>
      </c>
      <c r="T332" t="s">
        <v>1039</v>
      </c>
      <c r="U332" t="s">
        <v>1039</v>
      </c>
      <c r="V332" t="s">
        <v>1038</v>
      </c>
      <c r="W332" t="s">
        <v>1038</v>
      </c>
      <c r="X332" t="s">
        <v>1038</v>
      </c>
      <c r="Y332" t="s">
        <v>1038</v>
      </c>
      <c r="Z332" t="s">
        <v>1038</v>
      </c>
      <c r="AA332" t="s">
        <v>1038</v>
      </c>
      <c r="AB332" t="s">
        <v>1038</v>
      </c>
      <c r="AC332" t="s">
        <v>1038</v>
      </c>
      <c r="AD332" t="s">
        <v>1038</v>
      </c>
    </row>
    <row r="333" spans="1:30" x14ac:dyDescent="0.25">
      <c r="A333">
        <v>757575</v>
      </c>
      <c r="B333" t="s">
        <v>1067</v>
      </c>
      <c r="C333" t="s">
        <v>1308</v>
      </c>
      <c r="D333" t="s">
        <v>1039</v>
      </c>
      <c r="E333" t="s">
        <v>1308</v>
      </c>
      <c r="F333">
        <v>20</v>
      </c>
      <c r="G333" t="s">
        <v>1346</v>
      </c>
      <c r="H333" t="s">
        <v>1039</v>
      </c>
      <c r="I333" t="s">
        <v>1346</v>
      </c>
      <c r="J333" t="s">
        <v>1039</v>
      </c>
      <c r="K333" t="s">
        <v>1039</v>
      </c>
      <c r="L333" t="s">
        <v>1039</v>
      </c>
      <c r="M333" t="s">
        <v>1038</v>
      </c>
      <c r="N333" t="s">
        <v>1039</v>
      </c>
      <c r="O333" t="s">
        <v>1038</v>
      </c>
      <c r="P333" t="s">
        <v>1039</v>
      </c>
      <c r="Q333" t="s">
        <v>1038</v>
      </c>
      <c r="R333" t="s">
        <v>1038</v>
      </c>
      <c r="S333" t="s">
        <v>1039</v>
      </c>
      <c r="T333" t="s">
        <v>1039</v>
      </c>
      <c r="U333" t="s">
        <v>1038</v>
      </c>
      <c r="V333" t="s">
        <v>1038</v>
      </c>
      <c r="W333" t="s">
        <v>1038</v>
      </c>
      <c r="X333" t="s">
        <v>1038</v>
      </c>
      <c r="Y333" t="s">
        <v>1038</v>
      </c>
      <c r="Z333" t="s">
        <v>1038</v>
      </c>
      <c r="AA333" t="s">
        <v>1038</v>
      </c>
      <c r="AB333" t="s">
        <v>1038</v>
      </c>
      <c r="AC333" t="s">
        <v>1038</v>
      </c>
      <c r="AD333" t="s">
        <v>1038</v>
      </c>
    </row>
    <row r="334" spans="1:30" x14ac:dyDescent="0.25">
      <c r="A334">
        <v>768499</v>
      </c>
      <c r="B334" t="s">
        <v>535</v>
      </c>
      <c r="C334" t="s">
        <v>1308</v>
      </c>
      <c r="D334" t="s">
        <v>1308</v>
      </c>
      <c r="E334" t="s">
        <v>1039</v>
      </c>
      <c r="F334">
        <v>24</v>
      </c>
      <c r="G334" t="s">
        <v>1346</v>
      </c>
      <c r="H334" t="s">
        <v>1038</v>
      </c>
      <c r="I334" t="s">
        <v>1346</v>
      </c>
      <c r="J334" t="s">
        <v>1039</v>
      </c>
      <c r="K334" t="s">
        <v>1039</v>
      </c>
      <c r="L334" t="s">
        <v>1039</v>
      </c>
      <c r="M334" t="s">
        <v>1038</v>
      </c>
      <c r="N334" t="s">
        <v>1038</v>
      </c>
      <c r="O334" t="s">
        <v>1038</v>
      </c>
      <c r="P334" t="s">
        <v>1038</v>
      </c>
      <c r="Q334" t="s">
        <v>1038</v>
      </c>
      <c r="R334" t="s">
        <v>1038</v>
      </c>
      <c r="S334" t="s">
        <v>1038</v>
      </c>
      <c r="T334" t="s">
        <v>1038</v>
      </c>
      <c r="U334" t="s">
        <v>1039</v>
      </c>
      <c r="V334" t="s">
        <v>1038</v>
      </c>
      <c r="W334" t="s">
        <v>1038</v>
      </c>
      <c r="X334" t="s">
        <v>1038</v>
      </c>
      <c r="Y334" t="s">
        <v>1038</v>
      </c>
      <c r="Z334" t="s">
        <v>1038</v>
      </c>
      <c r="AA334" t="s">
        <v>1038</v>
      </c>
      <c r="AB334" t="s">
        <v>1038</v>
      </c>
      <c r="AC334" t="s">
        <v>1038</v>
      </c>
      <c r="AD334" t="s">
        <v>1038</v>
      </c>
    </row>
    <row r="335" spans="1:30" x14ac:dyDescent="0.25">
      <c r="A335">
        <v>768556</v>
      </c>
      <c r="B335" t="s">
        <v>536</v>
      </c>
      <c r="C335" t="s">
        <v>1308</v>
      </c>
      <c r="D335" t="s">
        <v>1308</v>
      </c>
      <c r="E335" t="s">
        <v>1039</v>
      </c>
      <c r="F335">
        <v>21</v>
      </c>
      <c r="G335" t="s">
        <v>1346</v>
      </c>
      <c r="H335" t="s">
        <v>1038</v>
      </c>
      <c r="I335" t="s">
        <v>1346</v>
      </c>
      <c r="J335" t="s">
        <v>1039</v>
      </c>
      <c r="K335" t="s">
        <v>1039</v>
      </c>
      <c r="L335" t="s">
        <v>1039</v>
      </c>
      <c r="M335" t="s">
        <v>1038</v>
      </c>
      <c r="N335" t="s">
        <v>1038</v>
      </c>
      <c r="O335" t="s">
        <v>1038</v>
      </c>
      <c r="P335" t="s">
        <v>1038</v>
      </c>
      <c r="Q335" t="s">
        <v>1038</v>
      </c>
      <c r="R335" t="s">
        <v>1038</v>
      </c>
      <c r="S335" t="s">
        <v>1038</v>
      </c>
      <c r="T335" t="s">
        <v>1038</v>
      </c>
      <c r="U335" t="s">
        <v>1038</v>
      </c>
      <c r="V335" t="s">
        <v>1038</v>
      </c>
      <c r="W335" t="s">
        <v>1038</v>
      </c>
      <c r="X335" t="s">
        <v>1038</v>
      </c>
      <c r="Y335" t="s">
        <v>1038</v>
      </c>
      <c r="Z335" t="s">
        <v>1038</v>
      </c>
      <c r="AA335" t="s">
        <v>1038</v>
      </c>
      <c r="AB335" t="s">
        <v>1038</v>
      </c>
      <c r="AC335" t="s">
        <v>1038</v>
      </c>
      <c r="AD335" t="s">
        <v>1038</v>
      </c>
    </row>
    <row r="336" spans="1:30" x14ac:dyDescent="0.25">
      <c r="A336">
        <v>771030</v>
      </c>
      <c r="B336" t="s">
        <v>189</v>
      </c>
      <c r="C336" t="s">
        <v>1308</v>
      </c>
      <c r="D336" t="s">
        <v>1039</v>
      </c>
      <c r="E336" t="s">
        <v>1308</v>
      </c>
      <c r="F336">
        <v>17</v>
      </c>
      <c r="G336" t="s">
        <v>1346</v>
      </c>
      <c r="H336" t="s">
        <v>1039</v>
      </c>
      <c r="I336" t="s">
        <v>1346</v>
      </c>
      <c r="J336" t="s">
        <v>1039</v>
      </c>
      <c r="K336" t="s">
        <v>1039</v>
      </c>
      <c r="L336" t="s">
        <v>1039</v>
      </c>
      <c r="M336" t="s">
        <v>1039</v>
      </c>
      <c r="N336" t="s">
        <v>1039</v>
      </c>
      <c r="O336" t="s">
        <v>1039</v>
      </c>
      <c r="P336" t="s">
        <v>1039</v>
      </c>
      <c r="Q336" t="s">
        <v>1039</v>
      </c>
      <c r="R336" t="s">
        <v>1039</v>
      </c>
      <c r="S336" t="s">
        <v>1039</v>
      </c>
      <c r="T336" t="s">
        <v>1039</v>
      </c>
      <c r="U336" t="s">
        <v>1038</v>
      </c>
      <c r="V336" t="s">
        <v>1039</v>
      </c>
      <c r="W336" t="s">
        <v>1038</v>
      </c>
      <c r="X336" t="s">
        <v>1038</v>
      </c>
      <c r="Y336" t="s">
        <v>1038</v>
      </c>
      <c r="Z336" t="s">
        <v>1038</v>
      </c>
      <c r="AA336" t="s">
        <v>1038</v>
      </c>
      <c r="AB336" t="s">
        <v>1038</v>
      </c>
      <c r="AC336" t="s">
        <v>1038</v>
      </c>
      <c r="AD336" t="s">
        <v>1038</v>
      </c>
    </row>
    <row r="337" spans="1:30" x14ac:dyDescent="0.25">
      <c r="A337">
        <v>778944</v>
      </c>
      <c r="B337" t="s">
        <v>537</v>
      </c>
      <c r="C337" t="s">
        <v>1308</v>
      </c>
      <c r="D337" t="s">
        <v>1039</v>
      </c>
      <c r="E337" t="s">
        <v>1308</v>
      </c>
      <c r="F337">
        <v>19</v>
      </c>
      <c r="G337" t="s">
        <v>1346</v>
      </c>
      <c r="H337" t="s">
        <v>1039</v>
      </c>
      <c r="I337" t="s">
        <v>1346</v>
      </c>
      <c r="J337" t="s">
        <v>1038</v>
      </c>
      <c r="K337" t="s">
        <v>1038</v>
      </c>
      <c r="L337" t="s">
        <v>1038</v>
      </c>
      <c r="M337" t="s">
        <v>1038</v>
      </c>
      <c r="N337" t="s">
        <v>1038</v>
      </c>
      <c r="O337" t="s">
        <v>1038</v>
      </c>
      <c r="P337" t="s">
        <v>1038</v>
      </c>
      <c r="Q337" t="s">
        <v>1038</v>
      </c>
      <c r="R337" t="s">
        <v>1038</v>
      </c>
      <c r="S337" t="s">
        <v>1038</v>
      </c>
      <c r="T337" t="s">
        <v>1038</v>
      </c>
      <c r="U337" t="s">
        <v>1038</v>
      </c>
      <c r="V337" t="s">
        <v>1038</v>
      </c>
      <c r="W337" t="s">
        <v>1038</v>
      </c>
      <c r="X337" t="s">
        <v>1038</v>
      </c>
      <c r="Y337" t="s">
        <v>1038</v>
      </c>
      <c r="Z337" t="s">
        <v>1038</v>
      </c>
      <c r="AA337" t="s">
        <v>1038</v>
      </c>
      <c r="AB337" t="s">
        <v>1038</v>
      </c>
      <c r="AC337" t="s">
        <v>1038</v>
      </c>
      <c r="AD337" t="s">
        <v>1038</v>
      </c>
    </row>
    <row r="338" spans="1:30" x14ac:dyDescent="0.25">
      <c r="A338">
        <v>780411</v>
      </c>
      <c r="B338" t="s">
        <v>538</v>
      </c>
      <c r="C338" t="s">
        <v>1308</v>
      </c>
      <c r="D338" t="s">
        <v>1039</v>
      </c>
      <c r="E338" t="s">
        <v>1308</v>
      </c>
      <c r="F338">
        <v>18</v>
      </c>
      <c r="G338" t="s">
        <v>1346</v>
      </c>
      <c r="H338" t="s">
        <v>1038</v>
      </c>
      <c r="I338" t="s">
        <v>1346</v>
      </c>
      <c r="J338" t="s">
        <v>1039</v>
      </c>
      <c r="K338" t="s">
        <v>1039</v>
      </c>
      <c r="L338" t="s">
        <v>1039</v>
      </c>
      <c r="M338" t="s">
        <v>1039</v>
      </c>
      <c r="N338" t="s">
        <v>1039</v>
      </c>
      <c r="O338" t="s">
        <v>1038</v>
      </c>
      <c r="P338" t="s">
        <v>1039</v>
      </c>
      <c r="Q338" t="s">
        <v>1039</v>
      </c>
      <c r="R338" t="s">
        <v>1039</v>
      </c>
      <c r="S338" t="s">
        <v>1038</v>
      </c>
      <c r="T338" t="s">
        <v>1039</v>
      </c>
      <c r="U338" t="s">
        <v>1039</v>
      </c>
      <c r="V338" t="s">
        <v>1038</v>
      </c>
      <c r="W338" t="s">
        <v>1038</v>
      </c>
      <c r="X338" t="s">
        <v>1039</v>
      </c>
      <c r="Y338" t="s">
        <v>1038</v>
      </c>
      <c r="Z338" t="s">
        <v>1038</v>
      </c>
      <c r="AA338" t="s">
        <v>1038</v>
      </c>
      <c r="AB338" t="s">
        <v>1038</v>
      </c>
      <c r="AC338" t="s">
        <v>1038</v>
      </c>
      <c r="AD338" t="s">
        <v>1038</v>
      </c>
    </row>
    <row r="339" spans="1:30" x14ac:dyDescent="0.25">
      <c r="A339">
        <v>783720</v>
      </c>
      <c r="B339" t="s">
        <v>37</v>
      </c>
      <c r="C339" t="s">
        <v>1308</v>
      </c>
      <c r="D339" t="s">
        <v>1039</v>
      </c>
      <c r="E339" t="s">
        <v>1308</v>
      </c>
      <c r="F339">
        <v>20</v>
      </c>
      <c r="G339" t="s">
        <v>1346</v>
      </c>
      <c r="H339" t="s">
        <v>1039</v>
      </c>
      <c r="I339" t="s">
        <v>1346</v>
      </c>
      <c r="J339" t="s">
        <v>1039</v>
      </c>
      <c r="K339" t="s">
        <v>1039</v>
      </c>
      <c r="L339" t="s">
        <v>1038</v>
      </c>
      <c r="M339" t="s">
        <v>1038</v>
      </c>
      <c r="N339" t="s">
        <v>1039</v>
      </c>
      <c r="O339" t="s">
        <v>1039</v>
      </c>
      <c r="P339" t="s">
        <v>1039</v>
      </c>
      <c r="Q339" t="s">
        <v>1039</v>
      </c>
      <c r="R339" t="s">
        <v>1038</v>
      </c>
      <c r="S339" t="s">
        <v>1039</v>
      </c>
      <c r="T339" t="s">
        <v>1039</v>
      </c>
      <c r="U339" t="s">
        <v>1038</v>
      </c>
      <c r="V339" t="s">
        <v>1038</v>
      </c>
      <c r="W339" t="s">
        <v>1038</v>
      </c>
      <c r="X339" t="s">
        <v>1038</v>
      </c>
      <c r="Y339" t="s">
        <v>1038</v>
      </c>
      <c r="Z339" t="s">
        <v>1038</v>
      </c>
      <c r="AA339" t="s">
        <v>1038</v>
      </c>
      <c r="AB339" t="s">
        <v>1038</v>
      </c>
      <c r="AC339" t="s">
        <v>1038</v>
      </c>
      <c r="AD339" t="s">
        <v>1038</v>
      </c>
    </row>
    <row r="340" spans="1:30" x14ac:dyDescent="0.25">
      <c r="A340">
        <v>785022</v>
      </c>
      <c r="B340" t="s">
        <v>38</v>
      </c>
      <c r="C340" t="s">
        <v>1308</v>
      </c>
      <c r="D340" t="s">
        <v>1039</v>
      </c>
      <c r="E340" t="s">
        <v>1308</v>
      </c>
      <c r="F340">
        <v>20</v>
      </c>
      <c r="G340" t="s">
        <v>1346</v>
      </c>
      <c r="H340" t="s">
        <v>1039</v>
      </c>
      <c r="I340" t="s">
        <v>1346</v>
      </c>
      <c r="J340" t="s">
        <v>1039</v>
      </c>
      <c r="K340" t="s">
        <v>1039</v>
      </c>
      <c r="L340" t="s">
        <v>1039</v>
      </c>
      <c r="M340" t="s">
        <v>1039</v>
      </c>
      <c r="N340" t="s">
        <v>1039</v>
      </c>
      <c r="O340" t="s">
        <v>1039</v>
      </c>
      <c r="P340" t="s">
        <v>1039</v>
      </c>
      <c r="Q340" t="s">
        <v>1039</v>
      </c>
      <c r="R340" t="s">
        <v>1038</v>
      </c>
      <c r="S340" t="s">
        <v>1039</v>
      </c>
      <c r="T340" t="s">
        <v>1039</v>
      </c>
      <c r="U340" t="s">
        <v>1038</v>
      </c>
      <c r="V340" t="s">
        <v>1038</v>
      </c>
      <c r="W340" t="s">
        <v>1038</v>
      </c>
      <c r="X340" t="s">
        <v>1038</v>
      </c>
      <c r="Y340" t="s">
        <v>1038</v>
      </c>
      <c r="Z340" t="s">
        <v>1038</v>
      </c>
      <c r="AA340" t="s">
        <v>1038</v>
      </c>
      <c r="AB340" t="s">
        <v>1038</v>
      </c>
      <c r="AC340" t="s">
        <v>1038</v>
      </c>
      <c r="AD340" t="s">
        <v>1038</v>
      </c>
    </row>
    <row r="341" spans="1:30" x14ac:dyDescent="0.25">
      <c r="A341">
        <v>785907</v>
      </c>
      <c r="B341" t="s">
        <v>540</v>
      </c>
      <c r="C341" t="s">
        <v>1039</v>
      </c>
      <c r="D341" t="s">
        <v>1308</v>
      </c>
      <c r="E341" t="s">
        <v>1308</v>
      </c>
      <c r="F341">
        <v>19</v>
      </c>
      <c r="G341" t="s">
        <v>1346</v>
      </c>
      <c r="H341" t="s">
        <v>1039</v>
      </c>
      <c r="I341" t="s">
        <v>1346</v>
      </c>
      <c r="J341" t="s">
        <v>1039</v>
      </c>
      <c r="K341" t="s">
        <v>1039</v>
      </c>
      <c r="L341" t="s">
        <v>1039</v>
      </c>
      <c r="M341" t="s">
        <v>1039</v>
      </c>
      <c r="N341" t="s">
        <v>1039</v>
      </c>
      <c r="O341" t="s">
        <v>1039</v>
      </c>
      <c r="P341" t="s">
        <v>1039</v>
      </c>
      <c r="Q341" t="s">
        <v>1039</v>
      </c>
      <c r="R341" t="s">
        <v>1039</v>
      </c>
      <c r="S341" t="s">
        <v>1038</v>
      </c>
      <c r="T341" t="s">
        <v>1038</v>
      </c>
      <c r="U341" t="s">
        <v>1038</v>
      </c>
      <c r="V341" t="s">
        <v>1039</v>
      </c>
      <c r="W341" t="s">
        <v>1038</v>
      </c>
      <c r="X341" t="s">
        <v>1038</v>
      </c>
      <c r="Y341" t="s">
        <v>1038</v>
      </c>
      <c r="Z341" t="s">
        <v>1038</v>
      </c>
      <c r="AA341" t="s">
        <v>1038</v>
      </c>
      <c r="AB341" t="s">
        <v>1038</v>
      </c>
      <c r="AC341" t="s">
        <v>1038</v>
      </c>
      <c r="AD341" t="s">
        <v>1038</v>
      </c>
    </row>
    <row r="342" spans="1:30" x14ac:dyDescent="0.25">
      <c r="A342">
        <v>791863</v>
      </c>
      <c r="B342" t="s">
        <v>541</v>
      </c>
      <c r="C342" t="s">
        <v>1308</v>
      </c>
      <c r="D342" t="s">
        <v>1039</v>
      </c>
      <c r="E342" t="s">
        <v>1308</v>
      </c>
      <c r="F342">
        <v>20</v>
      </c>
      <c r="G342" t="s">
        <v>1346</v>
      </c>
      <c r="H342" t="s">
        <v>1038</v>
      </c>
      <c r="I342" t="s">
        <v>1346</v>
      </c>
      <c r="J342" t="s">
        <v>1039</v>
      </c>
      <c r="K342" t="s">
        <v>1039</v>
      </c>
      <c r="L342" t="s">
        <v>1038</v>
      </c>
      <c r="M342" t="s">
        <v>1038</v>
      </c>
      <c r="N342" t="s">
        <v>1039</v>
      </c>
      <c r="O342" t="s">
        <v>1038</v>
      </c>
      <c r="P342" t="s">
        <v>1038</v>
      </c>
      <c r="Q342" t="s">
        <v>1038</v>
      </c>
      <c r="R342" t="s">
        <v>1038</v>
      </c>
      <c r="S342" t="s">
        <v>1038</v>
      </c>
      <c r="T342" t="s">
        <v>1039</v>
      </c>
      <c r="U342" t="s">
        <v>1039</v>
      </c>
      <c r="V342" t="s">
        <v>1038</v>
      </c>
      <c r="W342" t="s">
        <v>1038</v>
      </c>
      <c r="X342" t="s">
        <v>1038</v>
      </c>
      <c r="Y342" t="s">
        <v>1038</v>
      </c>
      <c r="Z342" t="s">
        <v>1038</v>
      </c>
      <c r="AA342" t="s">
        <v>1038</v>
      </c>
      <c r="AB342" t="s">
        <v>1038</v>
      </c>
      <c r="AC342" t="s">
        <v>1038</v>
      </c>
      <c r="AD342" t="s">
        <v>1038</v>
      </c>
    </row>
    <row r="343" spans="1:30" x14ac:dyDescent="0.25">
      <c r="A343">
        <v>792697</v>
      </c>
      <c r="B343" t="s">
        <v>542</v>
      </c>
      <c r="C343" t="s">
        <v>1308</v>
      </c>
      <c r="D343" t="s">
        <v>1039</v>
      </c>
      <c r="E343" t="s">
        <v>1308</v>
      </c>
      <c r="F343">
        <v>20</v>
      </c>
      <c r="G343" t="s">
        <v>1346</v>
      </c>
      <c r="H343" t="s">
        <v>1039</v>
      </c>
      <c r="I343" t="s">
        <v>1346</v>
      </c>
      <c r="J343" t="s">
        <v>1039</v>
      </c>
      <c r="K343" t="s">
        <v>1039</v>
      </c>
      <c r="L343" t="s">
        <v>1039</v>
      </c>
      <c r="M343" t="s">
        <v>1039</v>
      </c>
      <c r="N343" t="s">
        <v>1039</v>
      </c>
      <c r="O343" t="s">
        <v>1038</v>
      </c>
      <c r="P343" t="s">
        <v>1039</v>
      </c>
      <c r="Q343" t="s">
        <v>1039</v>
      </c>
      <c r="R343" t="s">
        <v>1039</v>
      </c>
      <c r="S343" t="s">
        <v>1039</v>
      </c>
      <c r="T343" t="s">
        <v>1039</v>
      </c>
      <c r="U343" t="s">
        <v>1038</v>
      </c>
      <c r="V343" t="s">
        <v>1039</v>
      </c>
      <c r="W343" t="s">
        <v>1038</v>
      </c>
      <c r="X343" t="s">
        <v>1038</v>
      </c>
      <c r="Y343" t="s">
        <v>1038</v>
      </c>
      <c r="Z343" t="s">
        <v>1038</v>
      </c>
      <c r="AA343" t="s">
        <v>1038</v>
      </c>
      <c r="AB343" t="s">
        <v>1038</v>
      </c>
      <c r="AC343" t="s">
        <v>1038</v>
      </c>
      <c r="AD343" t="s">
        <v>1038</v>
      </c>
    </row>
    <row r="344" spans="1:30" x14ac:dyDescent="0.25">
      <c r="A344">
        <v>793109</v>
      </c>
      <c r="B344" t="s">
        <v>543</v>
      </c>
      <c r="C344" t="s">
        <v>1308</v>
      </c>
      <c r="D344" t="s">
        <v>1039</v>
      </c>
      <c r="E344" t="s">
        <v>1308</v>
      </c>
      <c r="F344">
        <v>19</v>
      </c>
      <c r="G344" t="s">
        <v>1346</v>
      </c>
      <c r="H344" t="s">
        <v>1039</v>
      </c>
      <c r="I344" t="s">
        <v>1346</v>
      </c>
      <c r="J344" t="s">
        <v>1039</v>
      </c>
      <c r="K344" t="s">
        <v>1039</v>
      </c>
      <c r="L344" t="s">
        <v>1038</v>
      </c>
      <c r="M344" t="s">
        <v>1038</v>
      </c>
      <c r="N344" t="s">
        <v>1039</v>
      </c>
      <c r="O344" t="s">
        <v>1038</v>
      </c>
      <c r="P344" t="s">
        <v>1038</v>
      </c>
      <c r="Q344" t="s">
        <v>1039</v>
      </c>
      <c r="R344" t="s">
        <v>1038</v>
      </c>
      <c r="S344" t="s">
        <v>1038</v>
      </c>
      <c r="T344" t="s">
        <v>1038</v>
      </c>
      <c r="U344" t="s">
        <v>1038</v>
      </c>
      <c r="V344" t="s">
        <v>1039</v>
      </c>
      <c r="W344" t="s">
        <v>1038</v>
      </c>
      <c r="X344" t="s">
        <v>1038</v>
      </c>
      <c r="Y344" t="s">
        <v>1038</v>
      </c>
      <c r="Z344" t="s">
        <v>1038</v>
      </c>
      <c r="AA344" t="s">
        <v>1038</v>
      </c>
      <c r="AB344" t="s">
        <v>1038</v>
      </c>
      <c r="AC344" t="s">
        <v>1038</v>
      </c>
      <c r="AD344" t="s">
        <v>1038</v>
      </c>
    </row>
    <row r="345" spans="1:30" x14ac:dyDescent="0.25">
      <c r="A345">
        <v>804385</v>
      </c>
      <c r="B345" t="s">
        <v>544</v>
      </c>
      <c r="C345" t="s">
        <v>1308</v>
      </c>
      <c r="D345" t="s">
        <v>1039</v>
      </c>
      <c r="E345" t="s">
        <v>1308</v>
      </c>
      <c r="F345">
        <v>20</v>
      </c>
      <c r="G345" t="s">
        <v>1344</v>
      </c>
      <c r="H345" t="s">
        <v>1039</v>
      </c>
      <c r="I345" t="s">
        <v>1346</v>
      </c>
      <c r="J345" t="s">
        <v>1039</v>
      </c>
      <c r="K345" t="s">
        <v>1039</v>
      </c>
      <c r="L345" t="s">
        <v>1039</v>
      </c>
      <c r="M345" t="s">
        <v>1038</v>
      </c>
      <c r="N345" t="s">
        <v>1038</v>
      </c>
      <c r="O345" t="s">
        <v>1038</v>
      </c>
      <c r="P345" t="s">
        <v>1038</v>
      </c>
      <c r="Q345" t="s">
        <v>1038</v>
      </c>
      <c r="R345" t="s">
        <v>1038</v>
      </c>
      <c r="S345" t="s">
        <v>1038</v>
      </c>
      <c r="T345" t="s">
        <v>1038</v>
      </c>
      <c r="U345" t="s">
        <v>1038</v>
      </c>
      <c r="V345" t="s">
        <v>1038</v>
      </c>
      <c r="W345" t="s">
        <v>1038</v>
      </c>
      <c r="X345" t="s">
        <v>1038</v>
      </c>
      <c r="Y345" t="s">
        <v>1038</v>
      </c>
      <c r="Z345" t="s">
        <v>1038</v>
      </c>
      <c r="AA345" t="s">
        <v>1038</v>
      </c>
      <c r="AB345" t="s">
        <v>1038</v>
      </c>
      <c r="AC345" t="s">
        <v>1038</v>
      </c>
      <c r="AD345" t="s">
        <v>1038</v>
      </c>
    </row>
    <row r="346" spans="1:30" x14ac:dyDescent="0.25">
      <c r="A346">
        <v>806869</v>
      </c>
      <c r="B346" t="s">
        <v>545</v>
      </c>
      <c r="C346" t="s">
        <v>1308</v>
      </c>
      <c r="D346" t="s">
        <v>1039</v>
      </c>
      <c r="E346" t="s">
        <v>1308</v>
      </c>
      <c r="F346">
        <v>20</v>
      </c>
      <c r="G346" t="s">
        <v>1346</v>
      </c>
      <c r="H346" t="s">
        <v>1039</v>
      </c>
      <c r="I346" t="s">
        <v>1346</v>
      </c>
      <c r="J346" t="s">
        <v>1039</v>
      </c>
      <c r="K346" t="s">
        <v>1039</v>
      </c>
      <c r="L346" t="s">
        <v>1039</v>
      </c>
      <c r="M346" t="s">
        <v>1039</v>
      </c>
      <c r="N346" t="s">
        <v>1039</v>
      </c>
      <c r="O346" t="s">
        <v>1039</v>
      </c>
      <c r="P346" t="s">
        <v>1039</v>
      </c>
      <c r="Q346" t="s">
        <v>1039</v>
      </c>
      <c r="R346" t="s">
        <v>1039</v>
      </c>
      <c r="S346" t="s">
        <v>1039</v>
      </c>
      <c r="T346" t="s">
        <v>1039</v>
      </c>
      <c r="U346" t="s">
        <v>1038</v>
      </c>
      <c r="V346" t="s">
        <v>1039</v>
      </c>
      <c r="W346" t="s">
        <v>1038</v>
      </c>
      <c r="X346" t="s">
        <v>1038</v>
      </c>
      <c r="Y346" t="s">
        <v>1038</v>
      </c>
      <c r="Z346" t="s">
        <v>1038</v>
      </c>
      <c r="AA346" t="s">
        <v>1038</v>
      </c>
      <c r="AB346" t="s">
        <v>1038</v>
      </c>
      <c r="AC346" t="s">
        <v>1038</v>
      </c>
      <c r="AD346" t="s">
        <v>1038</v>
      </c>
    </row>
    <row r="347" spans="1:30" x14ac:dyDescent="0.25">
      <c r="A347">
        <v>814772</v>
      </c>
      <c r="B347" t="s">
        <v>546</v>
      </c>
      <c r="C347" t="s">
        <v>1308</v>
      </c>
      <c r="D347" t="s">
        <v>1039</v>
      </c>
      <c r="E347" t="s">
        <v>1308</v>
      </c>
      <c r="F347">
        <v>19</v>
      </c>
      <c r="G347" t="s">
        <v>1346</v>
      </c>
      <c r="H347" t="s">
        <v>1039</v>
      </c>
      <c r="I347" t="s">
        <v>1346</v>
      </c>
      <c r="J347" t="s">
        <v>1038</v>
      </c>
      <c r="K347" t="s">
        <v>1038</v>
      </c>
      <c r="L347" t="s">
        <v>1038</v>
      </c>
      <c r="M347" t="s">
        <v>1038</v>
      </c>
      <c r="N347" t="s">
        <v>1038</v>
      </c>
      <c r="O347" t="s">
        <v>1038</v>
      </c>
      <c r="P347" t="s">
        <v>1038</v>
      </c>
      <c r="Q347" t="s">
        <v>1038</v>
      </c>
      <c r="R347" t="s">
        <v>1038</v>
      </c>
      <c r="S347" t="s">
        <v>1038</v>
      </c>
      <c r="T347" t="s">
        <v>1038</v>
      </c>
      <c r="U347" t="s">
        <v>1038</v>
      </c>
      <c r="V347" t="s">
        <v>1038</v>
      </c>
      <c r="W347" t="s">
        <v>1038</v>
      </c>
      <c r="X347" t="s">
        <v>1038</v>
      </c>
      <c r="Y347" t="s">
        <v>1038</v>
      </c>
      <c r="Z347" t="s">
        <v>1038</v>
      </c>
      <c r="AA347" t="s">
        <v>1038</v>
      </c>
      <c r="AB347" t="s">
        <v>1038</v>
      </c>
      <c r="AC347" t="s">
        <v>1038</v>
      </c>
      <c r="AD347" t="s">
        <v>1038</v>
      </c>
    </row>
    <row r="348" spans="1:30" x14ac:dyDescent="0.25">
      <c r="A348">
        <v>819557</v>
      </c>
      <c r="B348" t="s">
        <v>547</v>
      </c>
      <c r="C348" t="s">
        <v>1308</v>
      </c>
      <c r="D348" t="s">
        <v>1039</v>
      </c>
      <c r="E348" t="s">
        <v>1308</v>
      </c>
      <c r="F348">
        <v>19</v>
      </c>
      <c r="G348" t="s">
        <v>1346</v>
      </c>
      <c r="H348" t="s">
        <v>1039</v>
      </c>
      <c r="I348" t="s">
        <v>1346</v>
      </c>
      <c r="J348" t="s">
        <v>1039</v>
      </c>
      <c r="K348" t="s">
        <v>1039</v>
      </c>
      <c r="L348" t="s">
        <v>1038</v>
      </c>
      <c r="M348" t="s">
        <v>1038</v>
      </c>
      <c r="N348" t="s">
        <v>1039</v>
      </c>
      <c r="O348" t="s">
        <v>1039</v>
      </c>
      <c r="P348" t="s">
        <v>1039</v>
      </c>
      <c r="Q348" t="s">
        <v>1039</v>
      </c>
      <c r="R348" t="s">
        <v>1038</v>
      </c>
      <c r="S348" t="s">
        <v>1039</v>
      </c>
      <c r="T348" t="s">
        <v>1039</v>
      </c>
      <c r="U348" t="s">
        <v>1038</v>
      </c>
      <c r="V348" t="s">
        <v>1038</v>
      </c>
      <c r="W348" t="s">
        <v>1038</v>
      </c>
      <c r="X348" t="s">
        <v>1038</v>
      </c>
      <c r="Y348" t="s">
        <v>1038</v>
      </c>
      <c r="Z348" t="s">
        <v>1038</v>
      </c>
      <c r="AA348" t="s">
        <v>1038</v>
      </c>
      <c r="AB348" t="s">
        <v>1038</v>
      </c>
      <c r="AC348" t="s">
        <v>1038</v>
      </c>
      <c r="AD348" t="s">
        <v>1038</v>
      </c>
    </row>
    <row r="349" spans="1:30" x14ac:dyDescent="0.25">
      <c r="A349">
        <v>823096</v>
      </c>
      <c r="B349" t="s">
        <v>548</v>
      </c>
      <c r="C349" t="s">
        <v>1308</v>
      </c>
      <c r="D349" t="s">
        <v>1039</v>
      </c>
      <c r="E349" t="s">
        <v>1308</v>
      </c>
      <c r="F349">
        <v>20</v>
      </c>
      <c r="G349" t="s">
        <v>1346</v>
      </c>
      <c r="H349" t="s">
        <v>1039</v>
      </c>
      <c r="I349" t="s">
        <v>1346</v>
      </c>
      <c r="J349" t="s">
        <v>1039</v>
      </c>
      <c r="K349" t="s">
        <v>1039</v>
      </c>
      <c r="L349" t="s">
        <v>1038</v>
      </c>
      <c r="M349" t="s">
        <v>1038</v>
      </c>
      <c r="N349" t="s">
        <v>1039</v>
      </c>
      <c r="O349" t="s">
        <v>1038</v>
      </c>
      <c r="P349" t="s">
        <v>1039</v>
      </c>
      <c r="Q349" t="s">
        <v>1039</v>
      </c>
      <c r="R349" t="s">
        <v>1038</v>
      </c>
      <c r="S349" t="s">
        <v>1038</v>
      </c>
      <c r="T349" t="s">
        <v>1039</v>
      </c>
      <c r="U349" t="s">
        <v>1038</v>
      </c>
      <c r="V349" t="s">
        <v>1038</v>
      </c>
      <c r="W349" t="s">
        <v>1038</v>
      </c>
      <c r="X349" t="s">
        <v>1038</v>
      </c>
      <c r="Y349" t="s">
        <v>1038</v>
      </c>
      <c r="Z349" t="s">
        <v>1038</v>
      </c>
      <c r="AA349" t="s">
        <v>1038</v>
      </c>
      <c r="AB349" t="s">
        <v>1038</v>
      </c>
      <c r="AC349" t="s">
        <v>1038</v>
      </c>
      <c r="AD349" t="s">
        <v>1038</v>
      </c>
    </row>
    <row r="350" spans="1:30" x14ac:dyDescent="0.25">
      <c r="A350">
        <v>829945</v>
      </c>
      <c r="B350" t="s">
        <v>549</v>
      </c>
      <c r="C350" t="s">
        <v>1308</v>
      </c>
      <c r="D350" t="s">
        <v>1039</v>
      </c>
      <c r="E350" t="s">
        <v>1308</v>
      </c>
      <c r="F350">
        <v>19</v>
      </c>
      <c r="G350" t="s">
        <v>1346</v>
      </c>
      <c r="H350" t="s">
        <v>1039</v>
      </c>
      <c r="I350" t="s">
        <v>1346</v>
      </c>
      <c r="J350" t="s">
        <v>1039</v>
      </c>
      <c r="K350" t="s">
        <v>1039</v>
      </c>
      <c r="L350" t="s">
        <v>1039</v>
      </c>
      <c r="M350" t="s">
        <v>1039</v>
      </c>
      <c r="N350" t="s">
        <v>1039</v>
      </c>
      <c r="O350" t="s">
        <v>1038</v>
      </c>
      <c r="P350" t="s">
        <v>1039</v>
      </c>
      <c r="Q350" t="s">
        <v>1039</v>
      </c>
      <c r="R350" t="s">
        <v>1039</v>
      </c>
      <c r="S350" t="s">
        <v>1039</v>
      </c>
      <c r="T350" t="s">
        <v>1039</v>
      </c>
      <c r="U350" t="s">
        <v>1038</v>
      </c>
      <c r="V350" t="s">
        <v>1039</v>
      </c>
      <c r="W350" t="s">
        <v>1038</v>
      </c>
      <c r="X350" t="s">
        <v>1038</v>
      </c>
      <c r="Y350" t="s">
        <v>1038</v>
      </c>
      <c r="Z350" t="s">
        <v>1038</v>
      </c>
      <c r="AA350" t="s">
        <v>1038</v>
      </c>
      <c r="AB350" t="s">
        <v>1038</v>
      </c>
      <c r="AC350" t="s">
        <v>1038</v>
      </c>
      <c r="AD350" t="s">
        <v>1038</v>
      </c>
    </row>
    <row r="351" spans="1:30" x14ac:dyDescent="0.25">
      <c r="A351">
        <v>832360</v>
      </c>
      <c r="B351" t="s">
        <v>550</v>
      </c>
      <c r="C351" t="s">
        <v>1308</v>
      </c>
      <c r="D351" t="s">
        <v>1039</v>
      </c>
      <c r="E351" t="s">
        <v>1308</v>
      </c>
      <c r="F351">
        <v>19</v>
      </c>
      <c r="G351" t="s">
        <v>1346</v>
      </c>
      <c r="H351" t="s">
        <v>1039</v>
      </c>
      <c r="I351" t="s">
        <v>1346</v>
      </c>
      <c r="J351" t="s">
        <v>1038</v>
      </c>
      <c r="K351" t="s">
        <v>1038</v>
      </c>
      <c r="L351" t="s">
        <v>1038</v>
      </c>
      <c r="M351" t="s">
        <v>1038</v>
      </c>
      <c r="N351" t="s">
        <v>1038</v>
      </c>
      <c r="O351" t="s">
        <v>1038</v>
      </c>
      <c r="P351" t="s">
        <v>1038</v>
      </c>
      <c r="Q351" t="s">
        <v>1038</v>
      </c>
      <c r="R351" t="s">
        <v>1038</v>
      </c>
      <c r="S351" t="s">
        <v>1038</v>
      </c>
      <c r="T351" t="s">
        <v>1038</v>
      </c>
      <c r="U351" t="s">
        <v>1038</v>
      </c>
      <c r="V351" t="s">
        <v>1038</v>
      </c>
      <c r="W351" t="s">
        <v>1038</v>
      </c>
      <c r="X351" t="s">
        <v>1038</v>
      </c>
      <c r="Y351" t="s">
        <v>1038</v>
      </c>
      <c r="Z351" t="s">
        <v>1038</v>
      </c>
      <c r="AA351" t="s">
        <v>1038</v>
      </c>
      <c r="AB351" t="s">
        <v>1038</v>
      </c>
      <c r="AC351" t="s">
        <v>1038</v>
      </c>
      <c r="AD351" t="s">
        <v>1038</v>
      </c>
    </row>
    <row r="352" spans="1:30" x14ac:dyDescent="0.25">
      <c r="A352">
        <v>832717</v>
      </c>
      <c r="B352" t="s">
        <v>551</v>
      </c>
      <c r="C352" t="s">
        <v>1308</v>
      </c>
      <c r="D352" t="s">
        <v>1039</v>
      </c>
      <c r="E352" t="s">
        <v>1308</v>
      </c>
      <c r="F352">
        <v>10</v>
      </c>
      <c r="G352" t="s">
        <v>1346</v>
      </c>
      <c r="H352" t="s">
        <v>1039</v>
      </c>
      <c r="I352" t="s">
        <v>1088</v>
      </c>
      <c r="J352" t="s">
        <v>1039</v>
      </c>
      <c r="K352" t="s">
        <v>1039</v>
      </c>
      <c r="L352" t="s">
        <v>1039</v>
      </c>
      <c r="M352" t="s">
        <v>1039</v>
      </c>
      <c r="N352" t="s">
        <v>1039</v>
      </c>
      <c r="O352" t="s">
        <v>1039</v>
      </c>
      <c r="P352" t="s">
        <v>1039</v>
      </c>
      <c r="Q352" t="s">
        <v>1039</v>
      </c>
      <c r="R352" t="s">
        <v>1039</v>
      </c>
      <c r="S352" t="s">
        <v>1039</v>
      </c>
      <c r="T352" t="s">
        <v>1039</v>
      </c>
      <c r="U352" t="s">
        <v>1038</v>
      </c>
      <c r="V352" t="s">
        <v>1039</v>
      </c>
      <c r="W352" t="s">
        <v>1038</v>
      </c>
      <c r="X352" t="s">
        <v>1038</v>
      </c>
      <c r="Y352" t="s">
        <v>1038</v>
      </c>
      <c r="Z352" t="s">
        <v>1038</v>
      </c>
      <c r="AA352" t="s">
        <v>1038</v>
      </c>
      <c r="AB352" t="s">
        <v>1038</v>
      </c>
      <c r="AC352" t="s">
        <v>1038</v>
      </c>
      <c r="AD352" t="s">
        <v>1038</v>
      </c>
    </row>
    <row r="353" spans="1:30" x14ac:dyDescent="0.25">
      <c r="A353">
        <v>840033</v>
      </c>
      <c r="B353" t="s">
        <v>552</v>
      </c>
      <c r="C353" t="s">
        <v>1308</v>
      </c>
      <c r="D353" t="s">
        <v>1039</v>
      </c>
      <c r="E353" t="s">
        <v>1308</v>
      </c>
      <c r="F353">
        <v>19</v>
      </c>
      <c r="G353" t="s">
        <v>1346</v>
      </c>
      <c r="H353" t="s">
        <v>1039</v>
      </c>
      <c r="I353" t="s">
        <v>1346</v>
      </c>
      <c r="J353" t="s">
        <v>1039</v>
      </c>
      <c r="K353" t="s">
        <v>1039</v>
      </c>
      <c r="L353" t="s">
        <v>1039</v>
      </c>
      <c r="M353" t="s">
        <v>1039</v>
      </c>
      <c r="N353" t="s">
        <v>1039</v>
      </c>
      <c r="O353" t="s">
        <v>1039</v>
      </c>
      <c r="P353" t="s">
        <v>1039</v>
      </c>
      <c r="Q353" t="s">
        <v>1039</v>
      </c>
      <c r="R353" t="s">
        <v>1039</v>
      </c>
      <c r="S353" t="s">
        <v>1038</v>
      </c>
      <c r="T353" t="s">
        <v>1038</v>
      </c>
      <c r="U353" t="s">
        <v>1038</v>
      </c>
      <c r="V353" t="s">
        <v>1039</v>
      </c>
      <c r="W353" t="s">
        <v>1038</v>
      </c>
      <c r="X353" t="s">
        <v>1038</v>
      </c>
      <c r="Y353" t="s">
        <v>1038</v>
      </c>
      <c r="Z353" t="s">
        <v>1038</v>
      </c>
      <c r="AA353" t="s">
        <v>1038</v>
      </c>
      <c r="AB353" t="s">
        <v>1038</v>
      </c>
      <c r="AC353" t="s">
        <v>1038</v>
      </c>
      <c r="AD353" t="s">
        <v>1038</v>
      </c>
    </row>
    <row r="354" spans="1:30" x14ac:dyDescent="0.25">
      <c r="A354">
        <v>840090</v>
      </c>
      <c r="B354" t="s">
        <v>553</v>
      </c>
      <c r="C354" t="s">
        <v>1308</v>
      </c>
      <c r="D354" t="s">
        <v>1039</v>
      </c>
      <c r="E354" t="s">
        <v>1308</v>
      </c>
      <c r="F354">
        <v>20</v>
      </c>
      <c r="G354" t="s">
        <v>1346</v>
      </c>
      <c r="H354" t="s">
        <v>1039</v>
      </c>
      <c r="I354" t="s">
        <v>1088</v>
      </c>
      <c r="J354" t="s">
        <v>1039</v>
      </c>
      <c r="K354" t="s">
        <v>1039</v>
      </c>
      <c r="L354" t="s">
        <v>1038</v>
      </c>
      <c r="M354" t="s">
        <v>1038</v>
      </c>
      <c r="N354" t="s">
        <v>1039</v>
      </c>
      <c r="O354" t="s">
        <v>1038</v>
      </c>
      <c r="P354" t="s">
        <v>1038</v>
      </c>
      <c r="Q354" t="s">
        <v>1039</v>
      </c>
      <c r="R354" t="s">
        <v>1038</v>
      </c>
      <c r="S354" t="s">
        <v>1038</v>
      </c>
      <c r="T354" t="s">
        <v>1039</v>
      </c>
      <c r="U354" t="s">
        <v>1038</v>
      </c>
      <c r="V354" t="s">
        <v>1038</v>
      </c>
      <c r="W354" t="s">
        <v>1038</v>
      </c>
      <c r="X354" t="s">
        <v>1038</v>
      </c>
      <c r="Y354" t="s">
        <v>1038</v>
      </c>
      <c r="Z354" t="s">
        <v>1038</v>
      </c>
      <c r="AA354" t="s">
        <v>1038</v>
      </c>
      <c r="AB354" t="s">
        <v>1038</v>
      </c>
      <c r="AC354" t="s">
        <v>1038</v>
      </c>
      <c r="AD354" t="s">
        <v>1038</v>
      </c>
    </row>
    <row r="355" spans="1:30" x14ac:dyDescent="0.25">
      <c r="A355">
        <v>842690</v>
      </c>
      <c r="B355" t="s">
        <v>554</v>
      </c>
      <c r="C355" t="s">
        <v>1308</v>
      </c>
      <c r="D355" t="s">
        <v>1039</v>
      </c>
      <c r="E355" t="s">
        <v>1308</v>
      </c>
      <c r="F355">
        <v>23</v>
      </c>
      <c r="G355" t="s">
        <v>1346</v>
      </c>
      <c r="H355" t="s">
        <v>1038</v>
      </c>
      <c r="I355" t="s">
        <v>1346</v>
      </c>
      <c r="J355" t="s">
        <v>1039</v>
      </c>
      <c r="K355" t="s">
        <v>1039</v>
      </c>
      <c r="L355" t="s">
        <v>1039</v>
      </c>
      <c r="M355" t="s">
        <v>1039</v>
      </c>
      <c r="N355" t="s">
        <v>1039</v>
      </c>
      <c r="O355" t="s">
        <v>1039</v>
      </c>
      <c r="P355" t="s">
        <v>1039</v>
      </c>
      <c r="Q355" t="s">
        <v>1039</v>
      </c>
      <c r="R355" t="s">
        <v>1039</v>
      </c>
      <c r="S355" t="s">
        <v>1039</v>
      </c>
      <c r="T355" t="s">
        <v>1039</v>
      </c>
      <c r="U355" t="s">
        <v>1038</v>
      </c>
      <c r="V355" t="s">
        <v>1039</v>
      </c>
      <c r="W355" t="s">
        <v>1038</v>
      </c>
      <c r="X355" t="s">
        <v>1038</v>
      </c>
      <c r="Y355" t="s">
        <v>1038</v>
      </c>
      <c r="Z355" t="s">
        <v>1038</v>
      </c>
      <c r="AA355" t="s">
        <v>1038</v>
      </c>
      <c r="AB355" t="s">
        <v>1038</v>
      </c>
      <c r="AC355" t="s">
        <v>1038</v>
      </c>
      <c r="AD355" t="s">
        <v>1038</v>
      </c>
    </row>
    <row r="356" spans="1:30" x14ac:dyDescent="0.25">
      <c r="A356">
        <v>844100</v>
      </c>
      <c r="B356" t="s">
        <v>555</v>
      </c>
      <c r="C356" t="s">
        <v>1308</v>
      </c>
      <c r="D356" t="s">
        <v>1039</v>
      </c>
      <c r="E356" t="s">
        <v>1308</v>
      </c>
      <c r="F356">
        <v>11</v>
      </c>
      <c r="G356" t="s">
        <v>1346</v>
      </c>
      <c r="H356" t="s">
        <v>1038</v>
      </c>
      <c r="I356" t="s">
        <v>1090</v>
      </c>
      <c r="J356" t="s">
        <v>1039</v>
      </c>
      <c r="K356" t="s">
        <v>1039</v>
      </c>
      <c r="L356" t="s">
        <v>1039</v>
      </c>
      <c r="M356" t="s">
        <v>1039</v>
      </c>
      <c r="N356" t="s">
        <v>1039</v>
      </c>
      <c r="O356" t="s">
        <v>1039</v>
      </c>
      <c r="P356" t="s">
        <v>1039</v>
      </c>
      <c r="Q356" t="s">
        <v>1039</v>
      </c>
      <c r="R356" t="s">
        <v>1039</v>
      </c>
      <c r="S356" t="s">
        <v>1039</v>
      </c>
      <c r="T356" t="s">
        <v>1039</v>
      </c>
      <c r="U356" t="s">
        <v>1038</v>
      </c>
      <c r="V356" t="s">
        <v>1039</v>
      </c>
      <c r="W356" t="s">
        <v>1038</v>
      </c>
      <c r="X356" t="s">
        <v>1038</v>
      </c>
      <c r="Y356" t="s">
        <v>1038</v>
      </c>
      <c r="Z356" t="s">
        <v>1038</v>
      </c>
      <c r="AA356" t="s">
        <v>1038</v>
      </c>
      <c r="AB356" t="s">
        <v>1038</v>
      </c>
      <c r="AC356" t="s">
        <v>1038</v>
      </c>
      <c r="AD356" t="s">
        <v>1038</v>
      </c>
    </row>
    <row r="357" spans="1:30" x14ac:dyDescent="0.25">
      <c r="A357">
        <v>844522</v>
      </c>
      <c r="B357" t="s">
        <v>556</v>
      </c>
      <c r="C357" t="s">
        <v>1308</v>
      </c>
      <c r="D357" t="s">
        <v>1308</v>
      </c>
      <c r="E357" t="s">
        <v>1308</v>
      </c>
      <c r="F357">
        <v>19</v>
      </c>
      <c r="G357" t="s">
        <v>1346</v>
      </c>
      <c r="H357" t="s">
        <v>1039</v>
      </c>
      <c r="I357" t="s">
        <v>1346</v>
      </c>
      <c r="J357" t="s">
        <v>1039</v>
      </c>
      <c r="K357" t="s">
        <v>1039</v>
      </c>
      <c r="L357" t="s">
        <v>1039</v>
      </c>
      <c r="M357" t="s">
        <v>1039</v>
      </c>
      <c r="N357" t="s">
        <v>1039</v>
      </c>
      <c r="O357" t="s">
        <v>1039</v>
      </c>
      <c r="P357" t="s">
        <v>1039</v>
      </c>
      <c r="Q357" t="s">
        <v>1039</v>
      </c>
      <c r="R357" t="s">
        <v>1039</v>
      </c>
      <c r="S357" t="s">
        <v>1039</v>
      </c>
      <c r="T357" t="s">
        <v>1039</v>
      </c>
      <c r="U357" t="s">
        <v>1038</v>
      </c>
      <c r="V357" t="s">
        <v>1039</v>
      </c>
      <c r="W357" t="s">
        <v>1039</v>
      </c>
      <c r="X357" t="s">
        <v>1038</v>
      </c>
      <c r="Y357" t="s">
        <v>1038</v>
      </c>
      <c r="Z357" t="s">
        <v>1038</v>
      </c>
      <c r="AA357" t="s">
        <v>1038</v>
      </c>
      <c r="AB357" t="s">
        <v>1038</v>
      </c>
      <c r="AC357" t="s">
        <v>1038</v>
      </c>
      <c r="AD357" t="s">
        <v>1038</v>
      </c>
    </row>
    <row r="358" spans="1:30" x14ac:dyDescent="0.25">
      <c r="A358">
        <v>846527</v>
      </c>
      <c r="B358" t="s">
        <v>557</v>
      </c>
      <c r="C358" t="s">
        <v>1308</v>
      </c>
      <c r="D358" t="s">
        <v>1039</v>
      </c>
      <c r="E358" t="s">
        <v>1308</v>
      </c>
      <c r="F358">
        <v>20</v>
      </c>
      <c r="G358" t="s">
        <v>1346</v>
      </c>
      <c r="H358" t="s">
        <v>1039</v>
      </c>
      <c r="I358" t="s">
        <v>1346</v>
      </c>
      <c r="J358" t="s">
        <v>1039</v>
      </c>
      <c r="K358" t="s">
        <v>1039</v>
      </c>
      <c r="L358" t="s">
        <v>1039</v>
      </c>
      <c r="M358" t="s">
        <v>1039</v>
      </c>
      <c r="N358" t="s">
        <v>1039</v>
      </c>
      <c r="O358" t="s">
        <v>1039</v>
      </c>
      <c r="P358" t="s">
        <v>1039</v>
      </c>
      <c r="Q358" t="s">
        <v>1039</v>
      </c>
      <c r="R358" t="s">
        <v>1039</v>
      </c>
      <c r="S358" t="s">
        <v>1039</v>
      </c>
      <c r="T358" t="s">
        <v>1039</v>
      </c>
      <c r="U358" t="s">
        <v>1039</v>
      </c>
      <c r="V358" t="s">
        <v>1039</v>
      </c>
      <c r="W358" t="s">
        <v>1038</v>
      </c>
      <c r="X358" t="s">
        <v>1038</v>
      </c>
      <c r="Y358" t="s">
        <v>1038</v>
      </c>
      <c r="Z358" t="s">
        <v>1038</v>
      </c>
      <c r="AA358" t="s">
        <v>1038</v>
      </c>
      <c r="AB358" t="s">
        <v>1038</v>
      </c>
      <c r="AC358" t="s">
        <v>1038</v>
      </c>
      <c r="AD358" t="s">
        <v>1038</v>
      </c>
    </row>
    <row r="359" spans="1:30" x14ac:dyDescent="0.25">
      <c r="A359">
        <v>848069</v>
      </c>
      <c r="B359" t="s">
        <v>1068</v>
      </c>
      <c r="C359" t="s">
        <v>1308</v>
      </c>
      <c r="D359" t="s">
        <v>1039</v>
      </c>
      <c r="E359" t="s">
        <v>1308</v>
      </c>
      <c r="F359">
        <v>19</v>
      </c>
      <c r="G359" t="s">
        <v>1346</v>
      </c>
      <c r="H359" t="s">
        <v>1039</v>
      </c>
      <c r="I359" t="s">
        <v>1346</v>
      </c>
      <c r="J359" t="s">
        <v>1039</v>
      </c>
      <c r="K359" t="s">
        <v>1039</v>
      </c>
      <c r="L359" t="s">
        <v>1039</v>
      </c>
      <c r="M359" t="s">
        <v>1038</v>
      </c>
      <c r="N359" t="s">
        <v>1039</v>
      </c>
      <c r="O359" t="s">
        <v>1038</v>
      </c>
      <c r="P359" t="s">
        <v>1038</v>
      </c>
      <c r="Q359" t="s">
        <v>1038</v>
      </c>
      <c r="R359" t="s">
        <v>1038</v>
      </c>
      <c r="S359" t="s">
        <v>1038</v>
      </c>
      <c r="T359" t="s">
        <v>1039</v>
      </c>
      <c r="U359" t="s">
        <v>1038</v>
      </c>
      <c r="V359" t="s">
        <v>1038</v>
      </c>
      <c r="W359" t="s">
        <v>1038</v>
      </c>
      <c r="X359" t="s">
        <v>1038</v>
      </c>
      <c r="Y359" t="s">
        <v>1038</v>
      </c>
      <c r="Z359" t="s">
        <v>1038</v>
      </c>
      <c r="AA359" t="s">
        <v>1038</v>
      </c>
      <c r="AB359" t="s">
        <v>1038</v>
      </c>
      <c r="AC359" t="s">
        <v>1038</v>
      </c>
      <c r="AD359" t="s">
        <v>1038</v>
      </c>
    </row>
    <row r="360" spans="1:30" x14ac:dyDescent="0.25">
      <c r="A360">
        <v>850776</v>
      </c>
      <c r="B360" t="s">
        <v>558</v>
      </c>
      <c r="C360" t="s">
        <v>1308</v>
      </c>
      <c r="D360" t="s">
        <v>1039</v>
      </c>
      <c r="E360" t="s">
        <v>1308</v>
      </c>
      <c r="F360">
        <v>22</v>
      </c>
      <c r="G360" t="s">
        <v>1346</v>
      </c>
      <c r="H360" t="s">
        <v>1038</v>
      </c>
      <c r="I360" t="s">
        <v>1346</v>
      </c>
      <c r="J360" t="s">
        <v>1039</v>
      </c>
      <c r="K360" t="s">
        <v>1039</v>
      </c>
      <c r="L360" t="s">
        <v>1038</v>
      </c>
      <c r="M360" t="s">
        <v>1038</v>
      </c>
      <c r="N360" t="s">
        <v>1038</v>
      </c>
      <c r="O360" t="s">
        <v>1038</v>
      </c>
      <c r="P360" t="s">
        <v>1038</v>
      </c>
      <c r="Q360" t="s">
        <v>1038</v>
      </c>
      <c r="R360" t="s">
        <v>1038</v>
      </c>
      <c r="S360" t="s">
        <v>1038</v>
      </c>
      <c r="T360" t="s">
        <v>1038</v>
      </c>
      <c r="U360" t="s">
        <v>1038</v>
      </c>
      <c r="V360" t="s">
        <v>1038</v>
      </c>
      <c r="W360" t="s">
        <v>1038</v>
      </c>
      <c r="X360" t="s">
        <v>1038</v>
      </c>
      <c r="Y360" t="s">
        <v>1038</v>
      </c>
      <c r="Z360" t="s">
        <v>1038</v>
      </c>
      <c r="AA360" t="s">
        <v>1038</v>
      </c>
      <c r="AB360" t="s">
        <v>1038</v>
      </c>
      <c r="AC360" t="s">
        <v>1038</v>
      </c>
      <c r="AD360" t="s">
        <v>1038</v>
      </c>
    </row>
    <row r="361" spans="1:30" x14ac:dyDescent="0.25">
      <c r="A361">
        <v>855387</v>
      </c>
      <c r="B361" t="s">
        <v>559</v>
      </c>
      <c r="C361" t="s">
        <v>1308</v>
      </c>
      <c r="D361" t="s">
        <v>1039</v>
      </c>
      <c r="E361" t="s">
        <v>1308</v>
      </c>
      <c r="F361">
        <v>19</v>
      </c>
      <c r="G361" t="s">
        <v>1346</v>
      </c>
      <c r="H361" t="s">
        <v>1039</v>
      </c>
      <c r="I361" t="s">
        <v>1088</v>
      </c>
      <c r="J361" t="s">
        <v>1039</v>
      </c>
      <c r="K361" t="s">
        <v>1039</v>
      </c>
      <c r="L361" t="s">
        <v>1038</v>
      </c>
      <c r="M361" t="s">
        <v>1038</v>
      </c>
      <c r="N361" t="s">
        <v>1039</v>
      </c>
      <c r="O361" t="s">
        <v>1039</v>
      </c>
      <c r="P361" t="s">
        <v>1039</v>
      </c>
      <c r="Q361" t="s">
        <v>1039</v>
      </c>
      <c r="R361" t="s">
        <v>1038</v>
      </c>
      <c r="S361" t="s">
        <v>1039</v>
      </c>
      <c r="T361" t="s">
        <v>1039</v>
      </c>
      <c r="U361" t="s">
        <v>1038</v>
      </c>
      <c r="V361" t="s">
        <v>1038</v>
      </c>
      <c r="W361" t="s">
        <v>1038</v>
      </c>
      <c r="X361" t="s">
        <v>1038</v>
      </c>
      <c r="Y361" t="s">
        <v>1038</v>
      </c>
      <c r="Z361" t="s">
        <v>1038</v>
      </c>
      <c r="AA361" t="s">
        <v>1038</v>
      </c>
      <c r="AB361" t="s">
        <v>1038</v>
      </c>
      <c r="AC361" t="s">
        <v>1038</v>
      </c>
      <c r="AD361" t="s">
        <v>1038</v>
      </c>
    </row>
    <row r="362" spans="1:30" x14ac:dyDescent="0.25">
      <c r="A362">
        <v>856682</v>
      </c>
      <c r="B362" t="s">
        <v>560</v>
      </c>
      <c r="C362" t="s">
        <v>1308</v>
      </c>
      <c r="D362" t="s">
        <v>1039</v>
      </c>
      <c r="E362" t="s">
        <v>1308</v>
      </c>
      <c r="F362">
        <v>20</v>
      </c>
      <c r="G362" t="s">
        <v>1346</v>
      </c>
      <c r="H362" t="s">
        <v>1039</v>
      </c>
      <c r="I362" t="s">
        <v>1346</v>
      </c>
      <c r="J362" t="s">
        <v>1039</v>
      </c>
      <c r="K362" t="s">
        <v>1039</v>
      </c>
      <c r="L362" t="s">
        <v>1038</v>
      </c>
      <c r="M362" t="s">
        <v>1038</v>
      </c>
      <c r="N362" t="s">
        <v>1039</v>
      </c>
      <c r="O362" t="s">
        <v>1039</v>
      </c>
      <c r="P362" t="s">
        <v>1039</v>
      </c>
      <c r="Q362" t="s">
        <v>1039</v>
      </c>
      <c r="R362" t="s">
        <v>1038</v>
      </c>
      <c r="S362" t="s">
        <v>1039</v>
      </c>
      <c r="T362" t="s">
        <v>1039</v>
      </c>
      <c r="U362" t="s">
        <v>1038</v>
      </c>
      <c r="V362" t="s">
        <v>1038</v>
      </c>
      <c r="W362" t="s">
        <v>1038</v>
      </c>
      <c r="X362" t="s">
        <v>1038</v>
      </c>
      <c r="Y362" t="s">
        <v>1038</v>
      </c>
      <c r="Z362" t="s">
        <v>1038</v>
      </c>
      <c r="AA362" t="s">
        <v>1038</v>
      </c>
      <c r="AB362" t="s">
        <v>1038</v>
      </c>
      <c r="AC362" t="s">
        <v>1038</v>
      </c>
      <c r="AD362" t="s">
        <v>1038</v>
      </c>
    </row>
    <row r="363" spans="1:30" x14ac:dyDescent="0.25">
      <c r="A363">
        <v>857037</v>
      </c>
      <c r="B363" t="s">
        <v>1030</v>
      </c>
      <c r="C363" t="s">
        <v>1308</v>
      </c>
      <c r="D363" t="s">
        <v>1039</v>
      </c>
      <c r="E363" t="s">
        <v>1308</v>
      </c>
      <c r="F363">
        <v>13</v>
      </c>
      <c r="G363" t="s">
        <v>1346</v>
      </c>
      <c r="H363" t="s">
        <v>1039</v>
      </c>
      <c r="I363" t="s">
        <v>1095</v>
      </c>
      <c r="J363" t="s">
        <v>1039</v>
      </c>
      <c r="K363" t="s">
        <v>1038</v>
      </c>
      <c r="L363" t="s">
        <v>1038</v>
      </c>
      <c r="M363" t="s">
        <v>1038</v>
      </c>
      <c r="N363" t="s">
        <v>1038</v>
      </c>
      <c r="O363" t="s">
        <v>1038</v>
      </c>
      <c r="P363" t="s">
        <v>1038</v>
      </c>
      <c r="Q363" t="s">
        <v>1038</v>
      </c>
      <c r="R363" t="s">
        <v>1038</v>
      </c>
      <c r="S363" t="s">
        <v>1038</v>
      </c>
      <c r="T363" t="s">
        <v>1038</v>
      </c>
      <c r="U363" t="s">
        <v>1038</v>
      </c>
      <c r="V363" t="s">
        <v>1038</v>
      </c>
      <c r="W363" t="s">
        <v>1038</v>
      </c>
      <c r="X363" t="s">
        <v>1038</v>
      </c>
      <c r="Y363" t="s">
        <v>1038</v>
      </c>
      <c r="Z363" t="s">
        <v>1038</v>
      </c>
      <c r="AA363" t="s">
        <v>1038</v>
      </c>
      <c r="AB363" t="s">
        <v>1038</v>
      </c>
      <c r="AC363" t="s">
        <v>1038</v>
      </c>
      <c r="AD363" t="s">
        <v>1038</v>
      </c>
    </row>
    <row r="364" spans="1:30" x14ac:dyDescent="0.25">
      <c r="A364">
        <v>861104</v>
      </c>
      <c r="B364" t="s">
        <v>561</v>
      </c>
      <c r="C364" t="s">
        <v>1308</v>
      </c>
      <c r="D364" t="s">
        <v>1308</v>
      </c>
      <c r="E364" t="s">
        <v>1308</v>
      </c>
      <c r="F364">
        <v>18</v>
      </c>
      <c r="G364" t="s">
        <v>1346</v>
      </c>
      <c r="H364" t="s">
        <v>1039</v>
      </c>
      <c r="I364" t="s">
        <v>1346</v>
      </c>
      <c r="J364" t="s">
        <v>1039</v>
      </c>
      <c r="K364" t="s">
        <v>1039</v>
      </c>
      <c r="L364" t="s">
        <v>1039</v>
      </c>
      <c r="M364" t="s">
        <v>1039</v>
      </c>
      <c r="N364" t="s">
        <v>1039</v>
      </c>
      <c r="O364" t="s">
        <v>1038</v>
      </c>
      <c r="P364" t="s">
        <v>1039</v>
      </c>
      <c r="Q364" t="s">
        <v>1039</v>
      </c>
      <c r="R364" t="s">
        <v>1039</v>
      </c>
      <c r="S364" t="s">
        <v>1038</v>
      </c>
      <c r="T364" t="s">
        <v>1039</v>
      </c>
      <c r="U364" t="s">
        <v>1038</v>
      </c>
      <c r="V364" t="s">
        <v>1038</v>
      </c>
      <c r="W364" t="s">
        <v>1038</v>
      </c>
      <c r="X364" t="s">
        <v>1038</v>
      </c>
      <c r="Y364" t="s">
        <v>1038</v>
      </c>
      <c r="Z364" t="s">
        <v>1038</v>
      </c>
      <c r="AA364" t="s">
        <v>1038</v>
      </c>
      <c r="AB364" t="s">
        <v>1038</v>
      </c>
      <c r="AC364" t="s">
        <v>1038</v>
      </c>
      <c r="AD364" t="s">
        <v>1038</v>
      </c>
    </row>
    <row r="365" spans="1:30" x14ac:dyDescent="0.25">
      <c r="A365">
        <v>861229</v>
      </c>
      <c r="B365" t="s">
        <v>562</v>
      </c>
      <c r="C365" t="s">
        <v>1308</v>
      </c>
      <c r="D365" t="s">
        <v>1039</v>
      </c>
      <c r="E365" t="s">
        <v>1308</v>
      </c>
      <c r="F365"/>
      <c r="G365"/>
      <c r="H365" t="s">
        <v>1038</v>
      </c>
      <c r="I365" t="s">
        <v>1088</v>
      </c>
      <c r="J365" t="s">
        <v>1039</v>
      </c>
      <c r="K365" t="s">
        <v>1039</v>
      </c>
      <c r="L365" t="s">
        <v>1039</v>
      </c>
      <c r="M365" t="s">
        <v>1039</v>
      </c>
      <c r="N365" t="s">
        <v>1039</v>
      </c>
      <c r="O365" t="s">
        <v>1038</v>
      </c>
      <c r="P365" t="s">
        <v>1039</v>
      </c>
      <c r="Q365" t="s">
        <v>1039</v>
      </c>
      <c r="R365" t="s">
        <v>1039</v>
      </c>
      <c r="S365" t="s">
        <v>1038</v>
      </c>
      <c r="T365" t="s">
        <v>1039</v>
      </c>
      <c r="U365" t="s">
        <v>1039</v>
      </c>
      <c r="V365" t="s">
        <v>1039</v>
      </c>
      <c r="W365" t="s">
        <v>1038</v>
      </c>
      <c r="X365" t="s">
        <v>1039</v>
      </c>
      <c r="Y365" t="s">
        <v>1038</v>
      </c>
      <c r="Z365" t="s">
        <v>1038</v>
      </c>
      <c r="AA365" t="s">
        <v>1038</v>
      </c>
      <c r="AB365" t="s">
        <v>1038</v>
      </c>
      <c r="AC365" t="s">
        <v>1038</v>
      </c>
      <c r="AD365" t="s">
        <v>1038</v>
      </c>
    </row>
    <row r="366" spans="1:30" x14ac:dyDescent="0.25">
      <c r="A366">
        <v>861757</v>
      </c>
      <c r="B366" t="s">
        <v>1334</v>
      </c>
      <c r="C366" t="s">
        <v>1308</v>
      </c>
      <c r="D366" t="s">
        <v>1039</v>
      </c>
      <c r="E366" t="s">
        <v>1308</v>
      </c>
      <c r="F366">
        <v>19</v>
      </c>
      <c r="G366" t="s">
        <v>1346</v>
      </c>
      <c r="H366" t="s">
        <v>1039</v>
      </c>
      <c r="I366" t="s">
        <v>1346</v>
      </c>
      <c r="J366" t="s">
        <v>1039</v>
      </c>
      <c r="K366" t="s">
        <v>1039</v>
      </c>
      <c r="L366" t="s">
        <v>1038</v>
      </c>
      <c r="M366" t="s">
        <v>1038</v>
      </c>
      <c r="N366" t="s">
        <v>1039</v>
      </c>
      <c r="O366" t="s">
        <v>1038</v>
      </c>
      <c r="P366" t="s">
        <v>1038</v>
      </c>
      <c r="Q366" t="s">
        <v>1039</v>
      </c>
      <c r="R366" t="s">
        <v>1038</v>
      </c>
      <c r="S366" t="s">
        <v>1038</v>
      </c>
      <c r="T366" t="s">
        <v>1039</v>
      </c>
      <c r="U366" t="s">
        <v>1038</v>
      </c>
      <c r="V366" t="s">
        <v>1038</v>
      </c>
      <c r="W366" t="s">
        <v>1038</v>
      </c>
      <c r="X366" t="s">
        <v>1038</v>
      </c>
      <c r="Y366" t="s">
        <v>1038</v>
      </c>
      <c r="Z366" t="s">
        <v>1038</v>
      </c>
      <c r="AA366" t="s">
        <v>1038</v>
      </c>
      <c r="AB366" t="s">
        <v>1038</v>
      </c>
      <c r="AC366" t="s">
        <v>1038</v>
      </c>
      <c r="AD366" t="s">
        <v>1038</v>
      </c>
    </row>
    <row r="367" spans="1:30" x14ac:dyDescent="0.25">
      <c r="A367">
        <v>863522</v>
      </c>
      <c r="B367" t="s">
        <v>564</v>
      </c>
      <c r="C367" t="s">
        <v>1308</v>
      </c>
      <c r="D367" t="s">
        <v>1308</v>
      </c>
      <c r="E367" t="s">
        <v>1039</v>
      </c>
      <c r="F367">
        <v>21</v>
      </c>
      <c r="G367" t="s">
        <v>1346</v>
      </c>
      <c r="H367" t="s">
        <v>1038</v>
      </c>
      <c r="I367" t="s">
        <v>1346</v>
      </c>
      <c r="J367" t="s">
        <v>1039</v>
      </c>
      <c r="K367" t="s">
        <v>1039</v>
      </c>
      <c r="L367" t="s">
        <v>1038</v>
      </c>
      <c r="M367" t="s">
        <v>1038</v>
      </c>
      <c r="N367" t="s">
        <v>1039</v>
      </c>
      <c r="O367" t="s">
        <v>1038</v>
      </c>
      <c r="P367" t="s">
        <v>1038</v>
      </c>
      <c r="Q367" t="s">
        <v>1038</v>
      </c>
      <c r="R367" t="s">
        <v>1038</v>
      </c>
      <c r="S367" t="s">
        <v>1038</v>
      </c>
      <c r="T367" t="s">
        <v>1039</v>
      </c>
      <c r="U367" t="s">
        <v>1039</v>
      </c>
      <c r="V367" t="s">
        <v>1038</v>
      </c>
      <c r="W367" t="s">
        <v>1038</v>
      </c>
      <c r="X367" t="s">
        <v>1038</v>
      </c>
      <c r="Y367" t="s">
        <v>1038</v>
      </c>
      <c r="Z367" t="s">
        <v>1038</v>
      </c>
      <c r="AA367" t="s">
        <v>1038</v>
      </c>
      <c r="AB367" t="s">
        <v>1038</v>
      </c>
      <c r="AC367" t="s">
        <v>1038</v>
      </c>
      <c r="AD367" t="s">
        <v>1038</v>
      </c>
    </row>
    <row r="368" spans="1:30" x14ac:dyDescent="0.25">
      <c r="A368">
        <v>865774</v>
      </c>
      <c r="B368" t="s">
        <v>565</v>
      </c>
      <c r="C368" t="s">
        <v>1308</v>
      </c>
      <c r="D368" t="s">
        <v>1039</v>
      </c>
      <c r="E368" t="s">
        <v>1308</v>
      </c>
      <c r="F368">
        <v>10</v>
      </c>
      <c r="G368" t="s">
        <v>1089</v>
      </c>
      <c r="H368" t="s">
        <v>1039</v>
      </c>
      <c r="I368" t="s">
        <v>1088</v>
      </c>
      <c r="J368" t="s">
        <v>1039</v>
      </c>
      <c r="K368" t="s">
        <v>1039</v>
      </c>
      <c r="L368" t="s">
        <v>1039</v>
      </c>
      <c r="M368" t="s">
        <v>1039</v>
      </c>
      <c r="N368" t="s">
        <v>1039</v>
      </c>
      <c r="O368" t="s">
        <v>1038</v>
      </c>
      <c r="P368" t="s">
        <v>1039</v>
      </c>
      <c r="Q368" t="s">
        <v>1039</v>
      </c>
      <c r="R368" t="s">
        <v>1039</v>
      </c>
      <c r="S368" t="s">
        <v>1039</v>
      </c>
      <c r="T368" t="s">
        <v>1039</v>
      </c>
      <c r="U368" t="s">
        <v>1038</v>
      </c>
      <c r="V368" t="s">
        <v>1039</v>
      </c>
      <c r="W368" t="s">
        <v>1038</v>
      </c>
      <c r="X368" t="s">
        <v>1038</v>
      </c>
      <c r="Y368" t="s">
        <v>1038</v>
      </c>
      <c r="Z368" t="s">
        <v>1038</v>
      </c>
      <c r="AA368" t="s">
        <v>1038</v>
      </c>
      <c r="AB368" t="s">
        <v>1038</v>
      </c>
      <c r="AC368" t="s">
        <v>1038</v>
      </c>
      <c r="AD368" t="s">
        <v>1038</v>
      </c>
    </row>
    <row r="369" spans="1:30" x14ac:dyDescent="0.25">
      <c r="A369">
        <v>870907</v>
      </c>
      <c r="B369" t="s">
        <v>566</v>
      </c>
      <c r="C369" t="s">
        <v>1308</v>
      </c>
      <c r="D369" t="s">
        <v>1039</v>
      </c>
      <c r="E369" t="s">
        <v>1308</v>
      </c>
      <c r="F369">
        <v>19</v>
      </c>
      <c r="G369" t="s">
        <v>1346</v>
      </c>
      <c r="H369" t="s">
        <v>1038</v>
      </c>
      <c r="I369" t="s">
        <v>1096</v>
      </c>
      <c r="J369" t="s">
        <v>1039</v>
      </c>
      <c r="K369" t="s">
        <v>1039</v>
      </c>
      <c r="L369" t="s">
        <v>1039</v>
      </c>
      <c r="M369" t="s">
        <v>1038</v>
      </c>
      <c r="N369" t="s">
        <v>1039</v>
      </c>
      <c r="O369" t="s">
        <v>1039</v>
      </c>
      <c r="P369" t="s">
        <v>1039</v>
      </c>
      <c r="Q369" t="s">
        <v>1039</v>
      </c>
      <c r="R369" t="s">
        <v>1038</v>
      </c>
      <c r="S369" t="s">
        <v>1038</v>
      </c>
      <c r="T369" t="s">
        <v>1038</v>
      </c>
      <c r="U369" t="s">
        <v>1038</v>
      </c>
      <c r="V369" t="s">
        <v>1038</v>
      </c>
      <c r="W369" t="s">
        <v>1038</v>
      </c>
      <c r="X369" t="s">
        <v>1038</v>
      </c>
      <c r="Y369" t="s">
        <v>1038</v>
      </c>
      <c r="Z369" t="s">
        <v>1038</v>
      </c>
      <c r="AA369" t="s">
        <v>1038</v>
      </c>
      <c r="AB369" t="s">
        <v>1038</v>
      </c>
      <c r="AC369" t="s">
        <v>1038</v>
      </c>
      <c r="AD369" t="s">
        <v>1038</v>
      </c>
    </row>
    <row r="370" spans="1:30" x14ac:dyDescent="0.25">
      <c r="A370">
        <v>874271</v>
      </c>
      <c r="B370" t="s">
        <v>567</v>
      </c>
      <c r="C370" t="s">
        <v>1308</v>
      </c>
      <c r="D370" t="s">
        <v>1308</v>
      </c>
      <c r="E370" t="s">
        <v>1308</v>
      </c>
      <c r="F370">
        <v>23</v>
      </c>
      <c r="G370" t="s">
        <v>1346</v>
      </c>
      <c r="H370" t="s">
        <v>1039</v>
      </c>
      <c r="I370" t="s">
        <v>1346</v>
      </c>
      <c r="J370" t="s">
        <v>1039</v>
      </c>
      <c r="K370" t="s">
        <v>1039</v>
      </c>
      <c r="L370" t="s">
        <v>1039</v>
      </c>
      <c r="M370" t="s">
        <v>1038</v>
      </c>
      <c r="N370" t="s">
        <v>1038</v>
      </c>
      <c r="O370" t="s">
        <v>1038</v>
      </c>
      <c r="P370" t="s">
        <v>1038</v>
      </c>
      <c r="Q370" t="s">
        <v>1038</v>
      </c>
      <c r="R370" t="s">
        <v>1038</v>
      </c>
      <c r="S370" t="s">
        <v>1038</v>
      </c>
      <c r="T370" t="s">
        <v>1038</v>
      </c>
      <c r="U370" t="s">
        <v>1038</v>
      </c>
      <c r="V370" t="s">
        <v>1038</v>
      </c>
      <c r="W370" t="s">
        <v>1038</v>
      </c>
      <c r="X370" t="s">
        <v>1038</v>
      </c>
      <c r="Y370" t="s">
        <v>1038</v>
      </c>
      <c r="Z370" t="s">
        <v>1038</v>
      </c>
      <c r="AA370" t="s">
        <v>1038</v>
      </c>
      <c r="AB370" t="s">
        <v>1038</v>
      </c>
      <c r="AC370" t="s">
        <v>1038</v>
      </c>
      <c r="AD370" t="s">
        <v>1038</v>
      </c>
    </row>
    <row r="371" spans="1:30" x14ac:dyDescent="0.25">
      <c r="A371">
        <v>874560</v>
      </c>
      <c r="B371" t="s">
        <v>568</v>
      </c>
      <c r="C371" t="s">
        <v>1039</v>
      </c>
      <c r="D371" t="s">
        <v>1308</v>
      </c>
      <c r="E371" t="s">
        <v>1308</v>
      </c>
      <c r="F371">
        <v>17</v>
      </c>
      <c r="G371" t="s">
        <v>1346</v>
      </c>
      <c r="H371" t="s">
        <v>1039</v>
      </c>
      <c r="I371" t="s">
        <v>1317</v>
      </c>
      <c r="J371" t="s">
        <v>1039</v>
      </c>
      <c r="K371" t="s">
        <v>1039</v>
      </c>
      <c r="L371" t="s">
        <v>1039</v>
      </c>
      <c r="M371" t="s">
        <v>1038</v>
      </c>
      <c r="N371" t="s">
        <v>1039</v>
      </c>
      <c r="O371" t="s">
        <v>1039</v>
      </c>
      <c r="P371" t="s">
        <v>1039</v>
      </c>
      <c r="Q371" t="s">
        <v>1039</v>
      </c>
      <c r="R371" t="s">
        <v>1039</v>
      </c>
      <c r="S371" t="s">
        <v>1039</v>
      </c>
      <c r="T371" t="s">
        <v>1039</v>
      </c>
      <c r="U371" t="s">
        <v>1038</v>
      </c>
      <c r="V371" t="s">
        <v>1039</v>
      </c>
      <c r="W371" t="s">
        <v>1038</v>
      </c>
      <c r="X371" t="s">
        <v>1038</v>
      </c>
      <c r="Y371" t="s">
        <v>1038</v>
      </c>
      <c r="Z371" t="s">
        <v>1038</v>
      </c>
      <c r="AA371" t="s">
        <v>1038</v>
      </c>
      <c r="AB371" t="s">
        <v>1038</v>
      </c>
      <c r="AC371" t="s">
        <v>1038</v>
      </c>
      <c r="AD371" t="s">
        <v>1038</v>
      </c>
    </row>
    <row r="372" spans="1:30" x14ac:dyDescent="0.25">
      <c r="A372">
        <v>878520</v>
      </c>
      <c r="B372" t="s">
        <v>569</v>
      </c>
      <c r="C372" t="s">
        <v>1308</v>
      </c>
      <c r="D372" t="s">
        <v>1308</v>
      </c>
      <c r="E372" t="s">
        <v>1308</v>
      </c>
      <c r="F372">
        <v>18</v>
      </c>
      <c r="G372" t="s">
        <v>1346</v>
      </c>
      <c r="H372" t="s">
        <v>1039</v>
      </c>
      <c r="I372" t="s">
        <v>1346</v>
      </c>
      <c r="J372" t="s">
        <v>1039</v>
      </c>
      <c r="K372" t="s">
        <v>1039</v>
      </c>
      <c r="L372" t="s">
        <v>1039</v>
      </c>
      <c r="M372" t="s">
        <v>1039</v>
      </c>
      <c r="N372" t="s">
        <v>1039</v>
      </c>
      <c r="O372" t="s">
        <v>1038</v>
      </c>
      <c r="P372" t="s">
        <v>1039</v>
      </c>
      <c r="Q372" t="s">
        <v>1039</v>
      </c>
      <c r="R372" t="s">
        <v>1039</v>
      </c>
      <c r="S372" t="s">
        <v>1038</v>
      </c>
      <c r="T372" t="s">
        <v>1039</v>
      </c>
      <c r="U372" t="s">
        <v>1038</v>
      </c>
      <c r="V372" t="s">
        <v>1038</v>
      </c>
      <c r="W372" t="s">
        <v>1038</v>
      </c>
      <c r="X372" t="s">
        <v>1038</v>
      </c>
      <c r="Y372" t="s">
        <v>1038</v>
      </c>
      <c r="Z372" t="s">
        <v>1038</v>
      </c>
      <c r="AA372" t="s">
        <v>1038</v>
      </c>
      <c r="AB372" t="s">
        <v>1038</v>
      </c>
      <c r="AC372" t="s">
        <v>1038</v>
      </c>
      <c r="AD372" t="s">
        <v>1038</v>
      </c>
    </row>
    <row r="373" spans="1:30" x14ac:dyDescent="0.25">
      <c r="A373">
        <v>878694</v>
      </c>
      <c r="B373" t="s">
        <v>570</v>
      </c>
      <c r="C373" t="s">
        <v>1308</v>
      </c>
      <c r="D373" t="s">
        <v>1039</v>
      </c>
      <c r="E373" t="s">
        <v>1308</v>
      </c>
      <c r="F373">
        <v>20</v>
      </c>
      <c r="G373" t="s">
        <v>1346</v>
      </c>
      <c r="H373" t="s">
        <v>1038</v>
      </c>
      <c r="I373" t="s">
        <v>1346</v>
      </c>
      <c r="J373" t="s">
        <v>1039</v>
      </c>
      <c r="K373" t="s">
        <v>1039</v>
      </c>
      <c r="L373" t="s">
        <v>1039</v>
      </c>
      <c r="M373" t="s">
        <v>1038</v>
      </c>
      <c r="N373" t="s">
        <v>1039</v>
      </c>
      <c r="O373" t="s">
        <v>1038</v>
      </c>
      <c r="P373" t="s">
        <v>1038</v>
      </c>
      <c r="Q373" t="s">
        <v>1038</v>
      </c>
      <c r="R373" t="s">
        <v>1038</v>
      </c>
      <c r="S373" t="s">
        <v>1038</v>
      </c>
      <c r="T373" t="s">
        <v>1039</v>
      </c>
      <c r="U373" t="s">
        <v>1038</v>
      </c>
      <c r="V373" t="s">
        <v>1038</v>
      </c>
      <c r="W373" t="s">
        <v>1038</v>
      </c>
      <c r="X373" t="s">
        <v>1038</v>
      </c>
      <c r="Y373" t="s">
        <v>1038</v>
      </c>
      <c r="Z373" t="s">
        <v>1038</v>
      </c>
      <c r="AA373" t="s">
        <v>1038</v>
      </c>
      <c r="AB373" t="s">
        <v>1038</v>
      </c>
      <c r="AC373" t="s">
        <v>1038</v>
      </c>
      <c r="AD373" t="s">
        <v>1038</v>
      </c>
    </row>
    <row r="374" spans="1:30" x14ac:dyDescent="0.25">
      <c r="A374">
        <v>879114</v>
      </c>
      <c r="B374" t="s">
        <v>571</v>
      </c>
      <c r="C374" t="s">
        <v>1308</v>
      </c>
      <c r="D374" t="s">
        <v>1039</v>
      </c>
      <c r="E374" t="s">
        <v>1308</v>
      </c>
      <c r="F374">
        <v>19</v>
      </c>
      <c r="G374" t="s">
        <v>1346</v>
      </c>
      <c r="H374" t="s">
        <v>1039</v>
      </c>
      <c r="I374" t="s">
        <v>1346</v>
      </c>
      <c r="J374" t="s">
        <v>1039</v>
      </c>
      <c r="K374" t="s">
        <v>1039</v>
      </c>
      <c r="L374" t="s">
        <v>1038</v>
      </c>
      <c r="M374" t="s">
        <v>1039</v>
      </c>
      <c r="N374" t="s">
        <v>1039</v>
      </c>
      <c r="O374" t="s">
        <v>1039</v>
      </c>
      <c r="P374" t="s">
        <v>1039</v>
      </c>
      <c r="Q374" t="s">
        <v>1039</v>
      </c>
      <c r="R374" t="s">
        <v>1039</v>
      </c>
      <c r="S374" t="s">
        <v>1039</v>
      </c>
      <c r="T374" t="s">
        <v>1039</v>
      </c>
      <c r="U374" t="s">
        <v>1039</v>
      </c>
      <c r="V374" t="s">
        <v>1039</v>
      </c>
      <c r="W374" t="s">
        <v>1038</v>
      </c>
      <c r="X374" t="s">
        <v>1038</v>
      </c>
      <c r="Y374" t="s">
        <v>1038</v>
      </c>
      <c r="Z374" t="s">
        <v>1038</v>
      </c>
      <c r="AA374" t="s">
        <v>1038</v>
      </c>
      <c r="AB374" t="s">
        <v>1038</v>
      </c>
      <c r="AC374" t="s">
        <v>1038</v>
      </c>
      <c r="AD374" t="s">
        <v>1038</v>
      </c>
    </row>
    <row r="375" spans="1:30" x14ac:dyDescent="0.25">
      <c r="A375">
        <v>882126</v>
      </c>
      <c r="B375" t="s">
        <v>572</v>
      </c>
      <c r="C375" t="s">
        <v>1308</v>
      </c>
      <c r="D375" t="s">
        <v>1039</v>
      </c>
      <c r="E375" t="s">
        <v>1308</v>
      </c>
      <c r="F375">
        <v>23</v>
      </c>
      <c r="G375" t="s">
        <v>1346</v>
      </c>
      <c r="H375" t="s">
        <v>1039</v>
      </c>
      <c r="I375" t="s">
        <v>1346</v>
      </c>
      <c r="J375" t="s">
        <v>1039</v>
      </c>
      <c r="K375" t="s">
        <v>1039</v>
      </c>
      <c r="L375" t="s">
        <v>1039</v>
      </c>
      <c r="M375" t="s">
        <v>1039</v>
      </c>
      <c r="N375" t="s">
        <v>1039</v>
      </c>
      <c r="O375" t="s">
        <v>1038</v>
      </c>
      <c r="P375" t="s">
        <v>1039</v>
      </c>
      <c r="Q375" t="s">
        <v>1039</v>
      </c>
      <c r="R375" t="s">
        <v>1038</v>
      </c>
      <c r="S375" t="s">
        <v>1038</v>
      </c>
      <c r="T375" t="s">
        <v>1039</v>
      </c>
      <c r="U375" t="s">
        <v>1038</v>
      </c>
      <c r="V375" t="s">
        <v>1038</v>
      </c>
      <c r="W375" t="s">
        <v>1038</v>
      </c>
      <c r="X375" t="s">
        <v>1038</v>
      </c>
      <c r="Y375" t="s">
        <v>1038</v>
      </c>
      <c r="Z375" t="s">
        <v>1038</v>
      </c>
      <c r="AA375" t="s">
        <v>1038</v>
      </c>
      <c r="AB375" t="s">
        <v>1038</v>
      </c>
      <c r="AC375" t="s">
        <v>1038</v>
      </c>
      <c r="AD375" t="s">
        <v>1038</v>
      </c>
    </row>
    <row r="376" spans="1:30" x14ac:dyDescent="0.25">
      <c r="A376">
        <v>882358</v>
      </c>
      <c r="B376" t="s">
        <v>573</v>
      </c>
      <c r="C376" t="s">
        <v>1308</v>
      </c>
      <c r="D376" t="s">
        <v>1039</v>
      </c>
      <c r="E376" t="s">
        <v>1308</v>
      </c>
      <c r="F376">
        <v>20</v>
      </c>
      <c r="G376" t="s">
        <v>1346</v>
      </c>
      <c r="H376" t="s">
        <v>1039</v>
      </c>
      <c r="I376" t="s">
        <v>1088</v>
      </c>
      <c r="J376" t="s">
        <v>1039</v>
      </c>
      <c r="K376" t="s">
        <v>1039</v>
      </c>
      <c r="L376" t="s">
        <v>1039</v>
      </c>
      <c r="M376" t="s">
        <v>1039</v>
      </c>
      <c r="N376" t="s">
        <v>1039</v>
      </c>
      <c r="O376" t="s">
        <v>1039</v>
      </c>
      <c r="P376" t="s">
        <v>1039</v>
      </c>
      <c r="Q376" t="s">
        <v>1039</v>
      </c>
      <c r="R376" t="s">
        <v>1039</v>
      </c>
      <c r="S376" t="s">
        <v>1039</v>
      </c>
      <c r="T376" t="s">
        <v>1039</v>
      </c>
      <c r="U376" t="s">
        <v>1039</v>
      </c>
      <c r="V376" t="s">
        <v>1039</v>
      </c>
      <c r="W376" t="s">
        <v>1038</v>
      </c>
      <c r="X376" t="s">
        <v>1038</v>
      </c>
      <c r="Y376" t="s">
        <v>1038</v>
      </c>
      <c r="Z376" t="s">
        <v>1038</v>
      </c>
      <c r="AA376" t="s">
        <v>1038</v>
      </c>
      <c r="AB376" t="s">
        <v>1038</v>
      </c>
      <c r="AC376" t="s">
        <v>1038</v>
      </c>
      <c r="AD376" t="s">
        <v>1038</v>
      </c>
    </row>
    <row r="377" spans="1:30" x14ac:dyDescent="0.25">
      <c r="A377">
        <v>886606</v>
      </c>
      <c r="B377" t="s">
        <v>574</v>
      </c>
      <c r="C377" t="s">
        <v>1308</v>
      </c>
      <c r="D377" t="s">
        <v>1039</v>
      </c>
      <c r="E377" t="s">
        <v>1308</v>
      </c>
      <c r="F377">
        <v>21</v>
      </c>
      <c r="G377" t="s">
        <v>1346</v>
      </c>
      <c r="H377" t="s">
        <v>1039</v>
      </c>
      <c r="I377" t="s">
        <v>1346</v>
      </c>
      <c r="J377" t="s">
        <v>1039</v>
      </c>
      <c r="K377" t="s">
        <v>1039</v>
      </c>
      <c r="L377" t="s">
        <v>1038</v>
      </c>
      <c r="M377" t="s">
        <v>1038</v>
      </c>
      <c r="N377" t="s">
        <v>1038</v>
      </c>
      <c r="O377" t="s">
        <v>1038</v>
      </c>
      <c r="P377" t="s">
        <v>1038</v>
      </c>
      <c r="Q377" t="s">
        <v>1038</v>
      </c>
      <c r="R377" t="s">
        <v>1038</v>
      </c>
      <c r="S377" t="s">
        <v>1038</v>
      </c>
      <c r="T377" t="s">
        <v>1038</v>
      </c>
      <c r="U377" t="s">
        <v>1038</v>
      </c>
      <c r="V377" t="s">
        <v>1038</v>
      </c>
      <c r="W377" t="s">
        <v>1038</v>
      </c>
      <c r="X377" t="s">
        <v>1038</v>
      </c>
      <c r="Y377" t="s">
        <v>1038</v>
      </c>
      <c r="Z377" t="s">
        <v>1038</v>
      </c>
      <c r="AA377" t="s">
        <v>1038</v>
      </c>
      <c r="AB377" t="s">
        <v>1038</v>
      </c>
      <c r="AC377" t="s">
        <v>1038</v>
      </c>
      <c r="AD377" t="s">
        <v>1038</v>
      </c>
    </row>
    <row r="378" spans="1:30" x14ac:dyDescent="0.25">
      <c r="A378">
        <v>887497</v>
      </c>
      <c r="B378" t="s">
        <v>1069</v>
      </c>
      <c r="C378" t="s">
        <v>1039</v>
      </c>
      <c r="D378" t="s">
        <v>1308</v>
      </c>
      <c r="E378" t="s">
        <v>1308</v>
      </c>
      <c r="F378">
        <v>18</v>
      </c>
      <c r="G378" t="s">
        <v>1346</v>
      </c>
      <c r="H378" t="s">
        <v>1038</v>
      </c>
      <c r="I378" t="s">
        <v>1346</v>
      </c>
      <c r="J378" t="s">
        <v>1039</v>
      </c>
      <c r="K378" t="s">
        <v>1039</v>
      </c>
      <c r="L378" t="s">
        <v>1039</v>
      </c>
      <c r="M378" t="s">
        <v>1039</v>
      </c>
      <c r="N378" t="s">
        <v>1039</v>
      </c>
      <c r="O378" t="s">
        <v>1038</v>
      </c>
      <c r="P378" t="s">
        <v>1039</v>
      </c>
      <c r="Q378" t="s">
        <v>1039</v>
      </c>
      <c r="R378" t="s">
        <v>1039</v>
      </c>
      <c r="S378" t="s">
        <v>1039</v>
      </c>
      <c r="T378" t="s">
        <v>1039</v>
      </c>
      <c r="U378" t="s">
        <v>1039</v>
      </c>
      <c r="V378" t="s">
        <v>1039</v>
      </c>
      <c r="W378" t="s">
        <v>1038</v>
      </c>
      <c r="X378" t="s">
        <v>1039</v>
      </c>
      <c r="Y378" t="s">
        <v>1038</v>
      </c>
      <c r="Z378" t="s">
        <v>1038</v>
      </c>
      <c r="AA378" t="s">
        <v>1039</v>
      </c>
      <c r="AB378" t="s">
        <v>1038</v>
      </c>
      <c r="AC378" t="s">
        <v>1038</v>
      </c>
      <c r="AD378" t="s">
        <v>1038</v>
      </c>
    </row>
    <row r="379" spans="1:30" x14ac:dyDescent="0.25">
      <c r="A379">
        <v>895699</v>
      </c>
      <c r="B379" t="s">
        <v>1073</v>
      </c>
      <c r="C379" t="s">
        <v>1308</v>
      </c>
      <c r="D379" t="s">
        <v>1039</v>
      </c>
      <c r="E379" t="s">
        <v>1308</v>
      </c>
      <c r="F379">
        <v>24</v>
      </c>
      <c r="G379" t="s">
        <v>1346</v>
      </c>
      <c r="H379" t="s">
        <v>1038</v>
      </c>
      <c r="I379" t="s">
        <v>1346</v>
      </c>
      <c r="J379" t="s">
        <v>1039</v>
      </c>
      <c r="K379" t="s">
        <v>1039</v>
      </c>
      <c r="L379" t="s">
        <v>1039</v>
      </c>
      <c r="M379" t="s">
        <v>1038</v>
      </c>
      <c r="N379" t="s">
        <v>1039</v>
      </c>
      <c r="O379" t="s">
        <v>1038</v>
      </c>
      <c r="P379" t="s">
        <v>1039</v>
      </c>
      <c r="Q379" t="s">
        <v>1039</v>
      </c>
      <c r="R379" t="s">
        <v>1039</v>
      </c>
      <c r="S379" t="s">
        <v>1038</v>
      </c>
      <c r="T379" t="s">
        <v>1039</v>
      </c>
      <c r="U379" t="s">
        <v>1038</v>
      </c>
      <c r="V379" t="s">
        <v>1039</v>
      </c>
      <c r="W379" t="s">
        <v>1038</v>
      </c>
      <c r="X379" t="s">
        <v>1038</v>
      </c>
      <c r="Y379" t="s">
        <v>1038</v>
      </c>
      <c r="Z379" t="s">
        <v>1038</v>
      </c>
      <c r="AA379" t="s">
        <v>1038</v>
      </c>
      <c r="AB379" t="s">
        <v>1038</v>
      </c>
      <c r="AC379" t="s">
        <v>1038</v>
      </c>
      <c r="AD379" t="s">
        <v>1038</v>
      </c>
    </row>
    <row r="380" spans="1:30" x14ac:dyDescent="0.25">
      <c r="A380">
        <v>896761</v>
      </c>
      <c r="B380" t="s">
        <v>1071</v>
      </c>
      <c r="C380" t="s">
        <v>1308</v>
      </c>
      <c r="D380" t="s">
        <v>1039</v>
      </c>
      <c r="E380" t="s">
        <v>1308</v>
      </c>
      <c r="F380">
        <v>19</v>
      </c>
      <c r="G380" t="s">
        <v>1346</v>
      </c>
      <c r="H380" t="s">
        <v>1039</v>
      </c>
      <c r="I380" t="s">
        <v>1346</v>
      </c>
      <c r="J380" t="s">
        <v>1039</v>
      </c>
      <c r="K380" t="s">
        <v>1039</v>
      </c>
      <c r="L380" t="s">
        <v>1038</v>
      </c>
      <c r="M380" t="s">
        <v>1038</v>
      </c>
      <c r="N380" t="s">
        <v>1039</v>
      </c>
      <c r="O380" t="s">
        <v>1039</v>
      </c>
      <c r="P380" t="s">
        <v>1039</v>
      </c>
      <c r="Q380" t="s">
        <v>1039</v>
      </c>
      <c r="R380" t="s">
        <v>1038</v>
      </c>
      <c r="S380" t="s">
        <v>1039</v>
      </c>
      <c r="T380" t="s">
        <v>1039</v>
      </c>
      <c r="U380" t="s">
        <v>1038</v>
      </c>
      <c r="V380" t="s">
        <v>1038</v>
      </c>
      <c r="W380" t="s">
        <v>1038</v>
      </c>
      <c r="X380" t="s">
        <v>1038</v>
      </c>
      <c r="Y380" t="s">
        <v>1038</v>
      </c>
      <c r="Z380" t="s">
        <v>1038</v>
      </c>
      <c r="AA380" t="s">
        <v>1038</v>
      </c>
      <c r="AB380" t="s">
        <v>1038</v>
      </c>
      <c r="AC380" t="s">
        <v>1038</v>
      </c>
      <c r="AD380" t="s">
        <v>1038</v>
      </c>
    </row>
    <row r="381" spans="1:30" x14ac:dyDescent="0.25">
      <c r="A381">
        <v>900894</v>
      </c>
      <c r="B381" t="s">
        <v>1070</v>
      </c>
      <c r="C381" t="s">
        <v>1308</v>
      </c>
      <c r="D381" t="s">
        <v>1039</v>
      </c>
      <c r="E381" t="s">
        <v>1308</v>
      </c>
      <c r="F381">
        <v>12</v>
      </c>
      <c r="G381" t="s">
        <v>1309</v>
      </c>
      <c r="H381" t="s">
        <v>1038</v>
      </c>
      <c r="I381" t="s">
        <v>1088</v>
      </c>
      <c r="J381" t="s">
        <v>1039</v>
      </c>
      <c r="K381" t="s">
        <v>1039</v>
      </c>
      <c r="L381" t="s">
        <v>1038</v>
      </c>
      <c r="M381" t="s">
        <v>1038</v>
      </c>
      <c r="N381" t="s">
        <v>1039</v>
      </c>
      <c r="O381" t="s">
        <v>1039</v>
      </c>
      <c r="P381" t="s">
        <v>1038</v>
      </c>
      <c r="Q381" t="s">
        <v>1038</v>
      </c>
      <c r="R381" t="s">
        <v>1038</v>
      </c>
      <c r="S381" t="s">
        <v>1038</v>
      </c>
      <c r="T381" t="s">
        <v>1039</v>
      </c>
      <c r="U381" t="s">
        <v>1039</v>
      </c>
      <c r="V381" t="s">
        <v>1038</v>
      </c>
      <c r="W381" t="s">
        <v>1038</v>
      </c>
      <c r="X381" t="s">
        <v>1038</v>
      </c>
      <c r="Y381" t="s">
        <v>1038</v>
      </c>
      <c r="Z381" t="s">
        <v>1038</v>
      </c>
      <c r="AA381" t="s">
        <v>1038</v>
      </c>
      <c r="AB381" t="s">
        <v>1038</v>
      </c>
      <c r="AC381" t="s">
        <v>1038</v>
      </c>
      <c r="AD381" t="s">
        <v>1038</v>
      </c>
    </row>
    <row r="382" spans="1:30" x14ac:dyDescent="0.25">
      <c r="A382">
        <v>901603</v>
      </c>
      <c r="B382" t="s">
        <v>575</v>
      </c>
      <c r="C382" t="s">
        <v>1308</v>
      </c>
      <c r="D382" t="s">
        <v>1039</v>
      </c>
      <c r="E382" t="s">
        <v>1308</v>
      </c>
      <c r="F382">
        <v>10</v>
      </c>
      <c r="G382" t="s">
        <v>1346</v>
      </c>
      <c r="H382" t="s">
        <v>1039</v>
      </c>
      <c r="I382" t="s">
        <v>1088</v>
      </c>
      <c r="J382" t="s">
        <v>1039</v>
      </c>
      <c r="K382" t="s">
        <v>1039</v>
      </c>
      <c r="L382" t="s">
        <v>1039</v>
      </c>
      <c r="M382" t="s">
        <v>1039</v>
      </c>
      <c r="N382" t="s">
        <v>1039</v>
      </c>
      <c r="O382" t="s">
        <v>1038</v>
      </c>
      <c r="P382" t="s">
        <v>1039</v>
      </c>
      <c r="Q382" t="s">
        <v>1039</v>
      </c>
      <c r="R382" t="s">
        <v>1039</v>
      </c>
      <c r="S382" t="s">
        <v>1038</v>
      </c>
      <c r="T382" t="s">
        <v>1039</v>
      </c>
      <c r="U382" t="s">
        <v>1038</v>
      </c>
      <c r="V382" t="s">
        <v>1039</v>
      </c>
      <c r="W382" t="s">
        <v>1038</v>
      </c>
      <c r="X382" t="s">
        <v>1038</v>
      </c>
      <c r="Y382" t="s">
        <v>1038</v>
      </c>
      <c r="Z382" t="s">
        <v>1038</v>
      </c>
      <c r="AA382" t="s">
        <v>1038</v>
      </c>
      <c r="AB382" t="s">
        <v>1038</v>
      </c>
      <c r="AC382" t="s">
        <v>1038</v>
      </c>
      <c r="AD382" t="s">
        <v>1038</v>
      </c>
    </row>
    <row r="383" spans="1:30" x14ac:dyDescent="0.25">
      <c r="A383">
        <v>904904</v>
      </c>
      <c r="B383" t="s">
        <v>576</v>
      </c>
      <c r="C383" t="s">
        <v>1308</v>
      </c>
      <c r="D383" t="s">
        <v>1039</v>
      </c>
      <c r="E383" t="s">
        <v>1308</v>
      </c>
      <c r="F383">
        <v>20</v>
      </c>
      <c r="G383" t="s">
        <v>1346</v>
      </c>
      <c r="H383" t="s">
        <v>1039</v>
      </c>
      <c r="I383" t="s">
        <v>1346</v>
      </c>
      <c r="J383" t="s">
        <v>1039</v>
      </c>
      <c r="K383" t="s">
        <v>1039</v>
      </c>
      <c r="L383" t="s">
        <v>1039</v>
      </c>
      <c r="M383" t="s">
        <v>1039</v>
      </c>
      <c r="N383" t="s">
        <v>1039</v>
      </c>
      <c r="O383" t="s">
        <v>1039</v>
      </c>
      <c r="P383" t="s">
        <v>1039</v>
      </c>
      <c r="Q383" t="s">
        <v>1039</v>
      </c>
      <c r="R383" t="s">
        <v>1039</v>
      </c>
      <c r="S383" t="s">
        <v>1039</v>
      </c>
      <c r="T383" t="s">
        <v>1039</v>
      </c>
      <c r="U383" t="s">
        <v>1038</v>
      </c>
      <c r="V383" t="s">
        <v>1039</v>
      </c>
      <c r="W383" t="s">
        <v>1038</v>
      </c>
      <c r="X383" t="s">
        <v>1038</v>
      </c>
      <c r="Y383" t="s">
        <v>1038</v>
      </c>
      <c r="Z383" t="s">
        <v>1038</v>
      </c>
      <c r="AA383" t="s">
        <v>1038</v>
      </c>
      <c r="AB383" t="s">
        <v>1038</v>
      </c>
      <c r="AC383" t="s">
        <v>1038</v>
      </c>
      <c r="AD383" t="s">
        <v>1038</v>
      </c>
    </row>
    <row r="384" spans="1:30" x14ac:dyDescent="0.25">
      <c r="A384">
        <v>908277</v>
      </c>
      <c r="B384" t="s">
        <v>577</v>
      </c>
      <c r="C384" t="s">
        <v>1308</v>
      </c>
      <c r="D384" t="s">
        <v>1039</v>
      </c>
      <c r="E384" t="s">
        <v>1308</v>
      </c>
      <c r="F384">
        <v>20</v>
      </c>
      <c r="G384" t="s">
        <v>1346</v>
      </c>
      <c r="H384" t="s">
        <v>1039</v>
      </c>
      <c r="I384" t="s">
        <v>1346</v>
      </c>
      <c r="J384" t="s">
        <v>1039</v>
      </c>
      <c r="K384" t="s">
        <v>1039</v>
      </c>
      <c r="L384" t="s">
        <v>1038</v>
      </c>
      <c r="M384" t="s">
        <v>1038</v>
      </c>
      <c r="N384" t="s">
        <v>1039</v>
      </c>
      <c r="O384" t="s">
        <v>1038</v>
      </c>
      <c r="P384" t="s">
        <v>1039</v>
      </c>
      <c r="Q384" t="s">
        <v>1039</v>
      </c>
      <c r="R384" t="s">
        <v>1038</v>
      </c>
      <c r="S384" t="s">
        <v>1038</v>
      </c>
      <c r="T384" t="s">
        <v>1039</v>
      </c>
      <c r="U384" t="s">
        <v>1038</v>
      </c>
      <c r="V384" t="s">
        <v>1039</v>
      </c>
      <c r="W384" t="s">
        <v>1038</v>
      </c>
      <c r="X384" t="s">
        <v>1038</v>
      </c>
      <c r="Y384" t="s">
        <v>1038</v>
      </c>
      <c r="Z384" t="s">
        <v>1038</v>
      </c>
      <c r="AA384" t="s">
        <v>1038</v>
      </c>
      <c r="AB384" t="s">
        <v>1038</v>
      </c>
      <c r="AC384" t="s">
        <v>1038</v>
      </c>
      <c r="AD384" t="s">
        <v>1038</v>
      </c>
    </row>
    <row r="385" spans="1:30" x14ac:dyDescent="0.25">
      <c r="A385">
        <v>910109</v>
      </c>
      <c r="B385" t="s">
        <v>578</v>
      </c>
      <c r="C385" t="s">
        <v>1308</v>
      </c>
      <c r="D385" t="s">
        <v>1039</v>
      </c>
      <c r="E385" t="s">
        <v>1308</v>
      </c>
      <c r="F385">
        <v>20</v>
      </c>
      <c r="G385" t="s">
        <v>1346</v>
      </c>
      <c r="H385" t="s">
        <v>1039</v>
      </c>
      <c r="I385" t="s">
        <v>1346</v>
      </c>
      <c r="J385" t="s">
        <v>1039</v>
      </c>
      <c r="K385" t="s">
        <v>1039</v>
      </c>
      <c r="L385" t="s">
        <v>1039</v>
      </c>
      <c r="M385" t="s">
        <v>1039</v>
      </c>
      <c r="N385" t="s">
        <v>1039</v>
      </c>
      <c r="O385" t="s">
        <v>1038</v>
      </c>
      <c r="P385" t="s">
        <v>1039</v>
      </c>
      <c r="Q385" t="s">
        <v>1039</v>
      </c>
      <c r="R385" t="s">
        <v>1038</v>
      </c>
      <c r="S385" t="s">
        <v>1038</v>
      </c>
      <c r="T385" t="s">
        <v>1039</v>
      </c>
      <c r="U385" t="s">
        <v>1038</v>
      </c>
      <c r="V385" t="s">
        <v>1038</v>
      </c>
      <c r="W385" t="s">
        <v>1038</v>
      </c>
      <c r="X385" t="s">
        <v>1038</v>
      </c>
      <c r="Y385" t="s">
        <v>1038</v>
      </c>
      <c r="Z385" t="s">
        <v>1038</v>
      </c>
      <c r="AA385" t="s">
        <v>1038</v>
      </c>
      <c r="AB385" t="s">
        <v>1038</v>
      </c>
      <c r="AC385" t="s">
        <v>1038</v>
      </c>
      <c r="AD385" t="s">
        <v>1038</v>
      </c>
    </row>
    <row r="386" spans="1:30" x14ac:dyDescent="0.25">
      <c r="A386">
        <v>912220</v>
      </c>
      <c r="B386" t="s">
        <v>579</v>
      </c>
      <c r="C386" t="s">
        <v>1308</v>
      </c>
      <c r="D386" t="s">
        <v>1039</v>
      </c>
      <c r="E386" t="s">
        <v>1308</v>
      </c>
      <c r="F386">
        <v>17</v>
      </c>
      <c r="G386" t="s">
        <v>1346</v>
      </c>
      <c r="H386" t="s">
        <v>1039</v>
      </c>
      <c r="I386" t="s">
        <v>1346</v>
      </c>
      <c r="J386" t="s">
        <v>1039</v>
      </c>
      <c r="K386" t="s">
        <v>1039</v>
      </c>
      <c r="L386" t="s">
        <v>1039</v>
      </c>
      <c r="M386" t="s">
        <v>1039</v>
      </c>
      <c r="N386" t="s">
        <v>1039</v>
      </c>
      <c r="O386" t="s">
        <v>1039</v>
      </c>
      <c r="P386" t="s">
        <v>1039</v>
      </c>
      <c r="Q386" t="s">
        <v>1039</v>
      </c>
      <c r="R386" t="s">
        <v>1039</v>
      </c>
      <c r="S386" t="s">
        <v>1039</v>
      </c>
      <c r="T386" t="s">
        <v>1039</v>
      </c>
      <c r="U386" t="s">
        <v>1038</v>
      </c>
      <c r="V386" t="s">
        <v>1039</v>
      </c>
      <c r="W386" t="s">
        <v>1039</v>
      </c>
      <c r="X386" t="s">
        <v>1038</v>
      </c>
      <c r="Y386" t="s">
        <v>1038</v>
      </c>
      <c r="Z386" t="s">
        <v>1038</v>
      </c>
      <c r="AA386" t="s">
        <v>1038</v>
      </c>
      <c r="AB386" t="s">
        <v>1038</v>
      </c>
      <c r="AC386" t="s">
        <v>1038</v>
      </c>
      <c r="AD386" t="s">
        <v>1038</v>
      </c>
    </row>
    <row r="387" spans="1:30" x14ac:dyDescent="0.25">
      <c r="A387">
        <v>912691</v>
      </c>
      <c r="B387" t="s">
        <v>256</v>
      </c>
      <c r="C387" t="s">
        <v>1308</v>
      </c>
      <c r="D387" t="s">
        <v>1039</v>
      </c>
      <c r="E387" t="s">
        <v>1308</v>
      </c>
      <c r="F387">
        <v>17</v>
      </c>
      <c r="G387" t="s">
        <v>1346</v>
      </c>
      <c r="H387" t="s">
        <v>1039</v>
      </c>
      <c r="I387" t="s">
        <v>1346</v>
      </c>
      <c r="J387" t="s">
        <v>1039</v>
      </c>
      <c r="K387" t="s">
        <v>1039</v>
      </c>
      <c r="L387" t="s">
        <v>1039</v>
      </c>
      <c r="M387" t="s">
        <v>1039</v>
      </c>
      <c r="N387" t="s">
        <v>1039</v>
      </c>
      <c r="O387" t="s">
        <v>1038</v>
      </c>
      <c r="P387" t="s">
        <v>1039</v>
      </c>
      <c r="Q387" t="s">
        <v>1039</v>
      </c>
      <c r="R387" t="s">
        <v>1039</v>
      </c>
      <c r="S387" t="s">
        <v>1038</v>
      </c>
      <c r="T387" t="s">
        <v>1039</v>
      </c>
      <c r="U387" t="s">
        <v>1039</v>
      </c>
      <c r="V387" t="s">
        <v>1038</v>
      </c>
      <c r="W387" t="s">
        <v>1038</v>
      </c>
      <c r="X387" t="s">
        <v>1039</v>
      </c>
      <c r="Y387" t="s">
        <v>1038</v>
      </c>
      <c r="Z387" t="s">
        <v>1038</v>
      </c>
      <c r="AA387" t="s">
        <v>1038</v>
      </c>
      <c r="AB387" t="s">
        <v>1038</v>
      </c>
      <c r="AC387" t="s">
        <v>1038</v>
      </c>
      <c r="AD387" t="s">
        <v>1038</v>
      </c>
    </row>
    <row r="388" spans="1:30" x14ac:dyDescent="0.25">
      <c r="A388">
        <v>914945</v>
      </c>
      <c r="B388" t="s">
        <v>580</v>
      </c>
      <c r="C388" t="s">
        <v>1308</v>
      </c>
      <c r="D388" t="s">
        <v>1039</v>
      </c>
      <c r="E388" t="s">
        <v>1308</v>
      </c>
      <c r="F388">
        <v>21</v>
      </c>
      <c r="G388" t="s">
        <v>1346</v>
      </c>
      <c r="H388" t="s">
        <v>1039</v>
      </c>
      <c r="I388" t="s">
        <v>1346</v>
      </c>
      <c r="J388" t="s">
        <v>1039</v>
      </c>
      <c r="K388" t="s">
        <v>1039</v>
      </c>
      <c r="L388" t="s">
        <v>1039</v>
      </c>
      <c r="M388" t="s">
        <v>1039</v>
      </c>
      <c r="N388" t="s">
        <v>1039</v>
      </c>
      <c r="O388" t="s">
        <v>1039</v>
      </c>
      <c r="P388" t="s">
        <v>1039</v>
      </c>
      <c r="Q388" t="s">
        <v>1039</v>
      </c>
      <c r="R388" t="s">
        <v>1039</v>
      </c>
      <c r="S388" t="s">
        <v>1039</v>
      </c>
      <c r="T388" t="s">
        <v>1039</v>
      </c>
      <c r="U388" t="s">
        <v>1039</v>
      </c>
      <c r="V388" t="s">
        <v>1039</v>
      </c>
      <c r="W388" t="s">
        <v>1038</v>
      </c>
      <c r="X388" t="s">
        <v>1038</v>
      </c>
      <c r="Y388" t="s">
        <v>1038</v>
      </c>
      <c r="Z388" t="s">
        <v>1038</v>
      </c>
      <c r="AA388" t="s">
        <v>1038</v>
      </c>
      <c r="AB388" t="s">
        <v>1038</v>
      </c>
      <c r="AC388" t="s">
        <v>1038</v>
      </c>
      <c r="AD388" t="s">
        <v>1038</v>
      </c>
    </row>
    <row r="389" spans="1:30" x14ac:dyDescent="0.25">
      <c r="A389">
        <v>916189</v>
      </c>
      <c r="B389" t="s">
        <v>1086</v>
      </c>
      <c r="C389" t="s">
        <v>1308</v>
      </c>
      <c r="D389" t="s">
        <v>1039</v>
      </c>
      <c r="E389" t="s">
        <v>1308</v>
      </c>
      <c r="F389">
        <v>20</v>
      </c>
      <c r="G389" t="s">
        <v>1346</v>
      </c>
      <c r="H389" t="s">
        <v>1039</v>
      </c>
      <c r="I389" t="s">
        <v>1346</v>
      </c>
      <c r="J389" t="s">
        <v>1039</v>
      </c>
      <c r="K389" t="s">
        <v>1039</v>
      </c>
      <c r="L389" t="s">
        <v>1039</v>
      </c>
      <c r="M389" t="s">
        <v>1039</v>
      </c>
      <c r="N389" t="s">
        <v>1039</v>
      </c>
      <c r="O389" t="s">
        <v>1039</v>
      </c>
      <c r="P389" t="s">
        <v>1039</v>
      </c>
      <c r="Q389" t="s">
        <v>1039</v>
      </c>
      <c r="R389" t="s">
        <v>1039</v>
      </c>
      <c r="S389" t="s">
        <v>1038</v>
      </c>
      <c r="T389" t="s">
        <v>1038</v>
      </c>
      <c r="U389" t="s">
        <v>1038</v>
      </c>
      <c r="V389" t="s">
        <v>1039</v>
      </c>
      <c r="W389" t="s">
        <v>1038</v>
      </c>
      <c r="X389" t="s">
        <v>1038</v>
      </c>
      <c r="Y389" t="s">
        <v>1038</v>
      </c>
      <c r="Z389" t="s">
        <v>1038</v>
      </c>
      <c r="AA389" t="s">
        <v>1038</v>
      </c>
      <c r="AB389" t="s">
        <v>1038</v>
      </c>
      <c r="AC389" t="s">
        <v>1038</v>
      </c>
      <c r="AD389" t="s">
        <v>1038</v>
      </c>
    </row>
    <row r="390" spans="1:30" x14ac:dyDescent="0.25">
      <c r="A390">
        <v>916354</v>
      </c>
      <c r="B390" t="s">
        <v>581</v>
      </c>
      <c r="C390" t="s">
        <v>1308</v>
      </c>
      <c r="D390" t="s">
        <v>1039</v>
      </c>
      <c r="E390" t="s">
        <v>1308</v>
      </c>
      <c r="F390">
        <v>21</v>
      </c>
      <c r="G390" t="s">
        <v>1346</v>
      </c>
      <c r="H390" t="s">
        <v>1039</v>
      </c>
      <c r="I390" t="s">
        <v>1346</v>
      </c>
      <c r="J390" t="s">
        <v>1039</v>
      </c>
      <c r="K390" t="s">
        <v>1039</v>
      </c>
      <c r="L390" t="s">
        <v>1039</v>
      </c>
      <c r="M390" t="s">
        <v>1039</v>
      </c>
      <c r="N390" t="s">
        <v>1039</v>
      </c>
      <c r="O390" t="s">
        <v>1039</v>
      </c>
      <c r="P390" t="s">
        <v>1039</v>
      </c>
      <c r="Q390" t="s">
        <v>1039</v>
      </c>
      <c r="R390" t="s">
        <v>1039</v>
      </c>
      <c r="S390" t="s">
        <v>1039</v>
      </c>
      <c r="T390" t="s">
        <v>1039</v>
      </c>
      <c r="U390" t="s">
        <v>1039</v>
      </c>
      <c r="V390" t="s">
        <v>1039</v>
      </c>
      <c r="W390" t="s">
        <v>1038</v>
      </c>
      <c r="X390" t="s">
        <v>1038</v>
      </c>
      <c r="Y390" t="s">
        <v>1038</v>
      </c>
      <c r="Z390" t="s">
        <v>1038</v>
      </c>
      <c r="AA390" t="s">
        <v>1038</v>
      </c>
      <c r="AB390" t="s">
        <v>1038</v>
      </c>
      <c r="AC390" t="s">
        <v>1038</v>
      </c>
      <c r="AD390" t="s">
        <v>1038</v>
      </c>
    </row>
    <row r="391" spans="1:30" x14ac:dyDescent="0.25">
      <c r="A391">
        <v>917955</v>
      </c>
      <c r="B391" t="s">
        <v>582</v>
      </c>
      <c r="C391" t="s">
        <v>1308</v>
      </c>
      <c r="D391" t="s">
        <v>1039</v>
      </c>
      <c r="E391" t="s">
        <v>1308</v>
      </c>
      <c r="F391">
        <v>21</v>
      </c>
      <c r="G391" t="s">
        <v>1346</v>
      </c>
      <c r="H391" t="s">
        <v>1039</v>
      </c>
      <c r="I391" t="s">
        <v>1346</v>
      </c>
      <c r="J391" t="s">
        <v>1039</v>
      </c>
      <c r="K391" t="s">
        <v>1039</v>
      </c>
      <c r="L391" t="s">
        <v>1039</v>
      </c>
      <c r="M391" t="s">
        <v>1039</v>
      </c>
      <c r="N391" t="s">
        <v>1039</v>
      </c>
      <c r="O391" t="s">
        <v>1038</v>
      </c>
      <c r="P391" t="s">
        <v>1039</v>
      </c>
      <c r="Q391" t="s">
        <v>1039</v>
      </c>
      <c r="R391" t="s">
        <v>1038</v>
      </c>
      <c r="S391" t="s">
        <v>1038</v>
      </c>
      <c r="T391" t="s">
        <v>1039</v>
      </c>
      <c r="U391" t="s">
        <v>1038</v>
      </c>
      <c r="V391" t="s">
        <v>1038</v>
      </c>
      <c r="W391" t="s">
        <v>1038</v>
      </c>
      <c r="X391" t="s">
        <v>1038</v>
      </c>
      <c r="Y391" t="s">
        <v>1038</v>
      </c>
      <c r="Z391" t="s">
        <v>1038</v>
      </c>
      <c r="AA391" t="s">
        <v>1038</v>
      </c>
      <c r="AB391" t="s">
        <v>1038</v>
      </c>
      <c r="AC391" t="s">
        <v>1038</v>
      </c>
      <c r="AD391" t="s">
        <v>1038</v>
      </c>
    </row>
    <row r="392" spans="1:30" x14ac:dyDescent="0.25">
      <c r="A392">
        <v>920439</v>
      </c>
      <c r="B392" t="s">
        <v>1031</v>
      </c>
      <c r="C392" t="s">
        <v>1308</v>
      </c>
      <c r="D392" t="s">
        <v>1308</v>
      </c>
      <c r="E392" t="s">
        <v>1308</v>
      </c>
      <c r="F392">
        <v>22</v>
      </c>
      <c r="G392" t="s">
        <v>1346</v>
      </c>
      <c r="H392" t="s">
        <v>1038</v>
      </c>
      <c r="I392" t="s">
        <v>1346</v>
      </c>
      <c r="J392" t="s">
        <v>1064</v>
      </c>
      <c r="K392" t="s">
        <v>1064</v>
      </c>
      <c r="L392" t="s">
        <v>1064</v>
      </c>
      <c r="M392" t="s">
        <v>1064</v>
      </c>
      <c r="N392" t="s">
        <v>1064</v>
      </c>
      <c r="O392" t="s">
        <v>1064</v>
      </c>
      <c r="P392" t="s">
        <v>1064</v>
      </c>
      <c r="Q392" t="s">
        <v>1064</v>
      </c>
      <c r="R392" t="s">
        <v>1064</v>
      </c>
      <c r="S392" t="s">
        <v>1064</v>
      </c>
      <c r="T392" t="s">
        <v>1064</v>
      </c>
      <c r="U392" t="s">
        <v>1064</v>
      </c>
      <c r="V392" t="s">
        <v>1064</v>
      </c>
      <c r="W392" t="s">
        <v>1064</v>
      </c>
      <c r="X392" t="s">
        <v>1064</v>
      </c>
      <c r="Y392" t="s">
        <v>1064</v>
      </c>
      <c r="Z392" t="s">
        <v>1064</v>
      </c>
      <c r="AA392" t="s">
        <v>1064</v>
      </c>
      <c r="AB392" t="s">
        <v>1064</v>
      </c>
      <c r="AC392" t="s">
        <v>1064</v>
      </c>
      <c r="AD392" t="s">
        <v>1064</v>
      </c>
    </row>
    <row r="393" spans="1:30" x14ac:dyDescent="0.25">
      <c r="A393">
        <v>922435</v>
      </c>
      <c r="B393" t="s">
        <v>583</v>
      </c>
      <c r="C393" t="s">
        <v>1308</v>
      </c>
      <c r="D393" t="s">
        <v>1039</v>
      </c>
      <c r="E393" t="s">
        <v>1308</v>
      </c>
      <c r="F393">
        <v>20</v>
      </c>
      <c r="G393" t="s">
        <v>1346</v>
      </c>
      <c r="H393" t="s">
        <v>1039</v>
      </c>
      <c r="I393" t="s">
        <v>1346</v>
      </c>
      <c r="J393" t="s">
        <v>1039</v>
      </c>
      <c r="K393" t="s">
        <v>1039</v>
      </c>
      <c r="L393" t="s">
        <v>1038</v>
      </c>
      <c r="M393" t="s">
        <v>1038</v>
      </c>
      <c r="N393" t="s">
        <v>1038</v>
      </c>
      <c r="O393" t="s">
        <v>1038</v>
      </c>
      <c r="P393" t="s">
        <v>1038</v>
      </c>
      <c r="Q393" t="s">
        <v>1038</v>
      </c>
      <c r="R393" t="s">
        <v>1038</v>
      </c>
      <c r="S393" t="s">
        <v>1038</v>
      </c>
      <c r="T393" t="s">
        <v>1038</v>
      </c>
      <c r="U393" t="s">
        <v>1038</v>
      </c>
      <c r="V393" t="s">
        <v>1038</v>
      </c>
      <c r="W393" t="s">
        <v>1038</v>
      </c>
      <c r="X393" t="s">
        <v>1038</v>
      </c>
      <c r="Y393" t="s">
        <v>1038</v>
      </c>
      <c r="Z393" t="s">
        <v>1038</v>
      </c>
      <c r="AA393" t="s">
        <v>1038</v>
      </c>
      <c r="AB393" t="s">
        <v>1038</v>
      </c>
      <c r="AC393" t="s">
        <v>1038</v>
      </c>
      <c r="AD393" t="s">
        <v>1038</v>
      </c>
    </row>
    <row r="394" spans="1:30" x14ac:dyDescent="0.25">
      <c r="A394">
        <v>923383</v>
      </c>
      <c r="B394" t="s">
        <v>584</v>
      </c>
      <c r="C394" t="s">
        <v>1308</v>
      </c>
      <c r="D394" t="s">
        <v>1039</v>
      </c>
      <c r="E394" t="s">
        <v>1308</v>
      </c>
      <c r="F394">
        <v>17</v>
      </c>
      <c r="G394" t="s">
        <v>1346</v>
      </c>
      <c r="H394" t="s">
        <v>1039</v>
      </c>
      <c r="I394" t="s">
        <v>1346</v>
      </c>
      <c r="J394" t="s">
        <v>1039</v>
      </c>
      <c r="K394" t="s">
        <v>1039</v>
      </c>
      <c r="L394" t="s">
        <v>1039</v>
      </c>
      <c r="M394" t="s">
        <v>1039</v>
      </c>
      <c r="N394" t="s">
        <v>1039</v>
      </c>
      <c r="O394" t="s">
        <v>1038</v>
      </c>
      <c r="P394" t="s">
        <v>1038</v>
      </c>
      <c r="Q394" t="s">
        <v>1039</v>
      </c>
      <c r="R394" t="s">
        <v>1039</v>
      </c>
      <c r="S394" t="s">
        <v>1039</v>
      </c>
      <c r="T394" t="s">
        <v>1039</v>
      </c>
      <c r="U394" t="s">
        <v>1039</v>
      </c>
      <c r="V394" t="s">
        <v>1039</v>
      </c>
      <c r="W394" t="s">
        <v>1038</v>
      </c>
      <c r="X394" t="s">
        <v>1039</v>
      </c>
      <c r="Y394" t="s">
        <v>1038</v>
      </c>
      <c r="Z394" t="s">
        <v>1038</v>
      </c>
      <c r="AA394" t="s">
        <v>1039</v>
      </c>
      <c r="AB394" t="s">
        <v>1038</v>
      </c>
      <c r="AC394" t="s">
        <v>1038</v>
      </c>
      <c r="AD394" t="s">
        <v>1038</v>
      </c>
    </row>
    <row r="395" spans="1:30" x14ac:dyDescent="0.25">
      <c r="A395">
        <v>928341</v>
      </c>
      <c r="B395" t="s">
        <v>585</v>
      </c>
      <c r="C395" t="s">
        <v>1308</v>
      </c>
      <c r="D395" t="s">
        <v>1039</v>
      </c>
      <c r="E395" t="s">
        <v>1308</v>
      </c>
      <c r="F395">
        <v>20</v>
      </c>
      <c r="G395" t="s">
        <v>1346</v>
      </c>
      <c r="H395" t="s">
        <v>1039</v>
      </c>
      <c r="I395" t="s">
        <v>1346</v>
      </c>
      <c r="J395" t="s">
        <v>1039</v>
      </c>
      <c r="K395" t="s">
        <v>1039</v>
      </c>
      <c r="L395" t="s">
        <v>1038</v>
      </c>
      <c r="M395" t="s">
        <v>1038</v>
      </c>
      <c r="N395" t="s">
        <v>1039</v>
      </c>
      <c r="O395" t="s">
        <v>1039</v>
      </c>
      <c r="P395" t="s">
        <v>1039</v>
      </c>
      <c r="Q395" t="s">
        <v>1039</v>
      </c>
      <c r="R395" t="s">
        <v>1038</v>
      </c>
      <c r="S395" t="s">
        <v>1039</v>
      </c>
      <c r="T395" t="s">
        <v>1039</v>
      </c>
      <c r="U395" t="s">
        <v>1038</v>
      </c>
      <c r="V395" t="s">
        <v>1038</v>
      </c>
      <c r="W395" t="s">
        <v>1038</v>
      </c>
      <c r="X395" t="s">
        <v>1038</v>
      </c>
      <c r="Y395" t="s">
        <v>1038</v>
      </c>
      <c r="Z395" t="s">
        <v>1038</v>
      </c>
      <c r="AA395" t="s">
        <v>1038</v>
      </c>
      <c r="AB395" t="s">
        <v>1038</v>
      </c>
      <c r="AC395" t="s">
        <v>1038</v>
      </c>
      <c r="AD395" t="s">
        <v>1038</v>
      </c>
    </row>
    <row r="396" spans="1:30" x14ac:dyDescent="0.25">
      <c r="A396">
        <v>929224</v>
      </c>
      <c r="B396" t="s">
        <v>586</v>
      </c>
      <c r="C396" t="s">
        <v>1039</v>
      </c>
      <c r="D396" t="s">
        <v>1308</v>
      </c>
      <c r="E396" t="s">
        <v>1308</v>
      </c>
      <c r="F396">
        <v>19</v>
      </c>
      <c r="G396" t="s">
        <v>1344</v>
      </c>
      <c r="H396" t="s">
        <v>1039</v>
      </c>
      <c r="I396" t="s">
        <v>1346</v>
      </c>
      <c r="J396" t="s">
        <v>1039</v>
      </c>
      <c r="K396" t="s">
        <v>1039</v>
      </c>
      <c r="L396" t="s">
        <v>1039</v>
      </c>
      <c r="M396" t="s">
        <v>1039</v>
      </c>
      <c r="N396" t="s">
        <v>1039</v>
      </c>
      <c r="O396" t="s">
        <v>1039</v>
      </c>
      <c r="P396" t="s">
        <v>1039</v>
      </c>
      <c r="Q396" t="s">
        <v>1039</v>
      </c>
      <c r="R396" t="s">
        <v>1039</v>
      </c>
      <c r="S396" t="s">
        <v>1038</v>
      </c>
      <c r="T396" t="s">
        <v>1038</v>
      </c>
      <c r="U396" t="s">
        <v>1039</v>
      </c>
      <c r="V396" t="s">
        <v>1039</v>
      </c>
      <c r="W396" t="s">
        <v>1038</v>
      </c>
      <c r="X396" t="s">
        <v>1038</v>
      </c>
      <c r="Y396" t="s">
        <v>1038</v>
      </c>
      <c r="Z396" t="s">
        <v>1038</v>
      </c>
      <c r="AA396" t="s">
        <v>1038</v>
      </c>
      <c r="AB396" t="s">
        <v>1038</v>
      </c>
      <c r="AC396" t="s">
        <v>1038</v>
      </c>
      <c r="AD396" t="s">
        <v>1038</v>
      </c>
    </row>
    <row r="397" spans="1:30" x14ac:dyDescent="0.25">
      <c r="A397">
        <v>933359</v>
      </c>
      <c r="B397" t="s">
        <v>587</v>
      </c>
      <c r="C397" t="s">
        <v>1308</v>
      </c>
      <c r="D397" t="s">
        <v>1039</v>
      </c>
      <c r="E397" t="s">
        <v>1308</v>
      </c>
      <c r="F397">
        <v>27</v>
      </c>
      <c r="G397" t="s">
        <v>1346</v>
      </c>
      <c r="H397" t="s">
        <v>1038</v>
      </c>
      <c r="I397" t="s">
        <v>1346</v>
      </c>
      <c r="J397" t="s">
        <v>1039</v>
      </c>
      <c r="K397" t="s">
        <v>1039</v>
      </c>
      <c r="L397" t="s">
        <v>1039</v>
      </c>
      <c r="M397" t="s">
        <v>1038</v>
      </c>
      <c r="N397" t="s">
        <v>1039</v>
      </c>
      <c r="O397" t="s">
        <v>1038</v>
      </c>
      <c r="P397" t="s">
        <v>1038</v>
      </c>
      <c r="Q397" t="s">
        <v>1038</v>
      </c>
      <c r="R397" t="s">
        <v>1038</v>
      </c>
      <c r="S397" t="s">
        <v>1038</v>
      </c>
      <c r="T397" t="s">
        <v>1039</v>
      </c>
      <c r="U397" t="s">
        <v>1038</v>
      </c>
      <c r="V397" t="s">
        <v>1038</v>
      </c>
      <c r="W397" t="s">
        <v>1038</v>
      </c>
      <c r="X397" t="s">
        <v>1038</v>
      </c>
      <c r="Y397" t="s">
        <v>1038</v>
      </c>
      <c r="Z397" t="s">
        <v>1038</v>
      </c>
      <c r="AA397" t="s">
        <v>1038</v>
      </c>
      <c r="AB397" t="s">
        <v>1038</v>
      </c>
      <c r="AC397" t="s">
        <v>1038</v>
      </c>
      <c r="AD397" t="s">
        <v>1038</v>
      </c>
    </row>
    <row r="398" spans="1:30" x14ac:dyDescent="0.25">
      <c r="A398">
        <v>934711</v>
      </c>
      <c r="B398" t="s">
        <v>588</v>
      </c>
      <c r="C398" t="s">
        <v>1308</v>
      </c>
      <c r="D398" t="s">
        <v>1039</v>
      </c>
      <c r="E398" t="s">
        <v>1308</v>
      </c>
      <c r="F398">
        <v>19</v>
      </c>
      <c r="G398" t="s">
        <v>1346</v>
      </c>
      <c r="H398" t="s">
        <v>1039</v>
      </c>
      <c r="I398" t="s">
        <v>1317</v>
      </c>
      <c r="J398" t="s">
        <v>1039</v>
      </c>
      <c r="K398" t="s">
        <v>1039</v>
      </c>
      <c r="L398" t="s">
        <v>1039</v>
      </c>
      <c r="M398" t="s">
        <v>1039</v>
      </c>
      <c r="N398" t="s">
        <v>1039</v>
      </c>
      <c r="O398" t="s">
        <v>1039</v>
      </c>
      <c r="P398" t="s">
        <v>1039</v>
      </c>
      <c r="Q398" t="s">
        <v>1039</v>
      </c>
      <c r="R398" t="s">
        <v>1039</v>
      </c>
      <c r="S398" t="s">
        <v>1039</v>
      </c>
      <c r="T398" t="s">
        <v>1039</v>
      </c>
      <c r="U398" t="s">
        <v>1038</v>
      </c>
      <c r="V398" t="s">
        <v>1039</v>
      </c>
      <c r="W398" t="s">
        <v>1038</v>
      </c>
      <c r="X398" t="s">
        <v>1038</v>
      </c>
      <c r="Y398" t="s">
        <v>1038</v>
      </c>
      <c r="Z398" t="s">
        <v>1038</v>
      </c>
      <c r="AA398" t="s">
        <v>1038</v>
      </c>
      <c r="AB398" t="s">
        <v>1038</v>
      </c>
      <c r="AC398" t="s">
        <v>1038</v>
      </c>
      <c r="AD398" t="s">
        <v>1038</v>
      </c>
    </row>
    <row r="399" spans="1:30" x14ac:dyDescent="0.25">
      <c r="A399">
        <v>941096</v>
      </c>
      <c r="B399" t="s">
        <v>589</v>
      </c>
      <c r="C399" t="s">
        <v>1308</v>
      </c>
      <c r="D399" t="s">
        <v>1039</v>
      </c>
      <c r="E399" t="s">
        <v>1308</v>
      </c>
      <c r="F399">
        <v>18</v>
      </c>
      <c r="G399" t="s">
        <v>1346</v>
      </c>
      <c r="H399" t="s">
        <v>1039</v>
      </c>
      <c r="I399" t="s">
        <v>1346</v>
      </c>
      <c r="J399" t="s">
        <v>1039</v>
      </c>
      <c r="K399" t="s">
        <v>1039</v>
      </c>
      <c r="L399" t="s">
        <v>1038</v>
      </c>
      <c r="M399" t="s">
        <v>1038</v>
      </c>
      <c r="N399" t="s">
        <v>1039</v>
      </c>
      <c r="O399" t="s">
        <v>1039</v>
      </c>
      <c r="P399" t="s">
        <v>1039</v>
      </c>
      <c r="Q399" t="s">
        <v>1039</v>
      </c>
      <c r="R399" t="s">
        <v>1038</v>
      </c>
      <c r="S399" t="s">
        <v>1039</v>
      </c>
      <c r="T399" t="s">
        <v>1039</v>
      </c>
      <c r="U399" t="s">
        <v>1038</v>
      </c>
      <c r="V399" t="s">
        <v>1038</v>
      </c>
      <c r="W399" t="s">
        <v>1038</v>
      </c>
      <c r="X399" t="s">
        <v>1038</v>
      </c>
      <c r="Y399" t="s">
        <v>1038</v>
      </c>
      <c r="Z399" t="s">
        <v>1038</v>
      </c>
      <c r="AA399" t="s">
        <v>1038</v>
      </c>
      <c r="AB399" t="s">
        <v>1038</v>
      </c>
      <c r="AC399" t="s">
        <v>1038</v>
      </c>
      <c r="AD399" t="s">
        <v>1038</v>
      </c>
    </row>
    <row r="400" spans="1:30" x14ac:dyDescent="0.25">
      <c r="A400">
        <v>950774</v>
      </c>
      <c r="B400" t="s">
        <v>590</v>
      </c>
      <c r="C400" t="s">
        <v>1308</v>
      </c>
      <c r="D400" t="s">
        <v>1039</v>
      </c>
      <c r="E400" t="s">
        <v>1308</v>
      </c>
      <c r="F400">
        <v>21</v>
      </c>
      <c r="G400" t="s">
        <v>1346</v>
      </c>
      <c r="H400" t="s">
        <v>1039</v>
      </c>
      <c r="I400" t="s">
        <v>1346</v>
      </c>
      <c r="J400" t="s">
        <v>1039</v>
      </c>
      <c r="K400" t="s">
        <v>1039</v>
      </c>
      <c r="L400" t="s">
        <v>1039</v>
      </c>
      <c r="M400" t="s">
        <v>1039</v>
      </c>
      <c r="N400" t="s">
        <v>1039</v>
      </c>
      <c r="O400" t="s">
        <v>1039</v>
      </c>
      <c r="P400" t="s">
        <v>1039</v>
      </c>
      <c r="Q400" t="s">
        <v>1039</v>
      </c>
      <c r="R400" t="s">
        <v>1039</v>
      </c>
      <c r="S400" t="s">
        <v>1039</v>
      </c>
      <c r="T400" t="s">
        <v>1039</v>
      </c>
      <c r="U400" t="s">
        <v>1039</v>
      </c>
      <c r="V400" t="s">
        <v>1039</v>
      </c>
      <c r="W400" t="s">
        <v>1038</v>
      </c>
      <c r="X400" t="s">
        <v>1038</v>
      </c>
      <c r="Y400" t="s">
        <v>1038</v>
      </c>
      <c r="Z400" t="s">
        <v>1038</v>
      </c>
      <c r="AA400" t="s">
        <v>1038</v>
      </c>
      <c r="AB400" t="s">
        <v>1038</v>
      </c>
      <c r="AC400" t="s">
        <v>1038</v>
      </c>
      <c r="AD400" t="s">
        <v>1038</v>
      </c>
    </row>
    <row r="401" spans="1:30" x14ac:dyDescent="0.25">
      <c r="A401">
        <v>952010</v>
      </c>
      <c r="B401" t="s">
        <v>591</v>
      </c>
      <c r="C401" t="s">
        <v>1308</v>
      </c>
      <c r="D401" t="s">
        <v>1039</v>
      </c>
      <c r="E401" t="s">
        <v>1308</v>
      </c>
      <c r="F401">
        <v>21</v>
      </c>
      <c r="G401" t="s">
        <v>1346</v>
      </c>
      <c r="H401" t="s">
        <v>1039</v>
      </c>
      <c r="I401" t="s">
        <v>1346</v>
      </c>
      <c r="J401" t="s">
        <v>1039</v>
      </c>
      <c r="K401" t="s">
        <v>1039</v>
      </c>
      <c r="L401" t="s">
        <v>1039</v>
      </c>
      <c r="M401" t="s">
        <v>1039</v>
      </c>
      <c r="N401" t="s">
        <v>1039</v>
      </c>
      <c r="O401" t="s">
        <v>1039</v>
      </c>
      <c r="P401" t="s">
        <v>1039</v>
      </c>
      <c r="Q401" t="s">
        <v>1039</v>
      </c>
      <c r="R401" t="s">
        <v>1039</v>
      </c>
      <c r="S401" t="s">
        <v>1038</v>
      </c>
      <c r="T401" t="s">
        <v>1038</v>
      </c>
      <c r="U401" t="s">
        <v>1038</v>
      </c>
      <c r="V401" t="s">
        <v>1039</v>
      </c>
      <c r="W401" t="s">
        <v>1038</v>
      </c>
      <c r="X401" t="s">
        <v>1038</v>
      </c>
      <c r="Y401" t="s">
        <v>1038</v>
      </c>
      <c r="Z401" t="s">
        <v>1038</v>
      </c>
      <c r="AA401" t="s">
        <v>1038</v>
      </c>
      <c r="AB401" t="s">
        <v>1038</v>
      </c>
      <c r="AC401" t="s">
        <v>1038</v>
      </c>
      <c r="AD401" t="s">
        <v>1038</v>
      </c>
    </row>
    <row r="402" spans="1:30" x14ac:dyDescent="0.25">
      <c r="A402">
        <v>952770</v>
      </c>
      <c r="B402" t="s">
        <v>1108</v>
      </c>
      <c r="C402" t="s">
        <v>1308</v>
      </c>
      <c r="D402" t="s">
        <v>1039</v>
      </c>
      <c r="E402" t="s">
        <v>1308</v>
      </c>
      <c r="F402">
        <v>15</v>
      </c>
      <c r="G402" t="s">
        <v>1346</v>
      </c>
      <c r="H402" t="s">
        <v>1039</v>
      </c>
      <c r="I402" t="s">
        <v>1346</v>
      </c>
      <c r="J402" t="s">
        <v>1039</v>
      </c>
      <c r="K402" t="s">
        <v>1039</v>
      </c>
      <c r="L402" t="s">
        <v>1039</v>
      </c>
      <c r="M402" t="s">
        <v>1038</v>
      </c>
      <c r="N402" t="s">
        <v>1039</v>
      </c>
      <c r="O402" t="s">
        <v>1038</v>
      </c>
      <c r="P402" t="s">
        <v>1039</v>
      </c>
      <c r="Q402" t="s">
        <v>1038</v>
      </c>
      <c r="R402" t="s">
        <v>1038</v>
      </c>
      <c r="S402" t="s">
        <v>1039</v>
      </c>
      <c r="T402" t="s">
        <v>1039</v>
      </c>
      <c r="U402" t="s">
        <v>1038</v>
      </c>
      <c r="V402" t="s">
        <v>1039</v>
      </c>
      <c r="W402" t="s">
        <v>1038</v>
      </c>
      <c r="X402" t="s">
        <v>1038</v>
      </c>
      <c r="Y402" t="s">
        <v>1038</v>
      </c>
      <c r="Z402" t="s">
        <v>1038</v>
      </c>
      <c r="AA402" t="s">
        <v>1038</v>
      </c>
      <c r="AB402" t="s">
        <v>1038</v>
      </c>
      <c r="AC402" t="s">
        <v>1038</v>
      </c>
      <c r="AD402" t="s">
        <v>1038</v>
      </c>
    </row>
    <row r="403" spans="1:30" x14ac:dyDescent="0.25">
      <c r="A403">
        <v>955435</v>
      </c>
      <c r="B403" t="s">
        <v>592</v>
      </c>
      <c r="C403" t="s">
        <v>1308</v>
      </c>
      <c r="D403" t="s">
        <v>1039</v>
      </c>
      <c r="E403" t="s">
        <v>1308</v>
      </c>
      <c r="F403">
        <v>18</v>
      </c>
      <c r="G403" t="s">
        <v>1346</v>
      </c>
      <c r="H403" t="s">
        <v>1039</v>
      </c>
      <c r="I403" t="s">
        <v>1088</v>
      </c>
      <c r="J403" t="s">
        <v>1039</v>
      </c>
      <c r="K403" t="s">
        <v>1039</v>
      </c>
      <c r="L403" t="s">
        <v>1038</v>
      </c>
      <c r="M403" t="s">
        <v>1038</v>
      </c>
      <c r="N403" t="s">
        <v>1039</v>
      </c>
      <c r="O403" t="s">
        <v>1039</v>
      </c>
      <c r="P403" t="s">
        <v>1039</v>
      </c>
      <c r="Q403" t="s">
        <v>1039</v>
      </c>
      <c r="R403" t="s">
        <v>1038</v>
      </c>
      <c r="S403" t="s">
        <v>1038</v>
      </c>
      <c r="T403" t="s">
        <v>1039</v>
      </c>
      <c r="U403" t="s">
        <v>1038</v>
      </c>
      <c r="V403" t="s">
        <v>1038</v>
      </c>
      <c r="W403" t="s">
        <v>1038</v>
      </c>
      <c r="X403" t="s">
        <v>1038</v>
      </c>
      <c r="Y403" t="s">
        <v>1038</v>
      </c>
      <c r="Z403" t="s">
        <v>1038</v>
      </c>
      <c r="AA403" t="s">
        <v>1038</v>
      </c>
      <c r="AB403" t="s">
        <v>1038</v>
      </c>
      <c r="AC403" t="s">
        <v>1038</v>
      </c>
      <c r="AD403" t="s">
        <v>1038</v>
      </c>
    </row>
    <row r="404" spans="1:30" x14ac:dyDescent="0.25">
      <c r="A404">
        <v>958264</v>
      </c>
      <c r="B404" t="s">
        <v>593</v>
      </c>
      <c r="C404" t="s">
        <v>1308</v>
      </c>
      <c r="D404" t="s">
        <v>1308</v>
      </c>
      <c r="E404" t="s">
        <v>1039</v>
      </c>
      <c r="F404">
        <v>24</v>
      </c>
      <c r="G404" t="s">
        <v>1346</v>
      </c>
      <c r="H404" t="s">
        <v>1038</v>
      </c>
      <c r="I404" t="s">
        <v>1346</v>
      </c>
      <c r="J404" t="s">
        <v>1039</v>
      </c>
      <c r="K404" t="s">
        <v>1039</v>
      </c>
      <c r="L404" t="s">
        <v>1038</v>
      </c>
      <c r="M404" t="s">
        <v>1038</v>
      </c>
      <c r="N404" t="s">
        <v>1038</v>
      </c>
      <c r="O404" t="s">
        <v>1038</v>
      </c>
      <c r="P404" t="s">
        <v>1038</v>
      </c>
      <c r="Q404" t="s">
        <v>1038</v>
      </c>
      <c r="R404" t="s">
        <v>1038</v>
      </c>
      <c r="S404" t="s">
        <v>1038</v>
      </c>
      <c r="T404" t="s">
        <v>1038</v>
      </c>
      <c r="U404" t="s">
        <v>1038</v>
      </c>
      <c r="V404" t="s">
        <v>1038</v>
      </c>
      <c r="W404" t="s">
        <v>1038</v>
      </c>
      <c r="X404" t="s">
        <v>1038</v>
      </c>
      <c r="Y404" t="s">
        <v>1038</v>
      </c>
      <c r="Z404" t="s">
        <v>1038</v>
      </c>
      <c r="AA404" t="s">
        <v>1038</v>
      </c>
      <c r="AB404" t="s">
        <v>1038</v>
      </c>
      <c r="AC404" t="s">
        <v>1038</v>
      </c>
      <c r="AD404" t="s">
        <v>1038</v>
      </c>
    </row>
    <row r="405" spans="1:30" x14ac:dyDescent="0.25">
      <c r="A405">
        <v>959502</v>
      </c>
      <c r="B405" t="s">
        <v>594</v>
      </c>
      <c r="C405" t="s">
        <v>1039</v>
      </c>
      <c r="D405" t="s">
        <v>1308</v>
      </c>
      <c r="E405" t="s">
        <v>1308</v>
      </c>
      <c r="F405">
        <v>18</v>
      </c>
      <c r="G405" t="s">
        <v>1346</v>
      </c>
      <c r="H405" t="s">
        <v>1039</v>
      </c>
      <c r="I405" t="s">
        <v>1346</v>
      </c>
      <c r="J405" t="s">
        <v>1039</v>
      </c>
      <c r="K405" t="s">
        <v>1039</v>
      </c>
      <c r="L405" t="s">
        <v>1039</v>
      </c>
      <c r="M405" t="s">
        <v>1039</v>
      </c>
      <c r="N405" t="s">
        <v>1039</v>
      </c>
      <c r="O405" t="s">
        <v>1039</v>
      </c>
      <c r="P405" t="s">
        <v>1039</v>
      </c>
      <c r="Q405" t="s">
        <v>1039</v>
      </c>
      <c r="R405" t="s">
        <v>1039</v>
      </c>
      <c r="S405" t="s">
        <v>1039</v>
      </c>
      <c r="T405" t="s">
        <v>1039</v>
      </c>
      <c r="U405" t="s">
        <v>1038</v>
      </c>
      <c r="V405" t="s">
        <v>1039</v>
      </c>
      <c r="W405" t="s">
        <v>1038</v>
      </c>
      <c r="X405" t="s">
        <v>1038</v>
      </c>
      <c r="Y405" t="s">
        <v>1038</v>
      </c>
      <c r="Z405" t="s">
        <v>1038</v>
      </c>
      <c r="AA405" t="s">
        <v>1038</v>
      </c>
      <c r="AB405" t="s">
        <v>1038</v>
      </c>
      <c r="AC405" t="s">
        <v>1038</v>
      </c>
      <c r="AD405" t="s">
        <v>1038</v>
      </c>
    </row>
    <row r="406" spans="1:30" x14ac:dyDescent="0.25">
      <c r="A406">
        <v>964767</v>
      </c>
      <c r="B406" t="s">
        <v>595</v>
      </c>
      <c r="C406" t="s">
        <v>1308</v>
      </c>
      <c r="D406" t="s">
        <v>1039</v>
      </c>
      <c r="E406" t="s">
        <v>1308</v>
      </c>
      <c r="F406">
        <v>20</v>
      </c>
      <c r="G406" t="s">
        <v>1346</v>
      </c>
      <c r="H406" t="s">
        <v>1039</v>
      </c>
      <c r="I406" t="s">
        <v>1346</v>
      </c>
      <c r="J406" t="s">
        <v>1039</v>
      </c>
      <c r="K406" t="s">
        <v>1039</v>
      </c>
      <c r="L406" t="s">
        <v>1039</v>
      </c>
      <c r="M406" t="s">
        <v>1039</v>
      </c>
      <c r="N406" t="s">
        <v>1039</v>
      </c>
      <c r="O406" t="s">
        <v>1039</v>
      </c>
      <c r="P406" t="s">
        <v>1039</v>
      </c>
      <c r="Q406" t="s">
        <v>1039</v>
      </c>
      <c r="R406" t="s">
        <v>1039</v>
      </c>
      <c r="S406" t="s">
        <v>1039</v>
      </c>
      <c r="T406" t="s">
        <v>1039</v>
      </c>
      <c r="U406" t="s">
        <v>1038</v>
      </c>
      <c r="V406" t="s">
        <v>1039</v>
      </c>
      <c r="W406" t="s">
        <v>1038</v>
      </c>
      <c r="X406" t="s">
        <v>1038</v>
      </c>
      <c r="Y406" t="s">
        <v>1038</v>
      </c>
      <c r="Z406" t="s">
        <v>1038</v>
      </c>
      <c r="AA406" t="s">
        <v>1038</v>
      </c>
      <c r="AB406" t="s">
        <v>1038</v>
      </c>
      <c r="AC406" t="s">
        <v>1038</v>
      </c>
      <c r="AD406" t="s">
        <v>1038</v>
      </c>
    </row>
    <row r="407" spans="1:30" x14ac:dyDescent="0.25">
      <c r="A407">
        <v>968420</v>
      </c>
      <c r="B407" t="s">
        <v>596</v>
      </c>
      <c r="C407" t="s">
        <v>1308</v>
      </c>
      <c r="D407" t="s">
        <v>1039</v>
      </c>
      <c r="E407" t="s">
        <v>1308</v>
      </c>
      <c r="F407">
        <v>14</v>
      </c>
      <c r="G407" t="s">
        <v>1346</v>
      </c>
      <c r="H407" t="s">
        <v>1039</v>
      </c>
      <c r="I407" t="s">
        <v>1346</v>
      </c>
      <c r="J407" t="s">
        <v>1039</v>
      </c>
      <c r="K407" t="s">
        <v>1039</v>
      </c>
      <c r="L407" t="s">
        <v>1038</v>
      </c>
      <c r="M407" t="s">
        <v>1038</v>
      </c>
      <c r="N407" t="s">
        <v>1039</v>
      </c>
      <c r="O407" t="s">
        <v>1039</v>
      </c>
      <c r="P407" t="s">
        <v>1039</v>
      </c>
      <c r="Q407" t="s">
        <v>1039</v>
      </c>
      <c r="R407" t="s">
        <v>1038</v>
      </c>
      <c r="S407" t="s">
        <v>1039</v>
      </c>
      <c r="T407" t="s">
        <v>1039</v>
      </c>
      <c r="U407" t="s">
        <v>1038</v>
      </c>
      <c r="V407" t="s">
        <v>1038</v>
      </c>
      <c r="W407" t="s">
        <v>1038</v>
      </c>
      <c r="X407" t="s">
        <v>1038</v>
      </c>
      <c r="Y407" t="s">
        <v>1038</v>
      </c>
      <c r="Z407" t="s">
        <v>1038</v>
      </c>
      <c r="AA407" t="s">
        <v>1038</v>
      </c>
      <c r="AB407" t="s">
        <v>1038</v>
      </c>
      <c r="AC407" t="s">
        <v>1038</v>
      </c>
      <c r="AD407" t="s">
        <v>1038</v>
      </c>
    </row>
    <row r="408" spans="1:30" x14ac:dyDescent="0.25">
      <c r="A408">
        <v>968891</v>
      </c>
      <c r="B408" t="s">
        <v>597</v>
      </c>
      <c r="C408" t="s">
        <v>1308</v>
      </c>
      <c r="D408" t="s">
        <v>1039</v>
      </c>
      <c r="E408" t="s">
        <v>1308</v>
      </c>
      <c r="F408">
        <v>17</v>
      </c>
      <c r="G408" t="s">
        <v>1346</v>
      </c>
      <c r="H408" t="s">
        <v>1039</v>
      </c>
      <c r="I408" t="s">
        <v>1346</v>
      </c>
      <c r="J408" t="s">
        <v>1039</v>
      </c>
      <c r="K408" t="s">
        <v>1039</v>
      </c>
      <c r="L408" t="s">
        <v>1039</v>
      </c>
      <c r="M408" t="s">
        <v>1039</v>
      </c>
      <c r="N408" t="s">
        <v>1039</v>
      </c>
      <c r="O408" t="s">
        <v>1038</v>
      </c>
      <c r="P408" t="s">
        <v>1039</v>
      </c>
      <c r="Q408" t="s">
        <v>1039</v>
      </c>
      <c r="R408" t="s">
        <v>1039</v>
      </c>
      <c r="S408" t="s">
        <v>1039</v>
      </c>
      <c r="T408" t="s">
        <v>1039</v>
      </c>
      <c r="U408" t="s">
        <v>1039</v>
      </c>
      <c r="V408" t="s">
        <v>1039</v>
      </c>
      <c r="W408" t="s">
        <v>1038</v>
      </c>
      <c r="X408" t="s">
        <v>1039</v>
      </c>
      <c r="Y408" t="s">
        <v>1038</v>
      </c>
      <c r="Z408" t="s">
        <v>1038</v>
      </c>
      <c r="AA408" t="s">
        <v>1039</v>
      </c>
      <c r="AB408" t="s">
        <v>1038</v>
      </c>
      <c r="AC408" t="s">
        <v>1038</v>
      </c>
      <c r="AD408" t="s">
        <v>1038</v>
      </c>
    </row>
    <row r="409" spans="1:30" x14ac:dyDescent="0.25">
      <c r="A409">
        <v>971010</v>
      </c>
      <c r="B409" t="s">
        <v>1032</v>
      </c>
      <c r="C409" t="s">
        <v>1039</v>
      </c>
      <c r="D409" t="s">
        <v>1308</v>
      </c>
      <c r="E409" t="s">
        <v>1308</v>
      </c>
      <c r="F409">
        <v>17</v>
      </c>
      <c r="G409" t="s">
        <v>1346</v>
      </c>
      <c r="H409" t="s">
        <v>1038</v>
      </c>
      <c r="I409" t="s">
        <v>1346</v>
      </c>
      <c r="J409" t="s">
        <v>1039</v>
      </c>
      <c r="K409" t="s">
        <v>1039</v>
      </c>
      <c r="L409" t="s">
        <v>1039</v>
      </c>
      <c r="M409" t="s">
        <v>1038</v>
      </c>
      <c r="N409" t="s">
        <v>1039</v>
      </c>
      <c r="O409" t="s">
        <v>1038</v>
      </c>
      <c r="P409" t="s">
        <v>1039</v>
      </c>
      <c r="Q409" t="s">
        <v>1039</v>
      </c>
      <c r="R409" t="s">
        <v>1039</v>
      </c>
      <c r="S409" t="s">
        <v>1038</v>
      </c>
      <c r="T409" t="s">
        <v>1039</v>
      </c>
      <c r="U409" t="s">
        <v>1038</v>
      </c>
      <c r="V409" t="s">
        <v>1038</v>
      </c>
      <c r="W409" t="s">
        <v>1038</v>
      </c>
      <c r="X409" t="s">
        <v>1038</v>
      </c>
      <c r="Y409" t="s">
        <v>1038</v>
      </c>
      <c r="Z409" t="s">
        <v>1038</v>
      </c>
      <c r="AA409" t="s">
        <v>1038</v>
      </c>
      <c r="AB409" t="s">
        <v>1039</v>
      </c>
      <c r="AC409" t="s">
        <v>1039</v>
      </c>
      <c r="AD409" t="s">
        <v>1038</v>
      </c>
    </row>
    <row r="410" spans="1:30" x14ac:dyDescent="0.25">
      <c r="A410">
        <v>972497</v>
      </c>
      <c r="B410" t="s">
        <v>598</v>
      </c>
      <c r="C410" t="s">
        <v>1308</v>
      </c>
      <c r="D410" t="s">
        <v>1039</v>
      </c>
      <c r="E410" t="s">
        <v>1308</v>
      </c>
      <c r="F410">
        <v>19</v>
      </c>
      <c r="G410" t="s">
        <v>1346</v>
      </c>
      <c r="H410" t="s">
        <v>1039</v>
      </c>
      <c r="I410" t="s">
        <v>1088</v>
      </c>
      <c r="J410" t="s">
        <v>1039</v>
      </c>
      <c r="K410" t="s">
        <v>1039</v>
      </c>
      <c r="L410" t="s">
        <v>1039</v>
      </c>
      <c r="M410" t="s">
        <v>1039</v>
      </c>
      <c r="N410" t="s">
        <v>1039</v>
      </c>
      <c r="O410" t="s">
        <v>1039</v>
      </c>
      <c r="P410" t="s">
        <v>1039</v>
      </c>
      <c r="Q410" t="s">
        <v>1039</v>
      </c>
      <c r="R410" t="s">
        <v>1039</v>
      </c>
      <c r="S410" t="s">
        <v>1039</v>
      </c>
      <c r="T410" t="s">
        <v>1039</v>
      </c>
      <c r="U410" t="s">
        <v>1039</v>
      </c>
      <c r="V410" t="s">
        <v>1039</v>
      </c>
      <c r="W410" t="s">
        <v>1038</v>
      </c>
      <c r="X410" t="s">
        <v>1039</v>
      </c>
      <c r="Y410" t="s">
        <v>1038</v>
      </c>
      <c r="Z410" t="s">
        <v>1038</v>
      </c>
      <c r="AA410" t="s">
        <v>1038</v>
      </c>
      <c r="AB410" t="s">
        <v>1038</v>
      </c>
      <c r="AC410" t="s">
        <v>1038</v>
      </c>
      <c r="AD410" t="s">
        <v>1038</v>
      </c>
    </row>
    <row r="411" spans="1:30" x14ac:dyDescent="0.25">
      <c r="A411">
        <v>973263</v>
      </c>
      <c r="B411" t="s">
        <v>599</v>
      </c>
      <c r="C411" t="s">
        <v>1308</v>
      </c>
      <c r="D411" t="s">
        <v>1039</v>
      </c>
      <c r="E411" t="s">
        <v>1308</v>
      </c>
      <c r="F411">
        <v>20</v>
      </c>
      <c r="G411" t="s">
        <v>1346</v>
      </c>
      <c r="H411" t="s">
        <v>1039</v>
      </c>
      <c r="I411" t="s">
        <v>1346</v>
      </c>
      <c r="J411" t="s">
        <v>1039</v>
      </c>
      <c r="K411" t="s">
        <v>1039</v>
      </c>
      <c r="L411" t="s">
        <v>1039</v>
      </c>
      <c r="M411" t="s">
        <v>1039</v>
      </c>
      <c r="N411" t="s">
        <v>1039</v>
      </c>
      <c r="O411" t="s">
        <v>1038</v>
      </c>
      <c r="P411" t="s">
        <v>1039</v>
      </c>
      <c r="Q411" t="s">
        <v>1039</v>
      </c>
      <c r="R411" t="s">
        <v>1039</v>
      </c>
      <c r="S411" t="s">
        <v>1039</v>
      </c>
      <c r="T411" t="s">
        <v>1039</v>
      </c>
      <c r="U411" t="s">
        <v>1038</v>
      </c>
      <c r="V411" t="s">
        <v>1039</v>
      </c>
      <c r="W411" t="s">
        <v>1038</v>
      </c>
      <c r="X411" t="s">
        <v>1038</v>
      </c>
      <c r="Y411" t="s">
        <v>1038</v>
      </c>
      <c r="Z411" t="s">
        <v>1038</v>
      </c>
      <c r="AA411" t="s">
        <v>1038</v>
      </c>
      <c r="AB411" t="s">
        <v>1038</v>
      </c>
      <c r="AC411" t="s">
        <v>1038</v>
      </c>
      <c r="AD411" t="s">
        <v>1038</v>
      </c>
    </row>
    <row r="412" spans="1:30" x14ac:dyDescent="0.25">
      <c r="A412">
        <v>976506</v>
      </c>
      <c r="B412" t="s">
        <v>600</v>
      </c>
      <c r="C412" t="s">
        <v>1039</v>
      </c>
      <c r="D412" t="s">
        <v>1308</v>
      </c>
      <c r="E412" t="s">
        <v>1308</v>
      </c>
      <c r="F412">
        <v>18</v>
      </c>
      <c r="G412" t="s">
        <v>1346</v>
      </c>
      <c r="H412" t="s">
        <v>1039</v>
      </c>
      <c r="I412" t="s">
        <v>1346</v>
      </c>
      <c r="J412" t="s">
        <v>1039</v>
      </c>
      <c r="K412" t="s">
        <v>1039</v>
      </c>
      <c r="L412" t="s">
        <v>1039</v>
      </c>
      <c r="M412" t="s">
        <v>1039</v>
      </c>
      <c r="N412" t="s">
        <v>1039</v>
      </c>
      <c r="O412" t="s">
        <v>1039</v>
      </c>
      <c r="P412" t="s">
        <v>1039</v>
      </c>
      <c r="Q412" t="s">
        <v>1039</v>
      </c>
      <c r="R412" t="s">
        <v>1039</v>
      </c>
      <c r="S412" t="s">
        <v>1039</v>
      </c>
      <c r="T412" t="s">
        <v>1039</v>
      </c>
      <c r="U412" t="s">
        <v>1039</v>
      </c>
      <c r="V412" t="s">
        <v>1039</v>
      </c>
      <c r="W412" t="s">
        <v>1038</v>
      </c>
      <c r="X412" t="s">
        <v>1039</v>
      </c>
      <c r="Y412" t="s">
        <v>1038</v>
      </c>
      <c r="Z412" t="s">
        <v>1038</v>
      </c>
      <c r="AA412" t="s">
        <v>1038</v>
      </c>
      <c r="AB412" t="s">
        <v>1038</v>
      </c>
      <c r="AC412" t="s">
        <v>1038</v>
      </c>
      <c r="AD412" t="s">
        <v>1038</v>
      </c>
    </row>
    <row r="413" spans="1:30" x14ac:dyDescent="0.25">
      <c r="A413">
        <v>976928</v>
      </c>
      <c r="B413" t="s">
        <v>601</v>
      </c>
      <c r="C413" t="s">
        <v>1308</v>
      </c>
      <c r="D413" t="s">
        <v>1039</v>
      </c>
      <c r="E413" t="s">
        <v>1308</v>
      </c>
      <c r="F413">
        <v>20</v>
      </c>
      <c r="G413" t="s">
        <v>1346</v>
      </c>
      <c r="H413" t="s">
        <v>1039</v>
      </c>
      <c r="I413" t="s">
        <v>1346</v>
      </c>
      <c r="J413" t="s">
        <v>1039</v>
      </c>
      <c r="K413" t="s">
        <v>1039</v>
      </c>
      <c r="L413" t="s">
        <v>1038</v>
      </c>
      <c r="M413" t="s">
        <v>1038</v>
      </c>
      <c r="N413" t="s">
        <v>1039</v>
      </c>
      <c r="O413" t="s">
        <v>1039</v>
      </c>
      <c r="P413" t="s">
        <v>1039</v>
      </c>
      <c r="Q413" t="s">
        <v>1039</v>
      </c>
      <c r="R413" t="s">
        <v>1038</v>
      </c>
      <c r="S413" t="s">
        <v>1039</v>
      </c>
      <c r="T413" t="s">
        <v>1039</v>
      </c>
      <c r="U413" t="s">
        <v>1038</v>
      </c>
      <c r="V413" t="s">
        <v>1038</v>
      </c>
      <c r="W413" t="s">
        <v>1038</v>
      </c>
      <c r="X413" t="s">
        <v>1038</v>
      </c>
      <c r="Y413" t="s">
        <v>1038</v>
      </c>
      <c r="Z413" t="s">
        <v>1038</v>
      </c>
      <c r="AA413" t="s">
        <v>1038</v>
      </c>
      <c r="AB413" t="s">
        <v>1038</v>
      </c>
      <c r="AC413" t="s">
        <v>1038</v>
      </c>
      <c r="AD413" t="s">
        <v>1038</v>
      </c>
    </row>
    <row r="414" spans="1:30" x14ac:dyDescent="0.25">
      <c r="A414">
        <v>978981</v>
      </c>
      <c r="B414" t="s">
        <v>602</v>
      </c>
      <c r="C414" t="s">
        <v>1308</v>
      </c>
      <c r="D414" t="s">
        <v>1039</v>
      </c>
      <c r="E414" t="s">
        <v>1308</v>
      </c>
      <c r="F414">
        <v>20</v>
      </c>
      <c r="G414" t="s">
        <v>1346</v>
      </c>
      <c r="H414" t="s">
        <v>1039</v>
      </c>
      <c r="I414" t="s">
        <v>1346</v>
      </c>
      <c r="J414" t="s">
        <v>1039</v>
      </c>
      <c r="K414" t="s">
        <v>1039</v>
      </c>
      <c r="L414" t="s">
        <v>1038</v>
      </c>
      <c r="M414" t="s">
        <v>1038</v>
      </c>
      <c r="N414" t="s">
        <v>1039</v>
      </c>
      <c r="O414" t="s">
        <v>1039</v>
      </c>
      <c r="P414" t="s">
        <v>1039</v>
      </c>
      <c r="Q414" t="s">
        <v>1039</v>
      </c>
      <c r="R414" t="s">
        <v>1038</v>
      </c>
      <c r="S414" t="s">
        <v>1039</v>
      </c>
      <c r="T414" t="s">
        <v>1039</v>
      </c>
      <c r="U414" t="s">
        <v>1038</v>
      </c>
      <c r="V414" t="s">
        <v>1038</v>
      </c>
      <c r="W414" t="s">
        <v>1038</v>
      </c>
      <c r="X414" t="s">
        <v>1038</v>
      </c>
      <c r="Y414" t="s">
        <v>1038</v>
      </c>
      <c r="Z414" t="s">
        <v>1038</v>
      </c>
      <c r="AA414" t="s">
        <v>1038</v>
      </c>
      <c r="AB414" t="s">
        <v>1038</v>
      </c>
      <c r="AC414" t="s">
        <v>1038</v>
      </c>
      <c r="AD414" t="s">
        <v>1038</v>
      </c>
    </row>
    <row r="415" spans="1:30" x14ac:dyDescent="0.25">
      <c r="A415">
        <v>981175</v>
      </c>
      <c r="B415" t="s">
        <v>1033</v>
      </c>
      <c r="C415" t="s">
        <v>1308</v>
      </c>
      <c r="D415" t="s">
        <v>1039</v>
      </c>
      <c r="E415" t="s">
        <v>1308</v>
      </c>
      <c r="F415">
        <v>19</v>
      </c>
      <c r="G415" t="s">
        <v>1346</v>
      </c>
      <c r="H415" t="s">
        <v>1039</v>
      </c>
      <c r="I415" t="s">
        <v>1088</v>
      </c>
      <c r="J415" t="s">
        <v>1039</v>
      </c>
      <c r="K415" t="s">
        <v>1039</v>
      </c>
      <c r="L415" t="s">
        <v>1039</v>
      </c>
      <c r="M415" t="s">
        <v>1039</v>
      </c>
      <c r="N415" t="s">
        <v>1039</v>
      </c>
      <c r="O415" t="s">
        <v>1039</v>
      </c>
      <c r="P415" t="s">
        <v>1039</v>
      </c>
      <c r="Q415" t="s">
        <v>1039</v>
      </c>
      <c r="R415" t="s">
        <v>1039</v>
      </c>
      <c r="S415" t="s">
        <v>1039</v>
      </c>
      <c r="T415" t="s">
        <v>1039</v>
      </c>
      <c r="U415" t="s">
        <v>1038</v>
      </c>
      <c r="V415" t="s">
        <v>1039</v>
      </c>
      <c r="W415" t="s">
        <v>1038</v>
      </c>
      <c r="X415" t="s">
        <v>1038</v>
      </c>
      <c r="Y415" t="s">
        <v>1038</v>
      </c>
      <c r="Z415" t="s">
        <v>1038</v>
      </c>
      <c r="AA415" t="s">
        <v>1038</v>
      </c>
      <c r="AB415" t="s">
        <v>1038</v>
      </c>
      <c r="AC415" t="s">
        <v>1038</v>
      </c>
      <c r="AD415" t="s">
        <v>1038</v>
      </c>
    </row>
    <row r="416" spans="1:30" x14ac:dyDescent="0.25">
      <c r="A416">
        <v>984187</v>
      </c>
      <c r="B416" t="s">
        <v>603</v>
      </c>
      <c r="C416" t="s">
        <v>1308</v>
      </c>
      <c r="D416" t="s">
        <v>1039</v>
      </c>
      <c r="E416" t="s">
        <v>1308</v>
      </c>
      <c r="F416">
        <v>18</v>
      </c>
      <c r="G416" t="s">
        <v>1346</v>
      </c>
      <c r="H416" t="s">
        <v>1039</v>
      </c>
      <c r="I416" t="s">
        <v>1346</v>
      </c>
      <c r="J416" t="s">
        <v>1039</v>
      </c>
      <c r="K416" t="s">
        <v>1039</v>
      </c>
      <c r="L416" t="s">
        <v>1038</v>
      </c>
      <c r="M416" t="s">
        <v>1038</v>
      </c>
      <c r="N416" t="s">
        <v>1039</v>
      </c>
      <c r="O416" t="s">
        <v>1039</v>
      </c>
      <c r="P416" t="s">
        <v>1039</v>
      </c>
      <c r="Q416" t="s">
        <v>1039</v>
      </c>
      <c r="R416" t="s">
        <v>1038</v>
      </c>
      <c r="S416" t="s">
        <v>1038</v>
      </c>
      <c r="T416" t="s">
        <v>1039</v>
      </c>
      <c r="U416" t="s">
        <v>1038</v>
      </c>
      <c r="V416" t="s">
        <v>1039</v>
      </c>
      <c r="W416" t="s">
        <v>1038</v>
      </c>
      <c r="X416" t="s">
        <v>1038</v>
      </c>
      <c r="Y416" t="s">
        <v>1038</v>
      </c>
      <c r="Z416" t="s">
        <v>1038</v>
      </c>
      <c r="AA416" t="s">
        <v>1038</v>
      </c>
      <c r="AB416" t="s">
        <v>1038</v>
      </c>
      <c r="AC416" t="s">
        <v>1038</v>
      </c>
      <c r="AD416" t="s">
        <v>1038</v>
      </c>
    </row>
    <row r="417" spans="1:30" x14ac:dyDescent="0.25">
      <c r="A417">
        <v>987842</v>
      </c>
      <c r="B417" t="s">
        <v>604</v>
      </c>
      <c r="C417" t="s">
        <v>1308</v>
      </c>
      <c r="D417" t="s">
        <v>1039</v>
      </c>
      <c r="E417" t="s">
        <v>1308</v>
      </c>
      <c r="F417">
        <v>19</v>
      </c>
      <c r="G417" t="s">
        <v>1346</v>
      </c>
      <c r="H417" t="s">
        <v>1039</v>
      </c>
      <c r="I417" t="s">
        <v>1346</v>
      </c>
      <c r="J417" t="s">
        <v>1039</v>
      </c>
      <c r="K417" t="s">
        <v>1039</v>
      </c>
      <c r="L417" t="s">
        <v>1039</v>
      </c>
      <c r="M417" t="s">
        <v>1039</v>
      </c>
      <c r="N417" t="s">
        <v>1039</v>
      </c>
      <c r="O417" t="s">
        <v>1039</v>
      </c>
      <c r="P417" t="s">
        <v>1039</v>
      </c>
      <c r="Q417" t="s">
        <v>1039</v>
      </c>
      <c r="R417" t="s">
        <v>1039</v>
      </c>
      <c r="S417" t="s">
        <v>1038</v>
      </c>
      <c r="T417" t="s">
        <v>1038</v>
      </c>
      <c r="U417" t="s">
        <v>1039</v>
      </c>
      <c r="V417" t="s">
        <v>1039</v>
      </c>
      <c r="W417" t="s">
        <v>1038</v>
      </c>
      <c r="X417" t="s">
        <v>1038</v>
      </c>
      <c r="Y417" t="s">
        <v>1038</v>
      </c>
      <c r="Z417" t="s">
        <v>1038</v>
      </c>
      <c r="AA417" t="s">
        <v>1038</v>
      </c>
      <c r="AB417" t="s">
        <v>1038</v>
      </c>
      <c r="AC417" t="s">
        <v>1038</v>
      </c>
      <c r="AD417" t="s">
        <v>1038</v>
      </c>
    </row>
    <row r="418" spans="1:30" x14ac:dyDescent="0.25">
      <c r="A418">
        <v>988600</v>
      </c>
      <c r="B418" t="s">
        <v>1109</v>
      </c>
      <c r="C418" t="s">
        <v>1308</v>
      </c>
      <c r="D418" t="s">
        <v>1039</v>
      </c>
      <c r="E418" t="s">
        <v>1308</v>
      </c>
      <c r="F418">
        <v>16</v>
      </c>
      <c r="G418" t="s">
        <v>1346</v>
      </c>
      <c r="H418" t="s">
        <v>1039</v>
      </c>
      <c r="I418" t="s">
        <v>1346</v>
      </c>
      <c r="J418" t="s">
        <v>1039</v>
      </c>
      <c r="K418" t="s">
        <v>1039</v>
      </c>
      <c r="L418" t="s">
        <v>1039</v>
      </c>
      <c r="M418" t="s">
        <v>1039</v>
      </c>
      <c r="N418" t="s">
        <v>1039</v>
      </c>
      <c r="O418" t="s">
        <v>1039</v>
      </c>
      <c r="P418" t="s">
        <v>1039</v>
      </c>
      <c r="Q418" t="s">
        <v>1039</v>
      </c>
      <c r="R418" t="s">
        <v>1039</v>
      </c>
      <c r="S418" t="s">
        <v>1039</v>
      </c>
      <c r="T418" t="s">
        <v>1039</v>
      </c>
      <c r="U418" t="s">
        <v>1039</v>
      </c>
      <c r="V418" t="s">
        <v>1039</v>
      </c>
      <c r="W418" t="s">
        <v>1038</v>
      </c>
      <c r="X418" t="s">
        <v>1038</v>
      </c>
      <c r="Y418" t="s">
        <v>1038</v>
      </c>
      <c r="Z418" t="s">
        <v>1038</v>
      </c>
      <c r="AA418" t="s">
        <v>1038</v>
      </c>
      <c r="AB418" t="s">
        <v>1038</v>
      </c>
      <c r="AC418" t="s">
        <v>1038</v>
      </c>
      <c r="AD418" t="s">
        <v>1038</v>
      </c>
    </row>
    <row r="419" spans="1:30" x14ac:dyDescent="0.25">
      <c r="A419">
        <v>989491</v>
      </c>
      <c r="B419" t="s">
        <v>605</v>
      </c>
      <c r="C419" t="s">
        <v>1308</v>
      </c>
      <c r="D419" t="s">
        <v>1039</v>
      </c>
      <c r="E419" t="s">
        <v>1308</v>
      </c>
      <c r="F419">
        <v>18</v>
      </c>
      <c r="G419" t="s">
        <v>1346</v>
      </c>
      <c r="H419" t="s">
        <v>1039</v>
      </c>
      <c r="I419" t="s">
        <v>1346</v>
      </c>
      <c r="J419" t="s">
        <v>1039</v>
      </c>
      <c r="K419" t="s">
        <v>1039</v>
      </c>
      <c r="L419" t="s">
        <v>1039</v>
      </c>
      <c r="M419" t="s">
        <v>1038</v>
      </c>
      <c r="N419" t="s">
        <v>1039</v>
      </c>
      <c r="O419" t="s">
        <v>1039</v>
      </c>
      <c r="P419" t="s">
        <v>1039</v>
      </c>
      <c r="Q419" t="s">
        <v>1039</v>
      </c>
      <c r="R419" t="s">
        <v>1039</v>
      </c>
      <c r="S419" t="s">
        <v>1039</v>
      </c>
      <c r="T419" t="s">
        <v>1039</v>
      </c>
      <c r="U419" t="s">
        <v>1039</v>
      </c>
      <c r="V419" t="s">
        <v>1039</v>
      </c>
      <c r="W419" t="s">
        <v>1038</v>
      </c>
      <c r="X419" t="s">
        <v>1039</v>
      </c>
      <c r="Y419" t="s">
        <v>1038</v>
      </c>
      <c r="Z419" t="s">
        <v>1038</v>
      </c>
      <c r="AA419" t="s">
        <v>1038</v>
      </c>
      <c r="AB419" t="s">
        <v>1038</v>
      </c>
      <c r="AC419" t="s">
        <v>1038</v>
      </c>
      <c r="AD419" t="s">
        <v>1038</v>
      </c>
    </row>
    <row r="420" spans="1:30" x14ac:dyDescent="0.25">
      <c r="A420">
        <v>992099</v>
      </c>
      <c r="B420" t="s">
        <v>1077</v>
      </c>
      <c r="C420" t="s">
        <v>1308</v>
      </c>
      <c r="D420" t="s">
        <v>1308</v>
      </c>
      <c r="E420" t="s">
        <v>1308</v>
      </c>
      <c r="F420">
        <v>23</v>
      </c>
      <c r="G420" t="s">
        <v>1346</v>
      </c>
      <c r="H420" t="s">
        <v>1038</v>
      </c>
      <c r="I420" t="s">
        <v>1346</v>
      </c>
      <c r="J420" t="s">
        <v>1064</v>
      </c>
      <c r="K420" t="s">
        <v>1064</v>
      </c>
      <c r="L420" t="s">
        <v>1064</v>
      </c>
      <c r="M420" t="s">
        <v>1064</v>
      </c>
      <c r="N420" t="s">
        <v>1064</v>
      </c>
      <c r="O420" t="s">
        <v>1064</v>
      </c>
      <c r="P420" t="s">
        <v>1064</v>
      </c>
      <c r="Q420" t="s">
        <v>1064</v>
      </c>
      <c r="R420" t="s">
        <v>1064</v>
      </c>
      <c r="S420" t="s">
        <v>1064</v>
      </c>
      <c r="T420" t="s">
        <v>1064</v>
      </c>
      <c r="U420" t="s">
        <v>1064</v>
      </c>
      <c r="V420" t="s">
        <v>1064</v>
      </c>
      <c r="W420" t="s">
        <v>1064</v>
      </c>
      <c r="X420" t="s">
        <v>1064</v>
      </c>
      <c r="Y420" t="s">
        <v>1064</v>
      </c>
      <c r="Z420" t="s">
        <v>1064</v>
      </c>
      <c r="AA420" t="s">
        <v>1064</v>
      </c>
      <c r="AB420" t="s">
        <v>1064</v>
      </c>
      <c r="AC420" t="s">
        <v>1064</v>
      </c>
      <c r="AD420" t="s">
        <v>1064</v>
      </c>
    </row>
    <row r="421" spans="1:30" x14ac:dyDescent="0.25">
      <c r="A421">
        <v>994095</v>
      </c>
      <c r="B421" t="s">
        <v>606</v>
      </c>
      <c r="C421" t="s">
        <v>1308</v>
      </c>
      <c r="D421" t="s">
        <v>1308</v>
      </c>
      <c r="E421" t="s">
        <v>1039</v>
      </c>
      <c r="F421">
        <v>21</v>
      </c>
      <c r="G421" t="s">
        <v>1346</v>
      </c>
      <c r="H421" t="s">
        <v>1039</v>
      </c>
      <c r="I421" t="s">
        <v>1346</v>
      </c>
      <c r="J421" t="s">
        <v>1039</v>
      </c>
      <c r="K421" t="s">
        <v>1039</v>
      </c>
      <c r="L421" t="s">
        <v>1038</v>
      </c>
      <c r="M421" t="s">
        <v>1038</v>
      </c>
      <c r="N421" t="s">
        <v>1038</v>
      </c>
      <c r="O421" t="s">
        <v>1038</v>
      </c>
      <c r="P421" t="s">
        <v>1038</v>
      </c>
      <c r="Q421" t="s">
        <v>1038</v>
      </c>
      <c r="R421" t="s">
        <v>1038</v>
      </c>
      <c r="S421" t="s">
        <v>1038</v>
      </c>
      <c r="T421" t="s">
        <v>1038</v>
      </c>
      <c r="U421" t="s">
        <v>1038</v>
      </c>
      <c r="V421" t="s">
        <v>1038</v>
      </c>
      <c r="W421" t="s">
        <v>1038</v>
      </c>
      <c r="X421" t="s">
        <v>1038</v>
      </c>
      <c r="Y421" t="s">
        <v>1038</v>
      </c>
      <c r="Z421" t="s">
        <v>1038</v>
      </c>
      <c r="AA421" t="s">
        <v>1038</v>
      </c>
      <c r="AB421" t="s">
        <v>1038</v>
      </c>
      <c r="AC421" t="s">
        <v>1038</v>
      </c>
      <c r="AD421" t="s">
        <v>1038</v>
      </c>
    </row>
    <row r="422" spans="1:30" x14ac:dyDescent="0.25">
      <c r="A422">
        <v>995571</v>
      </c>
      <c r="B422" t="s">
        <v>607</v>
      </c>
      <c r="C422" t="s">
        <v>1308</v>
      </c>
      <c r="D422" t="s">
        <v>1039</v>
      </c>
      <c r="E422" t="s">
        <v>1308</v>
      </c>
      <c r="F422">
        <v>21</v>
      </c>
      <c r="G422" t="s">
        <v>1346</v>
      </c>
      <c r="H422" t="s">
        <v>1039</v>
      </c>
      <c r="I422" t="s">
        <v>1346</v>
      </c>
      <c r="J422" t="s">
        <v>1039</v>
      </c>
      <c r="K422" t="s">
        <v>1039</v>
      </c>
      <c r="L422" t="s">
        <v>1038</v>
      </c>
      <c r="M422" t="s">
        <v>1038</v>
      </c>
      <c r="N422" t="s">
        <v>1039</v>
      </c>
      <c r="O422" t="s">
        <v>1038</v>
      </c>
      <c r="P422" t="s">
        <v>1038</v>
      </c>
      <c r="Q422" t="s">
        <v>1039</v>
      </c>
      <c r="R422" t="s">
        <v>1038</v>
      </c>
      <c r="S422" t="s">
        <v>1038</v>
      </c>
      <c r="T422" t="s">
        <v>1039</v>
      </c>
      <c r="U422" t="s">
        <v>1038</v>
      </c>
      <c r="V422" t="s">
        <v>1038</v>
      </c>
      <c r="W422" t="s">
        <v>1038</v>
      </c>
      <c r="X422" t="s">
        <v>1038</v>
      </c>
      <c r="Y422" t="s">
        <v>1038</v>
      </c>
      <c r="Z422" t="s">
        <v>1038</v>
      </c>
      <c r="AA422" t="s">
        <v>1038</v>
      </c>
      <c r="AB422" t="s">
        <v>1038</v>
      </c>
      <c r="AC422" t="s">
        <v>1038</v>
      </c>
      <c r="AD422" t="s">
        <v>1038</v>
      </c>
    </row>
    <row r="423" spans="1:30" x14ac:dyDescent="0.25">
      <c r="A423">
        <v>997403</v>
      </c>
      <c r="B423" t="s">
        <v>608</v>
      </c>
      <c r="C423" t="s">
        <v>1308</v>
      </c>
      <c r="D423" t="s">
        <v>1039</v>
      </c>
      <c r="E423" t="s">
        <v>1308</v>
      </c>
      <c r="F423">
        <v>19</v>
      </c>
      <c r="G423" t="s">
        <v>1346</v>
      </c>
      <c r="H423" t="s">
        <v>1039</v>
      </c>
      <c r="I423" t="s">
        <v>1346</v>
      </c>
      <c r="J423" t="s">
        <v>1039</v>
      </c>
      <c r="K423" t="s">
        <v>1039</v>
      </c>
      <c r="L423" t="s">
        <v>1038</v>
      </c>
      <c r="M423" t="s">
        <v>1039</v>
      </c>
      <c r="N423" t="s">
        <v>1039</v>
      </c>
      <c r="O423" t="s">
        <v>1039</v>
      </c>
      <c r="P423" t="s">
        <v>1039</v>
      </c>
      <c r="Q423" t="s">
        <v>1039</v>
      </c>
      <c r="R423" t="s">
        <v>1039</v>
      </c>
      <c r="S423" t="s">
        <v>1039</v>
      </c>
      <c r="T423" t="s">
        <v>1039</v>
      </c>
      <c r="U423" t="s">
        <v>1039</v>
      </c>
      <c r="V423" t="s">
        <v>1039</v>
      </c>
      <c r="W423" t="s">
        <v>1038</v>
      </c>
      <c r="X423" t="s">
        <v>1038</v>
      </c>
      <c r="Y423" t="s">
        <v>1038</v>
      </c>
      <c r="Z423" t="s">
        <v>1038</v>
      </c>
      <c r="AA423" t="s">
        <v>1038</v>
      </c>
      <c r="AB423" t="s">
        <v>1038</v>
      </c>
      <c r="AC423" t="s">
        <v>1038</v>
      </c>
      <c r="AD423" t="s">
        <v>1038</v>
      </c>
    </row>
    <row r="424" spans="1:30" x14ac:dyDescent="0.25">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5">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5">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5">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5">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5">
      <c r="A429"/>
      <c r="B429"/>
      <c r="C429"/>
      <c r="D429"/>
      <c r="E429"/>
      <c r="F429"/>
      <c r="G429"/>
      <c r="H429"/>
      <c r="I429"/>
      <c r="J429"/>
      <c r="K429"/>
      <c r="L429"/>
      <c r="M429"/>
      <c r="N429"/>
      <c r="O429"/>
      <c r="P429"/>
      <c r="Q429"/>
      <c r="R429"/>
      <c r="S429"/>
      <c r="T429"/>
      <c r="U429"/>
      <c r="V429"/>
      <c r="W429"/>
      <c r="X429"/>
      <c r="Y429"/>
      <c r="Z429"/>
      <c r="AA429"/>
      <c r="AB429"/>
      <c r="AC429"/>
      <c r="AD429"/>
    </row>
    <row r="430" spans="1:30" x14ac:dyDescent="0.25">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25">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25">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25">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25">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5">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5">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5">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5">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5">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5">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5">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5">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5">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5">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5">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5">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5">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5">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5">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5">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5">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5">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5">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5">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5">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5">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5">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5">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5">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5">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5">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5">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5">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5">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5">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5">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5">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5">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5">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5">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5">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5">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5">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5">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5">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5">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5">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ref="A21:AD446">
      <sortCondition ref="A20:A446"/>
    </sortState>
  </autoFilter>
  <sortState ref="A21:AD21">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T11" sqref="T11"/>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2025-09-15</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s="93"/>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s="93"/>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2025-09-15</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1079</v>
      </c>
      <c r="D48" s="120"/>
      <c r="E48" s="120"/>
      <c r="F48" s="120"/>
      <c r="G48" s="120"/>
      <c r="H48" s="120"/>
      <c r="I48" s="224"/>
      <c r="J48" s="120"/>
      <c r="K48" s="120"/>
      <c r="L48" s="120"/>
      <c r="M48" s="120"/>
      <c r="N48" s="120"/>
      <c r="O48" s="120"/>
      <c r="P48" s="120"/>
      <c r="Q48" s="120"/>
      <c r="R48" s="120"/>
      <c r="S48" s="2"/>
      <c r="T48" s="2"/>
    </row>
    <row r="49" spans="2:20" x14ac:dyDescent="0.25">
      <c r="B49" s="2"/>
      <c r="C49" s="120" t="s">
        <v>1080</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topLeftCell="A8" zoomScale="85" zoomScaleNormal="85" workbookViewId="0">
      <selection activeCell="V20" sqref="V20"/>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2025-09-15</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3"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2025-09-15</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2025-09-15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tabSelected="1"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2025-09-15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4"/>
  <sheetViews>
    <sheetView showRowColHeaders="0" topLeftCell="A314" workbookViewId="0">
      <selection activeCell="B324" sqref="B324"/>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2025-09-15</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13"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13"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15" t="s">
        <v>88</v>
      </c>
      <c r="D25" s="415" t="s">
        <v>89</v>
      </c>
      <c r="E25" s="416" t="s">
        <v>139</v>
      </c>
      <c r="F25" s="416" t="s">
        <v>140</v>
      </c>
      <c r="G25" s="139"/>
      <c r="H25" s="139"/>
      <c r="I25" s="140"/>
      <c r="J25" s="138"/>
      <c r="K25" s="138"/>
      <c r="L25" s="138"/>
      <c r="M25" s="138"/>
      <c r="N25" s="130"/>
      <c r="O25" s="130"/>
      <c r="P25" s="130"/>
      <c r="Q25" s="130"/>
      <c r="R25" s="130"/>
      <c r="S25" s="130"/>
      <c r="T25" s="130"/>
    </row>
    <row r="26" spans="2:20" s="132" customFormat="1" ht="12.75" customHeight="1" x14ac:dyDescent="0.3">
      <c r="B26" s="194"/>
      <c r="C26" s="415"/>
      <c r="D26" s="415"/>
      <c r="E26" s="417"/>
      <c r="F26" s="417"/>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5">
      <c r="B245" s="332">
        <v>43496</v>
      </c>
      <c r="C245" s="173">
        <v>6.865479052066803E-2</v>
      </c>
      <c r="D245" s="173">
        <v>5.6743559685868528E-2</v>
      </c>
      <c r="E245" s="38"/>
      <c r="F245" s="38"/>
      <c r="G245" s="38"/>
      <c r="H245" s="38"/>
      <c r="I245" s="38"/>
      <c r="J245" s="43"/>
      <c r="K245" s="43"/>
      <c r="L245" s="43"/>
      <c r="M245" s="43"/>
    </row>
    <row r="246" spans="2:13" x14ac:dyDescent="0.25">
      <c r="B246" s="332">
        <v>43524</v>
      </c>
      <c r="C246" s="173">
        <v>7.146244943141937E-2</v>
      </c>
      <c r="D246" s="173">
        <v>5.9231894323953371E-2</v>
      </c>
      <c r="E246" s="38"/>
      <c r="F246" s="38"/>
      <c r="G246" s="38"/>
      <c r="H246" s="38"/>
      <c r="I246" s="38"/>
      <c r="J246" s="43"/>
      <c r="K246" s="43"/>
      <c r="L246" s="43"/>
      <c r="M246" s="43"/>
    </row>
    <row r="247" spans="2:13" x14ac:dyDescent="0.25">
      <c r="B247" s="332">
        <v>43555</v>
      </c>
      <c r="C247" s="173">
        <v>7.2063615918159504E-2</v>
      </c>
      <c r="D247" s="173">
        <v>5.9766054867242513E-2</v>
      </c>
      <c r="E247" s="38"/>
      <c r="F247" s="38"/>
      <c r="G247" s="38"/>
      <c r="H247" s="38"/>
      <c r="I247" s="38"/>
      <c r="J247" s="43"/>
      <c r="K247" s="43"/>
      <c r="L247" s="43"/>
      <c r="M247" s="43"/>
    </row>
    <row r="248" spans="2:13" x14ac:dyDescent="0.25">
      <c r="B248" s="332">
        <v>43585</v>
      </c>
      <c r="C248" s="173">
        <v>7.5854250788688668E-2</v>
      </c>
      <c r="D248" s="173">
        <v>6.3248905120364629E-2</v>
      </c>
      <c r="E248" s="38"/>
      <c r="F248" s="38"/>
      <c r="G248" s="38"/>
      <c r="H248" s="38"/>
      <c r="I248" s="38"/>
      <c r="J248" s="43"/>
      <c r="K248" s="43"/>
      <c r="L248" s="43"/>
      <c r="M248" s="43"/>
    </row>
    <row r="249" spans="2:13" x14ac:dyDescent="0.25">
      <c r="B249" s="332">
        <v>43616</v>
      </c>
      <c r="C249" s="173">
        <v>7.0948329567909252E-2</v>
      </c>
      <c r="D249" s="173">
        <v>5.8333739915289895E-2</v>
      </c>
      <c r="E249" s="158"/>
      <c r="F249" s="38"/>
      <c r="G249" s="38"/>
      <c r="H249" s="38"/>
      <c r="I249" s="38"/>
      <c r="J249" s="43"/>
      <c r="K249" s="43"/>
      <c r="L249" s="43"/>
      <c r="M249" s="43"/>
    </row>
    <row r="250" spans="2:13" x14ac:dyDescent="0.25">
      <c r="B250" s="332">
        <v>43646</v>
      </c>
      <c r="C250" s="173">
        <v>7.3635920882225106E-2</v>
      </c>
      <c r="D250" s="173">
        <v>6.1095261712170945E-2</v>
      </c>
      <c r="E250" s="38"/>
      <c r="F250" s="38"/>
      <c r="G250" s="38"/>
      <c r="H250" s="38"/>
      <c r="I250" s="38"/>
      <c r="J250" s="43"/>
      <c r="K250" s="43"/>
      <c r="L250" s="43"/>
      <c r="M250" s="43"/>
    </row>
    <row r="251" spans="2:13" x14ac:dyDescent="0.25">
      <c r="B251" s="332">
        <v>43677</v>
      </c>
      <c r="C251" s="173">
        <v>7.5287589430809043E-2</v>
      </c>
      <c r="D251" s="173">
        <v>6.2597531121259653E-2</v>
      </c>
      <c r="E251" s="38"/>
      <c r="F251" s="38"/>
      <c r="G251" s="38"/>
      <c r="H251" s="38"/>
      <c r="I251" s="38"/>
      <c r="J251" s="43"/>
      <c r="K251" s="43"/>
      <c r="L251" s="43"/>
      <c r="M251" s="43"/>
    </row>
    <row r="252" spans="2:13" x14ac:dyDescent="0.25">
      <c r="B252" s="332">
        <v>43708</v>
      </c>
      <c r="C252" s="173">
        <v>7.4403521418571469E-2</v>
      </c>
      <c r="D252" s="173">
        <v>6.1949139300170986E-2</v>
      </c>
      <c r="E252" s="38"/>
      <c r="F252" s="38"/>
      <c r="G252" s="38"/>
      <c r="H252" s="38"/>
      <c r="I252" s="38"/>
      <c r="J252" s="43"/>
      <c r="K252" s="43"/>
      <c r="L252" s="43"/>
      <c r="M252" s="43"/>
    </row>
    <row r="253" spans="2:13" x14ac:dyDescent="0.25">
      <c r="B253" s="332">
        <v>43738</v>
      </c>
      <c r="C253" s="173">
        <v>7.5367870926857011E-2</v>
      </c>
      <c r="D253" s="173">
        <v>6.2743093047699761E-2</v>
      </c>
      <c r="E253" s="38"/>
      <c r="F253" s="38"/>
      <c r="G253" s="38"/>
      <c r="H253" s="38"/>
      <c r="I253" s="38"/>
      <c r="J253" s="43"/>
      <c r="K253" s="43"/>
      <c r="L253" s="43"/>
      <c r="M253" s="43"/>
    </row>
    <row r="254" spans="2:13" x14ac:dyDescent="0.25">
      <c r="B254" s="332">
        <v>43769</v>
      </c>
      <c r="C254" s="173">
        <v>7.6093438267707841E-2</v>
      </c>
      <c r="D254" s="173">
        <v>6.3491022877093517E-2</v>
      </c>
      <c r="E254" s="38"/>
      <c r="F254" s="38"/>
      <c r="G254" s="38"/>
      <c r="H254" s="38"/>
      <c r="I254" s="38"/>
      <c r="J254" s="43"/>
      <c r="K254" s="43"/>
      <c r="L254" s="43"/>
      <c r="M254" s="43"/>
    </row>
    <row r="255" spans="2:13" x14ac:dyDescent="0.25">
      <c r="B255" s="332">
        <v>43799</v>
      </c>
      <c r="C255" s="173">
        <v>7.6910224556922938E-2</v>
      </c>
      <c r="D255" s="173">
        <v>6.429952863804278E-2</v>
      </c>
      <c r="E255" s="38"/>
      <c r="F255" s="38"/>
      <c r="G255" s="38"/>
      <c r="H255" s="38"/>
      <c r="I255" s="38"/>
      <c r="J255" s="43"/>
      <c r="K255" s="43"/>
      <c r="L255" s="43"/>
      <c r="M255" s="43"/>
    </row>
    <row r="256" spans="2:13" x14ac:dyDescent="0.25">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2">
        <v>43861</v>
      </c>
      <c r="C257" s="173">
        <v>7.8414395451545729E-2</v>
      </c>
      <c r="D257" s="173">
        <v>6.6322752659490725E-2</v>
      </c>
      <c r="E257" s="158"/>
      <c r="F257" s="173"/>
      <c r="G257" s="38"/>
      <c r="H257" s="38"/>
      <c r="I257" s="38"/>
      <c r="J257" s="43"/>
      <c r="K257" s="43"/>
      <c r="L257" s="43"/>
      <c r="M257" s="43"/>
    </row>
    <row r="258" spans="2:13" x14ac:dyDescent="0.25">
      <c r="B258" s="332">
        <v>43890</v>
      </c>
      <c r="C258" s="173">
        <v>7.2189494967460646E-2</v>
      </c>
      <c r="D258" s="173">
        <v>5.9997791811012169E-2</v>
      </c>
      <c r="E258" s="158"/>
      <c r="F258" s="173"/>
      <c r="G258" s="38"/>
      <c r="H258" s="38"/>
      <c r="I258" s="38"/>
      <c r="J258" s="43"/>
      <c r="K258" s="43"/>
      <c r="L258" s="43"/>
      <c r="M258" s="43"/>
    </row>
    <row r="259" spans="2:13" x14ac:dyDescent="0.25">
      <c r="B259" s="332">
        <v>43921</v>
      </c>
      <c r="C259" s="173">
        <v>6.3094696402549749E-2</v>
      </c>
      <c r="D259" s="173">
        <v>5.1116558366631759E-2</v>
      </c>
      <c r="E259" s="158"/>
      <c r="F259" s="173"/>
      <c r="G259" s="38"/>
      <c r="H259" s="38"/>
      <c r="I259" s="38"/>
      <c r="J259" s="43"/>
      <c r="K259" s="43"/>
      <c r="L259" s="43"/>
      <c r="M259" s="43"/>
    </row>
    <row r="260" spans="2:13" x14ac:dyDescent="0.25">
      <c r="B260" s="332">
        <v>43951</v>
      </c>
      <c r="C260" s="173">
        <v>6.8944838643074033E-2</v>
      </c>
      <c r="D260" s="173">
        <v>5.7067675100245463E-2</v>
      </c>
      <c r="E260" s="158"/>
      <c r="F260" s="173"/>
      <c r="G260" s="38"/>
      <c r="H260" s="38"/>
      <c r="I260" s="38"/>
      <c r="J260" s="43"/>
      <c r="K260" s="43"/>
      <c r="L260" s="43"/>
      <c r="M260" s="43"/>
    </row>
    <row r="261" spans="2:13" x14ac:dyDescent="0.25">
      <c r="B261" s="332">
        <v>43982</v>
      </c>
      <c r="C261" s="173">
        <v>6.9733425974845886E-2</v>
      </c>
      <c r="D261" s="173">
        <v>5.7634335766477029E-2</v>
      </c>
      <c r="E261" s="158"/>
      <c r="F261" s="173"/>
      <c r="G261" s="38"/>
      <c r="H261" s="38"/>
      <c r="I261" s="38"/>
      <c r="J261" s="43"/>
      <c r="K261" s="43"/>
      <c r="L261" s="43"/>
      <c r="M261" s="43"/>
    </row>
    <row r="262" spans="2:13" x14ac:dyDescent="0.25">
      <c r="B262" s="332">
        <v>44012</v>
      </c>
      <c r="C262" s="173">
        <v>7.0814010500907895E-2</v>
      </c>
      <c r="D262" s="173">
        <v>5.8502192253046648E-2</v>
      </c>
      <c r="E262" s="158"/>
      <c r="F262" s="173"/>
      <c r="G262" s="38"/>
      <c r="H262" s="38"/>
      <c r="I262" s="38"/>
      <c r="J262" s="43"/>
      <c r="K262" s="43"/>
      <c r="L262" s="43"/>
      <c r="M262" s="43"/>
    </row>
    <row r="263" spans="2:13" x14ac:dyDescent="0.25">
      <c r="B263" s="332">
        <v>44043</v>
      </c>
      <c r="C263" s="173">
        <v>7.0769491791725161E-2</v>
      </c>
      <c r="D263" s="173">
        <v>5.840816475862054E-2</v>
      </c>
      <c r="E263" s="158"/>
      <c r="F263" s="173"/>
      <c r="G263" s="38"/>
      <c r="H263" s="38"/>
      <c r="I263" s="38"/>
      <c r="J263" s="43"/>
      <c r="K263" s="43"/>
      <c r="L263" s="43"/>
      <c r="M263" s="43"/>
    </row>
    <row r="264" spans="2:13" x14ac:dyDescent="0.25">
      <c r="B264" s="332">
        <v>44074</v>
      </c>
      <c r="C264" s="173">
        <v>7.3443564772605899E-2</v>
      </c>
      <c r="D264" s="173">
        <v>6.1153312082904643E-2</v>
      </c>
      <c r="E264" s="158"/>
      <c r="F264" s="173"/>
      <c r="G264" s="38"/>
      <c r="H264" s="38"/>
      <c r="I264" s="38"/>
      <c r="J264" s="43"/>
      <c r="K264" s="43"/>
      <c r="L264" s="43"/>
      <c r="M264" s="43"/>
    </row>
    <row r="265" spans="2:13" x14ac:dyDescent="0.25">
      <c r="B265" s="332">
        <v>44104</v>
      </c>
      <c r="C265" s="173">
        <v>7.3966249823570265E-2</v>
      </c>
      <c r="D265" s="173">
        <v>6.1685219773016886E-2</v>
      </c>
      <c r="E265" s="158"/>
      <c r="F265" s="173"/>
      <c r="G265" s="38"/>
      <c r="H265" s="38"/>
      <c r="I265" s="38"/>
      <c r="J265" s="43"/>
      <c r="K265" s="43"/>
      <c r="L265" s="43"/>
      <c r="M265" s="43"/>
    </row>
    <row r="266" spans="2:13" x14ac:dyDescent="0.25">
      <c r="B266" s="332">
        <v>44135</v>
      </c>
      <c r="C266" s="173">
        <v>7.10481733083725E-2</v>
      </c>
      <c r="D266" s="173">
        <v>5.8876761473989792E-2</v>
      </c>
      <c r="E266" s="158"/>
      <c r="F266" s="173"/>
      <c r="G266" s="38"/>
      <c r="H266" s="38"/>
      <c r="I266" s="38"/>
      <c r="J266" s="43"/>
      <c r="K266" s="43"/>
      <c r="L266" s="43"/>
      <c r="M266" s="43"/>
    </row>
    <row r="267" spans="2:13" x14ac:dyDescent="0.25">
      <c r="B267" s="332">
        <v>44165</v>
      </c>
      <c r="C267" s="173">
        <v>7.6034685969352728E-2</v>
      </c>
      <c r="D267" s="173">
        <v>6.3842277399088765E-2</v>
      </c>
      <c r="E267" s="158"/>
      <c r="F267" s="173"/>
      <c r="G267" s="38"/>
      <c r="H267" s="38"/>
      <c r="I267" s="38"/>
      <c r="J267" s="43"/>
      <c r="K267" s="43"/>
      <c r="L267" s="43"/>
      <c r="M267" s="43"/>
    </row>
    <row r="268" spans="2:13" x14ac:dyDescent="0.25">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2">
        <v>44227</v>
      </c>
      <c r="C269" s="173">
        <v>7.7102836966514599E-2</v>
      </c>
      <c r="D269" s="173">
        <v>6.4843680256603919E-2</v>
      </c>
      <c r="E269" s="158"/>
      <c r="F269" s="173"/>
      <c r="G269" s="38"/>
      <c r="H269" s="38"/>
      <c r="I269" s="38"/>
      <c r="J269" s="43"/>
      <c r="K269" s="43"/>
      <c r="L269" s="43"/>
      <c r="M269" s="43"/>
    </row>
    <row r="270" spans="2:13" x14ac:dyDescent="0.25">
      <c r="B270" s="332">
        <v>44255</v>
      </c>
      <c r="C270" s="173">
        <v>7.8277084231376678E-2</v>
      </c>
      <c r="D270" s="173">
        <v>6.5932258580921665E-2</v>
      </c>
      <c r="E270" s="38"/>
      <c r="F270" s="38"/>
      <c r="G270" s="38"/>
      <c r="H270" s="38"/>
      <c r="I270" s="38"/>
      <c r="J270" s="43"/>
      <c r="K270" s="43"/>
      <c r="L270" s="43"/>
      <c r="M270" s="43"/>
    </row>
    <row r="271" spans="2:13" x14ac:dyDescent="0.25">
      <c r="B271" s="332">
        <v>44286</v>
      </c>
      <c r="C271" s="173">
        <v>8.1887838244438169E-2</v>
      </c>
      <c r="D271" s="173">
        <v>6.9476966162526299E-2</v>
      </c>
      <c r="E271" s="38"/>
      <c r="F271" s="38"/>
      <c r="G271" s="38"/>
      <c r="H271" s="38"/>
      <c r="I271" s="38"/>
      <c r="J271" s="43"/>
      <c r="K271" s="43"/>
      <c r="L271" s="43"/>
      <c r="M271" s="43"/>
    </row>
    <row r="272" spans="2:13" x14ac:dyDescent="0.25">
      <c r="B272" s="332">
        <v>44316</v>
      </c>
      <c r="C272" s="173">
        <v>8.2608607411384594E-2</v>
      </c>
      <c r="D272" s="173">
        <v>7.0128937567994321E-2</v>
      </c>
      <c r="E272" s="38"/>
      <c r="F272" s="38"/>
      <c r="G272" s="38"/>
      <c r="H272" s="38"/>
      <c r="I272" s="38"/>
      <c r="J272" s="43"/>
      <c r="K272" s="43"/>
      <c r="L272" s="43"/>
      <c r="M272" s="43"/>
    </row>
    <row r="273" spans="2:13" x14ac:dyDescent="0.25">
      <c r="B273" s="332">
        <v>44347</v>
      </c>
      <c r="C273" s="173">
        <v>8.2322433590888991E-2</v>
      </c>
      <c r="D273" s="173">
        <v>6.9805294512842675E-2</v>
      </c>
      <c r="E273" s="38"/>
      <c r="F273" s="38"/>
      <c r="G273" s="38"/>
      <c r="H273" s="38"/>
      <c r="I273" s="38"/>
      <c r="J273" s="43"/>
      <c r="K273" s="43"/>
      <c r="L273" s="43"/>
      <c r="M273" s="43"/>
    </row>
    <row r="274" spans="2:13" x14ac:dyDescent="0.25">
      <c r="B274" s="332">
        <v>44377</v>
      </c>
      <c r="C274" s="173">
        <v>8.4235921502113342E-2</v>
      </c>
      <c r="D274" s="173">
        <v>7.1702704150658381E-2</v>
      </c>
      <c r="E274" s="38"/>
      <c r="F274" s="38"/>
      <c r="G274" s="38"/>
      <c r="H274" s="38"/>
      <c r="I274" s="38"/>
      <c r="J274" s="43"/>
      <c r="K274" s="43"/>
      <c r="L274" s="43"/>
      <c r="M274" s="43"/>
    </row>
    <row r="275" spans="2:13" x14ac:dyDescent="0.25">
      <c r="B275" s="332">
        <v>44408</v>
      </c>
      <c r="C275" s="173">
        <v>8.521690070629119E-2</v>
      </c>
      <c r="D275" s="173">
        <v>7.2603572952308237E-2</v>
      </c>
      <c r="E275" s="38"/>
      <c r="F275" s="38"/>
      <c r="G275" s="38"/>
      <c r="H275" s="38"/>
      <c r="I275" s="38"/>
      <c r="J275" s="43"/>
      <c r="K275" s="43"/>
      <c r="L275" s="43"/>
      <c r="M275" s="43"/>
    </row>
    <row r="276" spans="2:13" x14ac:dyDescent="0.25">
      <c r="B276" s="332">
        <v>44439</v>
      </c>
      <c r="C276" s="173">
        <v>8.6382099986076363E-2</v>
      </c>
      <c r="D276" s="173">
        <v>7.3586872927261515E-2</v>
      </c>
      <c r="E276" s="38"/>
      <c r="F276" s="38"/>
      <c r="G276" s="38"/>
      <c r="H276" s="38"/>
      <c r="I276" s="38"/>
      <c r="J276" s="43"/>
      <c r="K276" s="43"/>
      <c r="L276" s="43"/>
      <c r="M276" s="43"/>
    </row>
    <row r="277" spans="2:13" x14ac:dyDescent="0.25">
      <c r="B277" s="332">
        <v>44469</v>
      </c>
      <c r="C277" s="173">
        <v>8.3647462725639318E-2</v>
      </c>
      <c r="D277" s="173">
        <v>7.0719809510694898E-2</v>
      </c>
      <c r="E277" s="38"/>
      <c r="F277" s="38"/>
      <c r="G277" s="38"/>
      <c r="H277" s="38"/>
      <c r="I277" s="38"/>
      <c r="J277" s="43"/>
      <c r="K277" s="43"/>
      <c r="L277" s="43"/>
      <c r="M277" s="43"/>
    </row>
    <row r="278" spans="2:13" x14ac:dyDescent="0.25">
      <c r="B278" s="332">
        <v>44500</v>
      </c>
      <c r="C278" s="173">
        <v>8.5133525729179385E-2</v>
      </c>
      <c r="D278" s="173">
        <v>7.2147034347523009E-2</v>
      </c>
      <c r="E278" s="38"/>
      <c r="F278" s="38"/>
      <c r="G278" s="38"/>
      <c r="H278" s="38"/>
      <c r="I278" s="38"/>
      <c r="J278" s="43"/>
      <c r="K278" s="43"/>
      <c r="L278" s="43"/>
      <c r="M278" s="43"/>
    </row>
    <row r="279" spans="2:13" x14ac:dyDescent="0.25">
      <c r="B279" s="332">
        <v>44530</v>
      </c>
      <c r="C279" s="173">
        <v>8.6677858233451852E-2</v>
      </c>
      <c r="D279" s="173">
        <v>7.3529374656611024E-2</v>
      </c>
      <c r="E279" s="38"/>
      <c r="F279" s="38"/>
      <c r="G279" s="38"/>
      <c r="H279" s="38"/>
      <c r="I279" s="38"/>
      <c r="J279" s="43"/>
      <c r="K279" s="43"/>
      <c r="L279" s="43"/>
      <c r="M279" s="43"/>
    </row>
    <row r="280" spans="2:13" x14ac:dyDescent="0.25">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2">
        <v>44592</v>
      </c>
      <c r="C281" s="173">
        <v>8.491069972515107E-2</v>
      </c>
      <c r="D281" s="173">
        <v>7.1575993280925232E-2</v>
      </c>
      <c r="E281" s="158"/>
      <c r="F281" s="173"/>
      <c r="G281" s="38"/>
      <c r="H281" s="38"/>
      <c r="I281" s="38"/>
      <c r="J281" s="43"/>
      <c r="K281" s="43"/>
      <c r="L281" s="43"/>
      <c r="M281" s="43"/>
    </row>
    <row r="282" spans="2:13" x14ac:dyDescent="0.25">
      <c r="B282" s="332">
        <v>44620</v>
      </c>
      <c r="C282" s="173">
        <v>8.2589659094810502E-2</v>
      </c>
      <c r="D282" s="173">
        <v>6.8986866009806525E-2</v>
      </c>
      <c r="E282" s="158"/>
      <c r="F282" s="173"/>
      <c r="G282" s="38"/>
      <c r="H282" s="38"/>
      <c r="I282" s="38"/>
      <c r="J282" s="43"/>
      <c r="K282" s="43"/>
      <c r="L282" s="43"/>
      <c r="M282" s="43"/>
    </row>
    <row r="283" spans="2:13" x14ac:dyDescent="0.25">
      <c r="B283" s="332">
        <v>44651</v>
      </c>
      <c r="C283" s="173">
        <v>8.2845982909202587E-2</v>
      </c>
      <c r="D283" s="173">
        <v>6.8591065788831784E-2</v>
      </c>
      <c r="E283" s="158"/>
      <c r="F283" s="173"/>
      <c r="G283" s="38"/>
      <c r="H283" s="38"/>
      <c r="I283" s="38"/>
      <c r="J283" s="43"/>
      <c r="K283" s="43"/>
      <c r="L283" s="43"/>
      <c r="M283" s="43"/>
    </row>
    <row r="284" spans="2:13" x14ac:dyDescent="0.25">
      <c r="B284" s="332">
        <v>44681</v>
      </c>
      <c r="C284" s="173">
        <v>8.0083432793617265E-2</v>
      </c>
      <c r="D284" s="173">
        <v>6.5666892447311609E-2</v>
      </c>
      <c r="E284" s="158"/>
      <c r="F284" s="173"/>
      <c r="G284" s="38"/>
      <c r="H284" s="38"/>
      <c r="I284" s="38"/>
      <c r="J284" s="43"/>
      <c r="K284" s="43"/>
      <c r="L284" s="43"/>
      <c r="M284" s="43"/>
    </row>
    <row r="285" spans="2:13" x14ac:dyDescent="0.25">
      <c r="B285" s="332">
        <v>44712</v>
      </c>
      <c r="C285" s="173">
        <v>7.9150900244712843E-2</v>
      </c>
      <c r="D285" s="173">
        <v>6.4382621987958633E-2</v>
      </c>
      <c r="E285" s="158"/>
      <c r="F285" s="173"/>
      <c r="G285" s="38"/>
      <c r="H285" s="38"/>
      <c r="I285" s="38"/>
      <c r="J285" s="43"/>
      <c r="K285" s="43"/>
      <c r="L285" s="43"/>
      <c r="M285" s="43"/>
    </row>
    <row r="286" spans="2:13" x14ac:dyDescent="0.25">
      <c r="B286" s="332">
        <v>44742</v>
      </c>
      <c r="C286" s="173">
        <v>7.4604174494743353E-2</v>
      </c>
      <c r="D286" s="173">
        <v>5.9402761463282605E-2</v>
      </c>
      <c r="E286" s="158"/>
      <c r="F286" s="173"/>
      <c r="G286" s="38"/>
      <c r="H286" s="38"/>
      <c r="I286" s="38"/>
      <c r="J286" s="43"/>
      <c r="K286" s="43"/>
      <c r="L286" s="43"/>
      <c r="M286" s="43"/>
    </row>
    <row r="287" spans="2:13" x14ac:dyDescent="0.25">
      <c r="B287" s="332">
        <v>44773</v>
      </c>
      <c r="C287" s="173">
        <v>7.8574076294899015E-2</v>
      </c>
      <c r="D287" s="173">
        <v>6.332806405159408E-2</v>
      </c>
      <c r="E287" s="158"/>
      <c r="F287" s="173"/>
      <c r="G287" s="38"/>
      <c r="H287" s="38"/>
      <c r="I287" s="38"/>
      <c r="J287" s="43"/>
      <c r="K287" s="43"/>
      <c r="L287" s="43"/>
      <c r="M287" s="43"/>
    </row>
    <row r="288" spans="2:13" x14ac:dyDescent="0.25">
      <c r="B288" s="332">
        <v>44804</v>
      </c>
      <c r="C288" s="173">
        <v>7.7553054690361042E-2</v>
      </c>
      <c r="D288" s="173">
        <v>6.1693979805299337E-2</v>
      </c>
      <c r="E288" s="158"/>
      <c r="F288" s="173"/>
      <c r="G288" s="38"/>
      <c r="H288" s="38"/>
      <c r="I288" s="38"/>
      <c r="J288" s="43"/>
      <c r="K288" s="43"/>
      <c r="L288" s="43"/>
      <c r="M288" s="43"/>
    </row>
    <row r="289" spans="2:13" x14ac:dyDescent="0.25">
      <c r="B289" s="332">
        <v>44834</v>
      </c>
      <c r="C289" s="173">
        <v>7.2850945591926577E-2</v>
      </c>
      <c r="D289" s="173">
        <v>5.6564680677468004E-2</v>
      </c>
      <c r="E289" s="158"/>
      <c r="F289" s="173"/>
      <c r="G289" s="38"/>
      <c r="H289" s="38"/>
      <c r="I289" s="38"/>
      <c r="J289" s="43"/>
      <c r="K289" s="43"/>
      <c r="L289" s="43"/>
      <c r="M289" s="43"/>
    </row>
    <row r="290" spans="2:13" x14ac:dyDescent="0.25">
      <c r="B290" s="332">
        <v>44865</v>
      </c>
      <c r="C290" s="173">
        <v>7.540138661861423E-2</v>
      </c>
      <c r="D290" s="173">
        <v>5.9042380884573253E-2</v>
      </c>
      <c r="E290" s="158"/>
      <c r="F290" s="173"/>
      <c r="G290" s="38"/>
      <c r="H290" s="38"/>
      <c r="I290" s="38"/>
      <c r="J290" s="43"/>
      <c r="K290" s="43"/>
      <c r="L290" s="43"/>
      <c r="M290" s="43"/>
    </row>
    <row r="291" spans="2:13" x14ac:dyDescent="0.25">
      <c r="B291" s="332">
        <v>44895</v>
      </c>
      <c r="C291" s="173">
        <v>7.7751424908638025E-2</v>
      </c>
      <c r="D291" s="173">
        <v>6.1020119191548705E-2</v>
      </c>
      <c r="E291" s="158"/>
      <c r="F291" s="173"/>
      <c r="G291" s="38"/>
      <c r="H291" s="38"/>
      <c r="I291" s="38"/>
      <c r="J291" s="43"/>
      <c r="K291" s="43"/>
      <c r="L291" s="43"/>
      <c r="M291" s="43"/>
    </row>
    <row r="292" spans="2:13" x14ac:dyDescent="0.25">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2">
        <v>44957</v>
      </c>
      <c r="C293" s="173">
        <v>7.8346964716911327E-2</v>
      </c>
      <c r="D293" s="173">
        <v>6.1357250040623867E-2</v>
      </c>
      <c r="E293" s="158"/>
      <c r="F293" s="173"/>
      <c r="G293" s="38"/>
      <c r="H293" s="38"/>
      <c r="I293" s="38"/>
      <c r="J293" s="43"/>
      <c r="K293" s="43"/>
      <c r="L293" s="43"/>
      <c r="M293" s="43"/>
    </row>
    <row r="294" spans="2:13" x14ac:dyDescent="0.25">
      <c r="B294" s="332">
        <v>44985</v>
      </c>
      <c r="C294" s="173">
        <v>7.6406404376029954E-2</v>
      </c>
      <c r="D294" s="173">
        <v>5.9082171274768669E-2</v>
      </c>
      <c r="E294" s="158"/>
      <c r="F294" s="173"/>
      <c r="G294" s="38"/>
      <c r="H294" s="38"/>
      <c r="I294" s="38"/>
      <c r="J294" s="43"/>
      <c r="K294" s="43"/>
      <c r="L294" s="43"/>
      <c r="M294" s="43"/>
    </row>
    <row r="295" spans="2:13" x14ac:dyDescent="0.25">
      <c r="B295" s="332">
        <v>45016</v>
      </c>
      <c r="C295" s="173">
        <v>7.7263453602790869E-2</v>
      </c>
      <c r="D295" s="173">
        <v>5.9761589063995535E-2</v>
      </c>
      <c r="E295" s="158"/>
      <c r="F295" s="173"/>
      <c r="G295" s="38"/>
      <c r="H295" s="38"/>
      <c r="I295" s="38"/>
      <c r="J295" s="43"/>
      <c r="K295" s="43"/>
      <c r="L295" s="43"/>
      <c r="M295" s="43"/>
    </row>
    <row r="296" spans="2:13" x14ac:dyDescent="0.25">
      <c r="B296" s="332">
        <v>45046</v>
      </c>
      <c r="C296" s="173">
        <v>7.7315220236778281E-2</v>
      </c>
      <c r="D296" s="173">
        <v>5.9689425278718344E-2</v>
      </c>
      <c r="E296" s="158"/>
      <c r="F296" s="173"/>
      <c r="G296" s="38"/>
      <c r="H296" s="38"/>
      <c r="I296" s="38"/>
      <c r="J296" s="43"/>
      <c r="K296" s="43"/>
      <c r="L296" s="43"/>
      <c r="M296" s="43"/>
    </row>
    <row r="297" spans="2:13" x14ac:dyDescent="0.25">
      <c r="B297" s="332">
        <v>45077</v>
      </c>
      <c r="C297" s="173">
        <v>7.9284754395484935E-2</v>
      </c>
      <c r="D297" s="173">
        <v>6.1560187684850387E-2</v>
      </c>
      <c r="E297" s="158"/>
      <c r="F297" s="173"/>
      <c r="G297" s="38"/>
      <c r="H297" s="38"/>
      <c r="I297" s="38"/>
      <c r="J297" s="43"/>
      <c r="K297" s="43"/>
      <c r="L297" s="43"/>
      <c r="M297" s="43"/>
    </row>
    <row r="298" spans="2:13" x14ac:dyDescent="0.25">
      <c r="B298" s="332">
        <v>45107</v>
      </c>
      <c r="C298" s="173">
        <v>8.1273064017295851E-2</v>
      </c>
      <c r="D298" s="173">
        <v>6.3167524418490828E-2</v>
      </c>
      <c r="E298" s="158"/>
      <c r="F298" s="173"/>
      <c r="G298" s="38"/>
      <c r="H298" s="38"/>
      <c r="I298" s="38"/>
      <c r="J298" s="43"/>
      <c r="K298" s="43"/>
      <c r="L298" s="43"/>
      <c r="M298" s="43"/>
    </row>
    <row r="299" spans="2:13" x14ac:dyDescent="0.25">
      <c r="B299" s="332">
        <v>45138</v>
      </c>
      <c r="C299" s="173">
        <v>8.1262817978858981E-2</v>
      </c>
      <c r="D299" s="173">
        <v>6.319349415341402E-2</v>
      </c>
      <c r="E299" s="158"/>
      <c r="F299" s="173"/>
      <c r="G299" s="38"/>
      <c r="H299" s="38"/>
      <c r="I299" s="38"/>
      <c r="J299" s="43"/>
      <c r="K299" s="43"/>
      <c r="L299" s="43"/>
      <c r="M299" s="43"/>
    </row>
    <row r="300" spans="2:13" x14ac:dyDescent="0.25">
      <c r="B300" s="332">
        <v>45169</v>
      </c>
      <c r="C300" s="173">
        <v>8.1044420599937453E-2</v>
      </c>
      <c r="D300" s="173">
        <v>6.3003554570314924E-2</v>
      </c>
      <c r="E300" s="158"/>
      <c r="F300" s="173"/>
      <c r="G300" s="38"/>
      <c r="H300" s="38"/>
      <c r="I300" s="38"/>
      <c r="J300" s="43"/>
      <c r="K300" s="43"/>
      <c r="L300" s="43"/>
      <c r="M300" s="43"/>
    </row>
    <row r="301" spans="2:13" x14ac:dyDescent="0.25">
      <c r="B301" s="332">
        <v>45199</v>
      </c>
      <c r="C301" s="173">
        <v>7.7990975975990307E-2</v>
      </c>
      <c r="D301" s="173">
        <v>5.9863565543031072E-2</v>
      </c>
      <c r="E301" s="158"/>
      <c r="F301" s="173"/>
      <c r="G301" s="38"/>
      <c r="H301" s="38"/>
      <c r="I301" s="38"/>
      <c r="J301" s="43"/>
      <c r="K301" s="43"/>
      <c r="L301" s="43"/>
      <c r="M301" s="43"/>
    </row>
    <row r="302" spans="2:13" x14ac:dyDescent="0.25">
      <c r="B302" s="332">
        <v>45230</v>
      </c>
      <c r="C302" s="173">
        <v>7.6749518513679518E-2</v>
      </c>
      <c r="D302" s="173">
        <v>5.8602978284178153E-2</v>
      </c>
      <c r="E302" s="158"/>
      <c r="F302" s="173"/>
      <c r="G302" s="38"/>
      <c r="H302" s="38"/>
      <c r="I302" s="38"/>
      <c r="J302" s="43"/>
      <c r="K302" s="43"/>
      <c r="L302" s="43"/>
      <c r="M302" s="43"/>
    </row>
    <row r="303" spans="2:13" x14ac:dyDescent="0.25">
      <c r="B303" s="332">
        <v>45260</v>
      </c>
      <c r="C303" s="173">
        <v>7.8736910223960885E-2</v>
      </c>
      <c r="D303" s="173">
        <v>6.0493880331235372E-2</v>
      </c>
      <c r="E303" s="158"/>
      <c r="F303" s="173"/>
      <c r="G303" s="38"/>
      <c r="H303" s="38"/>
      <c r="I303" s="38"/>
      <c r="J303" s="43"/>
      <c r="K303" s="43"/>
      <c r="L303" s="43"/>
      <c r="M303" s="43"/>
    </row>
    <row r="304" spans="2:13" x14ac:dyDescent="0.25">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2">
        <v>45322</v>
      </c>
      <c r="C305" s="173">
        <v>8.0688419938087494E-2</v>
      </c>
      <c r="D305" s="173">
        <v>6.2303467597679019E-2</v>
      </c>
      <c r="E305" s="158"/>
      <c r="F305" s="173"/>
      <c r="G305" s="38"/>
      <c r="H305" s="38"/>
      <c r="I305" s="38"/>
      <c r="J305" s="43"/>
      <c r="K305" s="43"/>
      <c r="L305" s="43"/>
      <c r="M305" s="43"/>
    </row>
    <row r="306" spans="2:13" x14ac:dyDescent="0.25">
      <c r="B306" s="332">
        <v>45351</v>
      </c>
      <c r="C306" s="173">
        <v>8.2936069369316121E-2</v>
      </c>
      <c r="D306" s="173">
        <v>6.447476486744641E-2</v>
      </c>
      <c r="E306" s="158"/>
      <c r="F306" s="173"/>
      <c r="G306" s="38"/>
      <c r="H306" s="38"/>
      <c r="I306" s="38"/>
      <c r="J306" s="43"/>
      <c r="K306" s="43"/>
      <c r="L306" s="43"/>
      <c r="M306" s="43"/>
    </row>
    <row r="307" spans="2:13" x14ac:dyDescent="0.25">
      <c r="B307" s="332">
        <v>45382</v>
      </c>
      <c r="C307" s="173">
        <v>8.561057150363921E-2</v>
      </c>
      <c r="D307" s="173">
        <v>6.7111935317097471E-2</v>
      </c>
      <c r="E307" s="158"/>
      <c r="F307" s="173"/>
      <c r="G307" s="38"/>
      <c r="H307" s="38"/>
      <c r="I307" s="38"/>
      <c r="J307" s="43"/>
      <c r="K307" s="43"/>
      <c r="L307" s="43"/>
      <c r="M307" s="43"/>
    </row>
    <row r="308" spans="2:13" x14ac:dyDescent="0.25">
      <c r="B308" s="332">
        <v>45412</v>
      </c>
      <c r="C308" s="173">
        <v>8.488695323467256E-2</v>
      </c>
      <c r="D308" s="173">
        <v>6.6343736249602214E-2</v>
      </c>
      <c r="E308" s="158"/>
      <c r="F308" s="173"/>
      <c r="G308" s="38"/>
      <c r="H308" s="38"/>
      <c r="I308" s="38"/>
      <c r="J308" s="43"/>
      <c r="K308" s="43"/>
      <c r="L308" s="43"/>
      <c r="M308" s="43"/>
    </row>
    <row r="309" spans="2:13" x14ac:dyDescent="0.25">
      <c r="B309" s="332">
        <v>45443</v>
      </c>
      <c r="C309" s="173">
        <v>8.4678372740745578E-2</v>
      </c>
      <c r="D309" s="173">
        <v>6.613148308509631E-2</v>
      </c>
      <c r="E309" s="38"/>
      <c r="F309" s="38"/>
      <c r="G309" s="38"/>
      <c r="H309" s="38"/>
      <c r="I309" s="38"/>
      <c r="J309" s="43"/>
      <c r="K309" s="43"/>
      <c r="L309" s="43"/>
      <c r="M309" s="43"/>
    </row>
    <row r="310" spans="2:13" x14ac:dyDescent="0.25">
      <c r="B310" s="332">
        <v>45473</v>
      </c>
      <c r="C310" s="173">
        <v>8.5883644223213193E-2</v>
      </c>
      <c r="D310" s="173">
        <v>6.7396431403808021E-2</v>
      </c>
      <c r="E310" s="38"/>
      <c r="F310" s="38"/>
      <c r="G310" s="38"/>
      <c r="H310" s="38"/>
      <c r="I310" s="38"/>
      <c r="J310" s="43"/>
      <c r="K310" s="43"/>
      <c r="L310" s="43"/>
      <c r="M310" s="43"/>
    </row>
    <row r="311" spans="2:13" x14ac:dyDescent="0.25">
      <c r="B311" s="332">
        <v>45504</v>
      </c>
      <c r="C311" s="173">
        <v>8.6815169453620902E-2</v>
      </c>
      <c r="D311" s="173">
        <v>6.833264068888556E-2</v>
      </c>
      <c r="E311" s="38"/>
      <c r="F311" s="38"/>
      <c r="G311" s="38"/>
      <c r="H311" s="38"/>
      <c r="I311" s="38"/>
      <c r="J311" s="43"/>
      <c r="K311" s="43"/>
      <c r="L311" s="43"/>
      <c r="M311" s="43"/>
    </row>
    <row r="312" spans="2:13" x14ac:dyDescent="0.25">
      <c r="B312" s="332">
        <v>45535</v>
      </c>
      <c r="C312" s="173">
        <v>8.5636690258979783E-2</v>
      </c>
      <c r="D312" s="173">
        <v>6.7438638057601308E-2</v>
      </c>
      <c r="E312" s="38"/>
      <c r="F312" s="38"/>
      <c r="G312" s="38"/>
      <c r="H312" s="38"/>
      <c r="I312" s="38"/>
      <c r="J312" s="43"/>
      <c r="K312" s="43"/>
      <c r="L312" s="43"/>
      <c r="M312" s="43"/>
    </row>
    <row r="313" spans="2:13" x14ac:dyDescent="0.25">
      <c r="B313" s="332">
        <v>45565</v>
      </c>
      <c r="C313" s="173">
        <v>8.5318085551261899E-2</v>
      </c>
      <c r="D313" s="173">
        <v>6.7107385588819568E-2</v>
      </c>
      <c r="E313" s="38"/>
      <c r="F313" s="38"/>
      <c r="G313" s="38"/>
      <c r="H313" s="38"/>
      <c r="I313" s="38"/>
      <c r="J313" s="43"/>
      <c r="K313" s="43"/>
      <c r="L313" s="43"/>
      <c r="M313" s="43"/>
    </row>
    <row r="314" spans="2:13" x14ac:dyDescent="0.25">
      <c r="B314" s="332">
        <v>45596</v>
      </c>
      <c r="C314" s="173">
        <v>8.6290106177330017E-2</v>
      </c>
      <c r="D314" s="173">
        <v>6.8032325330964705E-2</v>
      </c>
      <c r="E314" s="38"/>
      <c r="F314" s="38"/>
      <c r="G314" s="38"/>
      <c r="H314" s="38"/>
      <c r="I314" s="38"/>
      <c r="J314" s="43"/>
      <c r="K314" s="43"/>
      <c r="L314" s="43"/>
      <c r="M314" s="43"/>
    </row>
    <row r="315" spans="2:13" x14ac:dyDescent="0.25">
      <c r="B315" s="332">
        <v>45626</v>
      </c>
      <c r="C315" s="173">
        <v>8.8382473587989813E-2</v>
      </c>
      <c r="D315" s="173">
        <v>7.0033151490554113E-2</v>
      </c>
      <c r="E315" s="38"/>
      <c r="F315" s="38"/>
      <c r="G315" s="38"/>
      <c r="H315" s="38"/>
      <c r="I315" s="38"/>
      <c r="J315" s="43"/>
      <c r="K315" s="43"/>
      <c r="L315" s="43"/>
      <c r="M315" s="43"/>
    </row>
    <row r="316" spans="2:13" x14ac:dyDescent="0.25">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2">
        <v>45688</v>
      </c>
      <c r="C317" s="173">
        <v>8.904242813587189E-2</v>
      </c>
      <c r="D317" s="173">
        <v>7.0798866583965836E-2</v>
      </c>
      <c r="E317" s="38"/>
      <c r="F317" s="38"/>
      <c r="G317" s="38"/>
      <c r="H317" s="38"/>
      <c r="I317" s="38"/>
      <c r="J317" s="43"/>
      <c r="K317" s="43"/>
      <c r="L317" s="43"/>
      <c r="M317" s="43"/>
    </row>
    <row r="318" spans="2:13" x14ac:dyDescent="0.25">
      <c r="B318" s="332">
        <v>45716</v>
      </c>
      <c r="C318" s="173">
        <v>8.6534854769706723E-2</v>
      </c>
      <c r="D318" s="173">
        <v>6.8169519212688101E-2</v>
      </c>
      <c r="E318" s="38"/>
      <c r="F318" s="38"/>
      <c r="G318" s="38"/>
      <c r="H318" s="38"/>
      <c r="I318" s="38"/>
      <c r="J318" s="43"/>
      <c r="K318" s="43"/>
      <c r="L318" s="43"/>
      <c r="M318" s="43"/>
    </row>
    <row r="319" spans="2:13" x14ac:dyDescent="0.25">
      <c r="B319" s="332">
        <v>45747</v>
      </c>
      <c r="C319" s="173">
        <v>8.0517277121543912E-2</v>
      </c>
      <c r="D319" s="173">
        <v>6.2547354457963111E-2</v>
      </c>
      <c r="E319" s="38"/>
      <c r="F319" s="38"/>
      <c r="G319" s="38"/>
      <c r="H319" s="38"/>
      <c r="I319" s="38"/>
      <c r="J319" s="43"/>
      <c r="K319" s="43"/>
      <c r="L319" s="43"/>
      <c r="M319" s="43"/>
    </row>
    <row r="320" spans="2:13" x14ac:dyDescent="0.25">
      <c r="B320" s="332">
        <v>45777</v>
      </c>
      <c r="C320" s="173">
        <v>7.8987255692481995E-2</v>
      </c>
      <c r="D320" s="173">
        <v>6.105054938893506E-2</v>
      </c>
      <c r="E320" s="38"/>
      <c r="F320" s="38"/>
      <c r="G320" s="38"/>
      <c r="H320" s="38"/>
      <c r="I320" s="38"/>
      <c r="J320" s="43"/>
      <c r="K320" s="43"/>
      <c r="L320" s="43"/>
      <c r="M320" s="43"/>
    </row>
    <row r="321" spans="2:13" x14ac:dyDescent="0.25">
      <c r="B321" s="332">
        <v>45808</v>
      </c>
      <c r="C321" s="173">
        <v>8.1433394551277169E-2</v>
      </c>
      <c r="D321" s="173">
        <v>6.3483206328980968E-2</v>
      </c>
      <c r="E321" s="38"/>
      <c r="F321" s="38"/>
      <c r="G321" s="38"/>
      <c r="H321" s="38"/>
      <c r="I321" s="38"/>
      <c r="J321" s="43"/>
      <c r="K321" s="43"/>
      <c r="L321" s="43"/>
      <c r="M321" s="43"/>
    </row>
    <row r="322" spans="2:13" x14ac:dyDescent="0.25">
      <c r="B322" s="332">
        <v>45838</v>
      </c>
      <c r="C322" s="173">
        <v>8.2921913266181937E-2</v>
      </c>
      <c r="D322" s="173">
        <v>6.4828829915651642E-2</v>
      </c>
      <c r="E322" s="38"/>
      <c r="F322" s="38"/>
      <c r="G322" s="38"/>
      <c r="H322" s="38"/>
      <c r="I322" s="38"/>
      <c r="J322" s="43"/>
      <c r="K322" s="43"/>
      <c r="L322" s="43"/>
      <c r="M322" s="43"/>
    </row>
    <row r="323" spans="2:13" x14ac:dyDescent="0.25">
      <c r="B323" s="332">
        <v>45869</v>
      </c>
      <c r="C323" s="173">
        <v>8.4463968873023987E-2</v>
      </c>
      <c r="D323" s="173">
        <v>6.6326627878455557E-2</v>
      </c>
      <c r="E323" s="38"/>
      <c r="F323" s="38"/>
      <c r="G323" s="38"/>
      <c r="H323" s="38"/>
      <c r="I323" s="38"/>
      <c r="J323" s="43"/>
      <c r="K323" s="43"/>
      <c r="L323" s="43"/>
      <c r="M323" s="43"/>
    </row>
    <row r="324" spans="2:13" x14ac:dyDescent="0.25">
      <c r="B324" s="332"/>
      <c r="C324" s="173"/>
      <c r="D324" s="173"/>
      <c r="E324" s="38"/>
      <c r="F324" s="38"/>
      <c r="G324" s="38"/>
      <c r="H324" s="38"/>
      <c r="I324" s="38"/>
      <c r="J324" s="43"/>
      <c r="K324" s="43"/>
      <c r="L324" s="43"/>
      <c r="M324"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topLeftCell="M1" workbookViewId="0">
      <pane ySplit="14" topLeftCell="A15" activePane="bottomLeft" state="frozen"/>
      <selection pane="bottomLeft" activeCell="AA15" sqref="AA15"/>
    </sheetView>
  </sheetViews>
  <sheetFormatPr defaultColWidth="9.26953125" defaultRowHeight="12.5" x14ac:dyDescent="0.25"/>
  <cols>
    <col min="1" max="1" width="2.7265625" style="76" customWidth="1"/>
    <col min="2" max="2" width="33.54296875" style="76" customWidth="1"/>
    <col min="3" max="9" width="7.7265625" style="78" customWidth="1"/>
    <col min="10" max="26" width="7.7265625" style="76" customWidth="1"/>
    <col min="27" max="27" width="10.7265625" style="76" customWidth="1"/>
    <col min="28" max="48" width="10.26953125" style="76" customWidth="1"/>
    <col min="49" max="16384" width="9.26953125" style="76"/>
  </cols>
  <sheetData>
    <row r="2" spans="1:27"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5">
      <c r="B6" s="236" t="str">
        <f>'Fondval &amp; marknadsvärde'!A7</f>
        <v>Nästa uppdatering: 2025-09-15</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ht="13" x14ac:dyDescent="0.3">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45869</v>
      </c>
    </row>
    <row r="15" spans="1:27"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2.4353200556936905E-4</v>
      </c>
    </row>
    <row r="16" spans="1:27" ht="15" customHeight="1" x14ac:dyDescent="0.25">
      <c r="B16" s="304" t="s">
        <v>1097</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-5.6819713503335478E-3</v>
      </c>
    </row>
    <row r="17" spans="1:27" ht="15" customHeight="1" x14ac:dyDescent="0.25">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7.0137436724657665E-3</v>
      </c>
    </row>
    <row r="18" spans="1:27" ht="15" customHeight="1" x14ac:dyDescent="0.25">
      <c r="B18" s="310" t="s">
        <v>1098</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-4.1563885721592753E-3</v>
      </c>
    </row>
    <row r="19" spans="1:27" ht="17.25" customHeight="1" x14ac:dyDescent="0.25">
      <c r="C19" s="76"/>
      <c r="D19" s="76"/>
      <c r="E19" s="76"/>
      <c r="F19" s="76"/>
      <c r="G19" s="76"/>
      <c r="H19" s="76"/>
      <c r="I19" s="76"/>
    </row>
    <row r="20" spans="1:27"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ht="13" x14ac:dyDescent="0.3">
      <c r="A24" s="160"/>
      <c r="B24" s="175" t="s">
        <v>1099</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ht="13" x14ac:dyDescent="0.3">
      <c r="A25" s="160"/>
      <c r="B25" s="175" t="s">
        <v>1100</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5">
      <c r="F27" s="135"/>
      <c r="G27" s="135"/>
      <c r="H27" s="135"/>
      <c r="I27" s="135"/>
      <c r="K27" s="77"/>
      <c r="L27" s="77"/>
      <c r="Q27" s="164"/>
      <c r="R27" s="164"/>
      <c r="S27" s="164"/>
      <c r="T27" s="164"/>
      <c r="V27" s="163"/>
    </row>
    <row r="28" spans="1:27" x14ac:dyDescent="0.25">
      <c r="B28" s="97"/>
      <c r="C28" s="97"/>
      <c r="D28" s="97"/>
      <c r="E28" s="166"/>
      <c r="F28" s="135"/>
      <c r="G28" s="135"/>
      <c r="H28" s="135"/>
      <c r="I28" s="135"/>
      <c r="K28" s="77"/>
      <c r="L28" s="77"/>
      <c r="Q28" s="164"/>
      <c r="R28" s="164"/>
      <c r="S28" s="164"/>
      <c r="T28" s="164"/>
    </row>
    <row r="29" spans="1:27" x14ac:dyDescent="0.25">
      <c r="B29" s="97"/>
      <c r="C29" s="97"/>
      <c r="D29" s="97"/>
      <c r="E29" s="161"/>
      <c r="F29" s="97"/>
      <c r="G29" s="97"/>
      <c r="H29" s="135"/>
      <c r="I29" s="135"/>
      <c r="K29" s="77"/>
      <c r="L29" s="77"/>
      <c r="M29" s="164"/>
      <c r="N29" s="167"/>
      <c r="O29" s="167"/>
      <c r="P29" s="167"/>
      <c r="Q29" s="165"/>
      <c r="R29" s="165"/>
      <c r="S29" s="165"/>
      <c r="T29" s="165"/>
    </row>
    <row r="30" spans="1:27" x14ac:dyDescent="0.25">
      <c r="B30" s="97"/>
      <c r="C30" s="97"/>
      <c r="D30" s="97"/>
      <c r="E30" s="135"/>
      <c r="F30" s="97"/>
      <c r="G30" s="97"/>
      <c r="H30" s="135"/>
      <c r="I30" s="135"/>
      <c r="K30" s="77"/>
      <c r="L30" s="77"/>
      <c r="M30" s="164"/>
      <c r="O30" s="163"/>
      <c r="P30" s="163"/>
    </row>
    <row r="31" spans="1:27" x14ac:dyDescent="0.25">
      <c r="B31" s="97"/>
      <c r="C31" s="97"/>
      <c r="D31" s="97"/>
      <c r="E31" s="135"/>
      <c r="F31" s="97"/>
      <c r="G31" s="97"/>
      <c r="H31" s="135"/>
      <c r="I31" s="135"/>
      <c r="K31" s="77"/>
      <c r="L31" s="164"/>
      <c r="M31" s="165"/>
      <c r="N31" s="165"/>
    </row>
    <row r="32" spans="1:27"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009"/>
  <sheetViews>
    <sheetView showGridLines="0" workbookViewId="0">
      <pane ySplit="14" topLeftCell="A9000" activePane="bottomLeft" state="frozen"/>
      <selection pane="bottomLeft" activeCell="B9002" sqref="B9002"/>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178</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2025-09-15</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1101</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5">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5">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5">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5">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5">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5">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5">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5">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5">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5">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5">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5">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5">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5">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5">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5">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5">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5">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5">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5">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5">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5">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5">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5">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5">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5">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5">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5">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5">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5">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5">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5">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5">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5">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5">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5">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5">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5">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5">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5">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5">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5">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5">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5">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5">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5">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5">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5">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5">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5">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5">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5">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5">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5">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5">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5">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5">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5">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5">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5">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5">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5">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5">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5">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5">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5">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5">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5">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5">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5">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5">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5">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5">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5">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5">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5">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5">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5">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5">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5">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5">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5">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5">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5">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5">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5">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5">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5">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5">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5">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5">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5">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5">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5">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5">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5">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5">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5">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5">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5">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5">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5">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5">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5">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5">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5">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5">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5">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5">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5">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5">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5">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5">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5">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5">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5">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5">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5">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5">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5">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5">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5">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5">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5">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5">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5">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5">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5">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5">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5">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5">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5">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5">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5">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5">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5">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5">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5">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5">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5">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5">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5">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5">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5">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5">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5">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5">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5">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5">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5">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5">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5">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5">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5">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5">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5">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5">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5">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5">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5">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5">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5">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5">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5">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5">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5">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5">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5">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5">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5">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5">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5">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5">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5">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5">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5">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5">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5">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5">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5">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5">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5">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5">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5">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5">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5">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5">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5">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5">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5">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5">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5">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5">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5">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5">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5">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5">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5">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5">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5">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5">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5">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5">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5">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5">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5">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5">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5">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5">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5">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5">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5">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5">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5">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5">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5">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5">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5">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5">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5">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5">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5">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5">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5">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5">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5">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5">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5">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5">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5">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5">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5">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5">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5">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5">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5">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5">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5">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5">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5">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5">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5">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5">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5">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5">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5">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5">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5">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5">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5">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5">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5">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5">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5">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5">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5">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5">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5">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5">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5">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5">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5">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5">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5">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5">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5">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5">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5">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5">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5">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5">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5">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5">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5">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5">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5">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5">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5">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5">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5">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5">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5">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5">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5">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5">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5">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5">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5">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5">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5">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5">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5">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5">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5">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5">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5">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5">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5">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5">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5">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5">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5">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5">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5">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5">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5">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5">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5">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5">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5">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5">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5">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5">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5">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5">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5">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5">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5">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5">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5">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5">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5">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5">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5">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5">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5">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5">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5">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5">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5">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5">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5">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5">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5">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5">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5">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5">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5">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5">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5">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5">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5">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5">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5">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5">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5">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5">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5">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5">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5">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5">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5">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5">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5">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5">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5">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5">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5">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5">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5">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5">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5">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5">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5">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5">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5">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5">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5">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5">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5">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5">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5">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5">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5">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5">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5">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5">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5">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5">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5">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5">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5">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5">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5">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5">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5">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5">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5">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5">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5">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5">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5">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5">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5">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5">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5">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5">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5">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5">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5">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5">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5">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5">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5">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5">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5">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5">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5">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5">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5">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5">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5">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5">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5">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5">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5">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5">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5">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5">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5">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5">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5">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5">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5">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5">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5">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5">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5">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5">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5">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5">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5">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5">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5">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5">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5">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5">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5">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5">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5">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5">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5">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5">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5">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5">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5">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5">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5">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5">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5">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5">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5">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5">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5">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5">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5">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5">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5">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5">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5">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5">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5">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5">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5">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5">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5">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5">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5">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5">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5">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5">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5">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5">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5">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5">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5">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5">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5">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5">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5">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5">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5">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5">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5">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5">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5">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5">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5">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5">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5">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5">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5">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5">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5">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5">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5">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5">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5">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5">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5">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5">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5">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5">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5">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5">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5">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5">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5">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5">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5">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5">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5">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5">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5">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5">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5">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5">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5">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5">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5">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5">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5">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5">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5">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5">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5">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5">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5">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5">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5">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5">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5">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5">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5">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5">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5">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5">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5">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5">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5">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5">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5">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5">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5">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5">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5">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5">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5">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5">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5">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5">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5">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5">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5">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5">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5">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5">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5">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5">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5">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5">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5">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5">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5">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5">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5">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5">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5">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5">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5">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5">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5">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5">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5">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5">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5">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5">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5">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5">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5">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5">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5">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5">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5">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5">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5">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5">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5">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5">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5">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5">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5">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5">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5">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5">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5">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5">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5">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5">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5">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5">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5">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5">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5">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5">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5">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5">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5">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5">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5">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5">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5">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5">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5">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5">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5">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5">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5">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5">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5">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5">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5">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5">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5">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5">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5">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5">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5">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5">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5">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5">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5">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5">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5">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5">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5">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5">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5">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5">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5">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5">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5">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5">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5">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5">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5">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5">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5">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5">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5">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5">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5">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5">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5">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5">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5">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5">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5">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5">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5">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5">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5">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5">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5">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5">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5">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5">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5">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5">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5">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5">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5">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5">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5">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5">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5">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5">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5">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5">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5">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5">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5">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5">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5">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5">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5">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5">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5">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5">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5">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5">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5">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5">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5">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5">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5">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5">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5">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5">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5">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5">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5">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5">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5">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5">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5">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5">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5">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5">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5">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5">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5">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5">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5">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5">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5">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5">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5">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5">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5">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5">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5">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5">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5">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5">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5">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5">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5">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5">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5">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5">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5">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5">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5">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5">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5">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5">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5">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5">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5">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5">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5">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5">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5">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5">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5">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5">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5">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5">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5">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5">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5">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5">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5">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5">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5">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5">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5">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5">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5">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5">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5">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5">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5">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5">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5">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5">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5">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5">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5">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5">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5">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5">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5">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5">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5">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5">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5">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5">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5">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5">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5">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5">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5">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5">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5">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5">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5">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5">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5">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5">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5">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5">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5">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5">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5">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5">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5">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5">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5">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5">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5">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5">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5">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5">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5">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5">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5">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5">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5">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5">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5">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5">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5">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5">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5">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5">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5">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5">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5">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5">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5">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5">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5">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5">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5">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5">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5">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5">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5">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5">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5">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5">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5">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5">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5">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5">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5">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5">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5">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5">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5">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5">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5">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5">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5">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5">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5">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5">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5">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5">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5">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5">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5">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5">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5">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5">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5">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5">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5">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5">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5">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5">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5">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5">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5">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5">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5">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5">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5">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5">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5">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5">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5">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5">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5">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5">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5">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5">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5">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5">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5">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5">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5">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5">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5">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5">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5">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5">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5">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5">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5">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5">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5">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5">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5">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5">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5">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5">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5">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5">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5">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5">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5">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5">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5">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5">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5">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5">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5">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5">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5">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5">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5">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5">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5">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5">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5">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5">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5">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5">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5">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5">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5">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5">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5">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5">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5">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5">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5">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5">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5">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5">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5">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5">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5">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5">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5">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5">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5">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5">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5">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5">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5">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5">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5">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5">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5">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5">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5">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5">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5">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5">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5">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5">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5">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5">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5">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5">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5">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5">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5">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5">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5">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5">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5">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5">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5">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5">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5">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5">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5">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5">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5">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5">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5">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5">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5">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5">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5">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5">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5">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5">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5">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5">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5">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5">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5">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5">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5">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5">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5">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5">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5">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5">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5">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5">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5">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5">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5">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5">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5">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5">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5">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5">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5">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5">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5">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5">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5">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5">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5">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5">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5">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5">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5">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5">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5">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5">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5">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5">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5">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5">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5">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5">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5">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5">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5">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5">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5">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5">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5">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5">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5">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5">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5">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5">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5">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5">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5">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5">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5">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5">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5">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5">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5">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5">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5">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5">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5">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5">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5">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5">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5">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5">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5">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5">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5">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5">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5">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5">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5">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5">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5">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5">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5">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5">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5">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5">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5">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5">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5">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5">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5">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5">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5">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5">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5">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5">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5">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5">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5">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5">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5">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5">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5">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5">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5">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5">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5">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5">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5">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5">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5">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5">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5">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5">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5">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5">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5">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5">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5">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5">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5">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5">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5">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5">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5">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5">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5">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5">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5">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5">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5">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5">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5">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5">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5">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5">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5">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5">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5">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5">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5">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5">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5">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5">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5">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5">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5">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5">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5">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5">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5">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5">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5">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5">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5">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5">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5">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5">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5">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5">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5">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5">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5">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5">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5">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5">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5">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5">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5">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5">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5">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5">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5">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5">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5">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5">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5">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5">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5">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5">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5">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5">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5">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5">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5">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5">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5">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5">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5">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5">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5">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5">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5">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5">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5">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5">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5">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5">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5">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5">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5">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5">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5">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5">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5">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5">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5">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5">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5">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5">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5">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5">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5">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5">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5">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5">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5">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5">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5">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5">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5">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5">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5">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5">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5">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5">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5">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5">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5">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5">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5">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5">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5">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5">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5">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5">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5">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5">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5">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5">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5">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5">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5">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5">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5">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5">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5">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5">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5">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5">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5">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5">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5">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5">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5">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5">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5">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5">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5">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5">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5">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5">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5">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5">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5">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5">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5">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5">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5">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5">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5">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5">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5">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5">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5">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5">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5">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5">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5">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5">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5">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5">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5">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5">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5">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5">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5">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5">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5">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5">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5">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5">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5">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5">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5">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5">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5">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5">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5">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5">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5">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5">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5">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5">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5">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5">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5">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5">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5">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5">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5">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5">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5">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5">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5">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5">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5">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5">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5">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5">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5">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5">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5">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5">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5">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5">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5">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5">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5">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5">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5">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5">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5">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5">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5">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5">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5">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5">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5">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5">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5">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5">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5">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5">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5">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5">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5">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5">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5">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5">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5">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5">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5">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5">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5">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5">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5">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5">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5">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5">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5">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5">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5">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5">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5">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5">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5">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5">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5">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5">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5">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5">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5">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5">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5">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5">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5">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5">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5">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5">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5">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5">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5">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5">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5">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5">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5">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5">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5">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5">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5">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5">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5">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5">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5">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5">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5">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5">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5">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5">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5">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5">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5">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5">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5">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5">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5">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5">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5">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5">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5">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5">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5">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5">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5">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5">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5">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5">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5">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5">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5">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5">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5">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5">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5">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5">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5">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5">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5">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5">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5">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5">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5">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5">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5">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5">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5">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5">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5">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5">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5">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5">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5">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5">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5">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5">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5">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5">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5">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5">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5">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5">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5">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5">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5">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5">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5">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5">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5">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5">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5">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5">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5">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5">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5">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5">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5">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5">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5">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5">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5">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5">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5">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5">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5">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5">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5">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5">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5">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5">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5">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5">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5">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5">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5">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5">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5">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5">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5">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5">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5">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5">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5">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5">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5">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5">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5">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5">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5">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5">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5">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5">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5">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5">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5">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5">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5">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5">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5">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5">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5">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5">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5">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5">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5">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5">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5">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5">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5">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5">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5">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5">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5">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5">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5">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5">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5">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5">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5">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5">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5">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5">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5">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5">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5">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5">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5">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5">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5">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5">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5">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5">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5">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5">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5">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5">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5">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5">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5">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5">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5">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5">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5">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5">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5">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5">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5">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5">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5">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5">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5">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5">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5">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5">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5">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5">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5">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5">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5">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5">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5">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5">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5">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5">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5">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5">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5">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5">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5">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5">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5">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5">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5">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5">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5">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5">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5">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5">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5">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5">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5">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5">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5">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5">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5">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5">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5">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5">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5">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5">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5">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5">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5">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5">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5">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5">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5">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5">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5">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5">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5">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5">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5">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5">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5">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5">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5">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5">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5">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5">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5">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5">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5">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5">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5">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5">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5">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5">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5">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5">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5">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5">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5">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5">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5">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5">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5">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5">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5">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5">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5">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5">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5">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5">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5">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5">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5">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5">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5">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5">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5">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5">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5">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5">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5">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5">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5">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5">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5">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5">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5">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5">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5">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5">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5">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5">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5">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5">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5">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5">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5">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5">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5">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5">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5">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5">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5">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5">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5">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5">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5">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5">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5">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5">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5">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5">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5">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5">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5">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5">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5">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5">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5">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5">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5">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5">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5">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5">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5">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5">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5">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5">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5">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5">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5">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5">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5">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5">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5">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5">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5">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5">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5">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5">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5">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5">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5">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5">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5">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5">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5">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5">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5">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5">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5">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5">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5">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5">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5">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5">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5">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5">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5">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5">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5">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5">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5">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5">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5">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5">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5">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5">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5">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5">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5">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5">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5">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5">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5">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5">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5">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5">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5">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5">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5">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5">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5">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5">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5">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5">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5">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5">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5">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5">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5">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5">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5">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5">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5">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5">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5">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5">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5">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5">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5">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5">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5">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5">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5">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5">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5">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5">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5">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5">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5">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5">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5">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5">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5">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5">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5">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5">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5">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5">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5">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5">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5">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5">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5">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5">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5">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5">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5">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5">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5">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5">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5">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5">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5">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5">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5">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5">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5">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5">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5">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5">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5">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5">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5">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5">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5">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5">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5">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5">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5">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5">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5">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5">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5">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5">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5">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5">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5">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5">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5">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5">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5">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5">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5">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5">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5">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5">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5">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5">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5">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5">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5">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5">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5">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5">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5">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5">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5">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5">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5">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5">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5">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5">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5">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5">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5">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5">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5">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5">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5">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5">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5">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5">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5">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5">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5">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5">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5">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5">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5">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5">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5">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5">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5">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5">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5">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5">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5">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5">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5">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5">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5">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5">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5">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5">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5">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5">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5">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5">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5">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5">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5">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5">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5">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5">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5">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5">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5">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5">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5">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5">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5">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5">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5">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5">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5">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5">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5">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5">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5">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5">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5">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5">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5">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5">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5">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5">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5">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5">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5">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5">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5">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5">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5">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5">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5">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5">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5">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5">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5">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5">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5">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5">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5">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5">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5">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5">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5">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5">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5">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5">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5">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5">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5">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5">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5">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5">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5">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5">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5">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5">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5">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5">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5">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5">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5">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5">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5">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5">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5">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5">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5">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5">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5">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5">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5">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5">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5">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5">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5">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5">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5">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5">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5">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5">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5">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5">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5">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5">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5">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5">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5">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5">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5">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5">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5">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5">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5">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5">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5">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5">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5">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5">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5">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5">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5">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5">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5">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5">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5">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5">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5">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5">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5">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5">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5">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5">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5">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5">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5">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5">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5">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5">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5">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5">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5">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5">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5">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5">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5">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5">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5">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5">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5">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5">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5">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5">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5">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5">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5">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5">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5">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5">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5">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5">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5">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5">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5">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5">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5">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5">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5">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5">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5">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5">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5">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5">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5">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5">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5">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5">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5">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5">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5">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5">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5">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5">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5">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5">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5">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5">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5">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5">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5">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5">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5">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5">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5">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5">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5">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5">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5">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5">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5">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5">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5">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5">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5">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5">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5">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5">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5">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5">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5">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5">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5">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5">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5">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5">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5">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5">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5">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5">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5">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5">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5">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5">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5">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5">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5">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5">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5">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5">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5">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5">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5">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5">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5">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5">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5">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5">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5">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5">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5">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5">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5">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5">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5">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5">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5">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5">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5">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5">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5">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5">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5">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5">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5">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5">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5">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5">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5">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5">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5">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5">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5">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5">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5">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5">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5">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5">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5">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5">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5">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5">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5">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5">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5">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5">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5">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5">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5">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5">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5">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5">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5">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5">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5">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5">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5">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5">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5">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5">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5">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5">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5">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5">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5">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5">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5">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5">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5">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5">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5">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5">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5">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5">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5">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5">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5">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5">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5">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5">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5">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5">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5">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5">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5">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5">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5">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5">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5">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5">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5">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5">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5">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5">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5">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5">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5">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5">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5">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5">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5">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5">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5">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5">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5">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5">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5">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5">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5">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5">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5">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5">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5">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5">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5">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5">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5">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5">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5">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5">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5">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5">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5">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5">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5">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5">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5">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5">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5">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5">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5">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5">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5">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5">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5">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5">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5">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5">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5">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5">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5">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5">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5">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5">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5">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5">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5">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5">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5">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5">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5">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5">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5">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5">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5">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5">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5">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5">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5">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5">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5">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5">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5">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5">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5">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5">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5">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5">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5">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5">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5">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5">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5">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5">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5">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5">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5">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5">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5">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5">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5">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5">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5">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5">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5">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5">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5">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5">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5">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5">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5">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5">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5">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5">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5">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5">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5">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5">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5">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5">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5">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5">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5">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5">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5">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5">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5">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5">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5">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5">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5">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5">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5">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5">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5">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5">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5">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5">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5">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5">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5">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5">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5">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5">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5">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5">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5">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5">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5">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5">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5">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5">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5">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5">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5">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5">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5">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5">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5">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5">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5">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5">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5">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5">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5">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5">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5">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5">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5">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5">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5">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5">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5">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5">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5">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5">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5">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5">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5">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5">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5">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5">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5">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5">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5">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5">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5">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5">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5">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5">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5">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5">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5">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5">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5">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5">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5">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5">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5">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5">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5">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5">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5">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5">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5">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5">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5">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5">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5">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5">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5">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5">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5">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5">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5">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5">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5">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5">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5">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5">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5">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5">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5">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5">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5">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5">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5">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5">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5">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5">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5">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5">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5">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5">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5">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5">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5">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5">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5">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5">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5">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5">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5">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5">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5">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5">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5">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5">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5">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5">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5">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5">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5">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5">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5">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5">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5">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5">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5">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5">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5">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5">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5">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5">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5">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5">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5">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5">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5">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5">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5">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5">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5">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5">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5">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5">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5">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5">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5">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5">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5">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5">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5">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5">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5">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5">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5">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5">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5">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5">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5">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5">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5">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5">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5">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5">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5">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5">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5">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5">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5">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5">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5">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5">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5">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5">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5">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5">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5">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5">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5">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5">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5">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5">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5">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5">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5">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5">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5">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5">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5">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5">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5">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5">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5">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5">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5">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5">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5">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5">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5">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5">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5">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5">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5">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5">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5">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5">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5">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5">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5">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5">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5">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5">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5">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5">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5">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5">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5">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5">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5">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5">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5">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5">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5">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5">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5">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5">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5">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5">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5">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5">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5">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5">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5">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5">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5">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5">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5">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5">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5">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5">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5">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5">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5">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5">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5">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5">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5">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5">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5">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5">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5">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5">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5">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5">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5">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5">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5">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5">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5">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5">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5">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5">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5">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5">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5">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5">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5">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5">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5">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5">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5">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5">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5">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5">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5">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5">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5">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5">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5">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5">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5">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5">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5">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5">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5">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5">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5">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5">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5">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5">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5">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5">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5">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5">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5">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5">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5">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5">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5">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5">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5">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5">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5">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5">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5">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5">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5">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5">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5">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5">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5">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5">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5">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5">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5">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5">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5">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5">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5">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5">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5">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5">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5">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5">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5">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5">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5">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5">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5">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5">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5">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5">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5">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5">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5">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5">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5">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5">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5">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5">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5">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5">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5">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5">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5">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5">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5">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5">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5">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5">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5">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5">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5">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5">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5">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5">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5">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5">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5">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5">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5">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5">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5">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5">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5">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5">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5">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5">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5">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5">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5">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5">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5">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5">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5">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5">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5">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5">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5">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5">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5">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5">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5">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5">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5">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5">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5">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5">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5">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5">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5">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5">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5">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5">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5">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5">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5">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5">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5">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5">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5">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5">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5">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5">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5">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5">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5">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5">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5">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5">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5">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5">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5">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5">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5">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5">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5">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5">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5">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5">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5">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5">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5">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5">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5">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5">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5">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5">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5">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5">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5">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5">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5">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5">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5">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5">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5">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5">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5">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5">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5">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5">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5">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5">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5">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5">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5">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5">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5">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5">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5">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5">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5">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5">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5">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5">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5">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5">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5">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5">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5">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5">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5">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5">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5">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5">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5">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5">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5">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5">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5">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5">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5">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5">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5">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5">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5">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5">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5">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5">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5">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5">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5">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5">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5">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5">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5">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5">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5">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5">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5">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5">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5">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5">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5">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5">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5">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5">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5">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5">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5">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5">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5">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5">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5">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5">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5">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5">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5">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5">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5">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5">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5">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5">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5">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5">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5">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5">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5">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5">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5">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5">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5">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5">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5">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5">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5">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5">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5">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5">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5">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5">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5">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5">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5">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5">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5">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5">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5">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5">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5">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5">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5">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5">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5">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5">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5">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5">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5">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5">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5">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5">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5">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5">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5">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5">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5">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5">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5">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5">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5">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5">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5">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5">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5">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5">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5">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5">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5">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5">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5">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5">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5">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5">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5">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5">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5">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5">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5">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5">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5">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5">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5">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5">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5">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5">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5">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5">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5">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5">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5">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5">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5">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5">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5">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5">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5">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5">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5">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5">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5">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5">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5">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5">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5">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5">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5">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5">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5">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5">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5">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5">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5">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5">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5">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5">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5">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5">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5">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5">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5">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5">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5">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5">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5">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5">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5">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5">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5">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5">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5">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5">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5">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5">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5">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5">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5">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5">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5">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5">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5">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5">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5">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5">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5">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5">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5">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5">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5">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5">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5">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5">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5">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5">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5">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5">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5">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5">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5">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5">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5">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5">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5">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5">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5">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5">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5">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5">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5">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5">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5">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5">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5">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5">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5">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5">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5">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5">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5">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5">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5">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5">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5">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5">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5">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5">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5">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5">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5">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5">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5">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5">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5">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5">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5">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5">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5">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5">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5">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5">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5">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5">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5">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5">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5">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5">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5">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5">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5">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5">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5">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5">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5">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5">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5">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5">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5">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5">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5">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5">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5">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5">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5">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5">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5">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5">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5">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5">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5">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5">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5">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5">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5">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5">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5">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5">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5">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5">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5">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5">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5">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5">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5">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5">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5">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5">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5">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5">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5">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5">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5">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5">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5">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5">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5">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5">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5">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5">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5">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5">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5">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5">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5">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5">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5">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5">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5">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5">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5">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5">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5">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5">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5">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5">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5">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5">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5">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5">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5">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5">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5">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5">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5">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5">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5">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5">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5">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5">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5">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5">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5">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5">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5">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5">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5">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5">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5">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5">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5">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5">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5">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5">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5">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5">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5">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5">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5">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5">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5">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5">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5">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5">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5">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5">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5">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5">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5">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5">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5">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5">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5">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5">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5">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5">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5">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5">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5">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5">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5">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5">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5">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5">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5">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5">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5">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5">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5">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5">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5">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5">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5">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5">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5">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5">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5">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5">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5">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5">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5">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5">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5">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5">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5">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5">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5">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5">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5">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5">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5">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5">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5">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5">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5">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5">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5">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5">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5">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5">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5">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5">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5">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5">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5">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5">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5">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5">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5">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5">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5">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5">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5">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5">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5">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5">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5">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5">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5">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5">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5">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5">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5">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5">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5">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5">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5">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5">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5">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5">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5">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5">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5">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5">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5">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5">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5">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5">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5">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5">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5">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5">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5">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5">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5">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5">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5">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5">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5">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5">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5">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5">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5">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5">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5">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5">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5">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5">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5">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5">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5">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5">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5">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5">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5">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5">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5">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5">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5">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5">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5">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5">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5">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5">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5">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5">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5">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5">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5">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5">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5">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5">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5">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5">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5">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5">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5">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5">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5">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5">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5">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5">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5">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5">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5">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5">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5">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5">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5">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5">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5">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5">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5">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5">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5">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5">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5">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5">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5">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5">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5">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5">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5">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5">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5">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5">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5">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5">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5">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5">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5">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5">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5">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5">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5">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5">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5">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5">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5">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5">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5">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5">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5">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5">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5">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5">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5">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5">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5">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5">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5">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5">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5">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5">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5">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5">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5">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5">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5">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5">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5">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5">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5">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5">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5">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5">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5">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5">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5">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5">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5">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5">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5">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5">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5">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5">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5">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5">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5">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5">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5">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5">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5">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5">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5">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5">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5">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5">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5">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5">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5">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5">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5">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5">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5">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5">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5">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5">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5">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5">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5">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5">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5">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5">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5">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5">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5">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5">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5">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5">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5">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5">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5">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5">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5">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5">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5">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5">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5">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5">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5">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5">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5">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5">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5">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5">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5">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5">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5">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5">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5">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5">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5">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5">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5">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5">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5">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5">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5">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5">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5">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5">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5">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5">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5">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5">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5">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5">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5">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5">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5">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5">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5">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5">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5">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5">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5">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5">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5">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5">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5">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5">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5">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5">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5">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5">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5">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5">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5">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5">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5">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5">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5">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5">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5">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5">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5">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5">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5">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5">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5">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5">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5">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5">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5">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5">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5">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5">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5">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5">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5">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5">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5">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5">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5">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5">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5">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5">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5">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5">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5">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5">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5">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5">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5">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5">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5">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5">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5">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5">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5">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5">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5">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5">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5">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5">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5">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5">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5">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5">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5">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5">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5">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5">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5">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5">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5">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5">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5">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5">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5">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5">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5">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5">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5">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5">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5">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5">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5">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5">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5">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5">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5">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5">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5">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5">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5">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5">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5">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5">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5">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5">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5">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5">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5">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5">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5">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5">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5">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5">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5">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5">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5">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5">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5">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5">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5">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5">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5">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5">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5">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5">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5">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5">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5">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5">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5">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5">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5">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5">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5">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5">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5">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5">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5">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5">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5">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5">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5">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5">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5">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5">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5">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5">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5">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5">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5">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5">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5">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5">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5">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5">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5">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5">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5">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5">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5">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5">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5">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5">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5">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5">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5">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5">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5">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5">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5">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5">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5">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5">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5">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5">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5">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5">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5">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5">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5">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5">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5">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5">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5">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5">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5">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5">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5">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5">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5">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5">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5">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5">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5">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5">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5">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5">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5">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5">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5">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5">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5">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5">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5">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5">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5">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5">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5">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5">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5">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5">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5">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5">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5">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5">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5">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5">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5">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5">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5">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5">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5">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5">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5">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5">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5">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5">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5">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5">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5">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5">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5">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5">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5">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5">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5">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5">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5">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5">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5">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5">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5">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5">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5">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5">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5">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5">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5">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5">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5">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5">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5">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5">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5">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5">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5">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5">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5">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5">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5">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5">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5">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5">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5">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5">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5">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5">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5">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5">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5">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5">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5">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5">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5">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5">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5">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5">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5">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5">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5">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5">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5">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5">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5">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5">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5">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5">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5">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5">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5">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5">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5">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5">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5">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5">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5">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5">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5">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5">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5">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5">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5">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5">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5">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5">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5">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5">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5">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5">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5">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5">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5">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5">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5">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5">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5">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5">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5">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5">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5">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5">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5">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5">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5">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5">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5">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5">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5">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5">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5">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5">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5">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5">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5">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5">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5">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5">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5">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5">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5">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5">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5">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5">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5">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5">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5">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5">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5">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5">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5">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5">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5">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5">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5">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5">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5">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5">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5">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5">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5">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5">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5">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5">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5">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5">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5">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5">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5">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5">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5">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5">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5">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5">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5">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5">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5">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5">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5">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5">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5">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5">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5">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5">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5">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5">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5">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5">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5">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5">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5">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5">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5">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5">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5">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5">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5">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5">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5">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5">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5">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5">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5">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5">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5">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5">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5">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5">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5">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5">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5">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5">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5">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5">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5">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5">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5">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5">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5">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5">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5">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5">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5">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5">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5">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5">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5">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5">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5">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5">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5">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5">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5">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5">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5">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5">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5">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5">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5">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5">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5">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5">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5">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5">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5">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5">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5">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5">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5">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5">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5">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5">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5">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5">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5">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5">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5">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5">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5">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5">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5">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5">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5">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5">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5">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5">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5">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5">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5">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5">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5">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5">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5">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5">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5">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5">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5">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5">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5">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5">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5">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5">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5">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5">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5">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5">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5">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5">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5">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5">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5">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5">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5">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5">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5">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5">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5">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5">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5">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5">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5">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5">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5">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5">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5">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5">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5">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5">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5">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5">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5">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5">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5">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5">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5">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5">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5">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5">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5">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5">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5">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5">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5">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5">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5">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5">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5">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5">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5">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5">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5">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5">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5">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5">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5">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5">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5">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5">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5">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5">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5">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5">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5">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5">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5">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5">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5">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5">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5">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5">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5">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5">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5">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5">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5">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5">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5">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5">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5">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5">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5">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5">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5">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5">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5">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5">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5">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5">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5">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5">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5">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5">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5">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5">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5">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5">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5">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5">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5">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5">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5">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5">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5">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5">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5">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5">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5">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5">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5">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5">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5">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5">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5">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5">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5">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5">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5">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5">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5">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5">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5">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5">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5">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5">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5">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5">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5">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5">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5">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5">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5">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5">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5">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5">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5">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5">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5">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5">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5">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5">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5">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5">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5">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5">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5">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5">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5">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5">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5">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5">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5">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5">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5">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5">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5">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5">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5">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5">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5">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5">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5">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5">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5">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5">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5">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5">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5">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5">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5">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5">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5">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5">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5">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5">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5">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5">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5">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5">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5">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5">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5">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5">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5">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5">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5">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5">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5">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5">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5">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5">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5">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5">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5">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5">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5">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5">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5">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5">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5">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5">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5">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5">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5">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5">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5">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5">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5">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5">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5">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5">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5">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5">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5">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5">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5">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5">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5">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5">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5">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5">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5">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5">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5">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5">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5">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5">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5">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5">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5">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5">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5">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5">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5">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5">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5">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5">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5">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5">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5">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5">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5">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5">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5">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5">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5">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5">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5">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5">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5">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5">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5">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5">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5">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5">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5">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5">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5">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5">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5">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5">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5">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5">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5">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5">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5">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5">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5">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5">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5">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5">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5">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5">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5">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5">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5">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5">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5">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5">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5">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5">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5">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5">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5">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5">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5">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5">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5">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5">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5">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5">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5">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5">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5">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5">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5">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5">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5">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5">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5">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5">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5">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5">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5">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5">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5">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5">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5">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5">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5">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5">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5">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5">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5">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5">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5">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5">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5">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5">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5">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5">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5">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5">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5">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5">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5">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5">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5">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5">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5">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5">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5">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5">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5">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5">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5">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5">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5">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5">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5">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5">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5">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5">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5">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5">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5">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5">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5">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5">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5">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5">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5">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5">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5">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5">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5">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5">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5">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5">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5">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5">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5">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5">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5">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5">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5">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5">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5">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5">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5">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5">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5">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5">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5">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5">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5">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5">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5">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5">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5">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5">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5">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5">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5">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5">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5">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5">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5">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5">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5">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5">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5">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5">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5">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5">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5">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5">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5">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5">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5">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5">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5">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5">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5">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5">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5">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5">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5">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5">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5">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5">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5">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5">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5">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5">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5">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5">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5">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5">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5">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5">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5">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5">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5">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5">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5">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5">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5">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5">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5">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5">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5">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5">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5">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5">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5">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5">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5">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5">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5">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5">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5">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5">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5">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5">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5">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5">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5">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5">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5">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5">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5">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5">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5">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5">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5">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5">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5">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5">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5">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5">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5">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5">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5">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5">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5">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5">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5">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5">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5">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5">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5">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5">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5">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5">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5">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5">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5">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5">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5">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5">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5">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5">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5">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5">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5">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5">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5">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5">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5">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5">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5">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5">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5">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5">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5">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5">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5">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5">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5">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5">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5">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5">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5">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5">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5">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5">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5">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5">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5">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5">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5">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5">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5">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5">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5">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5">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5">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5">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5">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5">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5">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5">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5">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5">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5">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5">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5">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5">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5">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5">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5">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5">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5">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5">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5">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5">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5">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5">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5">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5">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5">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5">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5">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5">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5">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5">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5">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5">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5">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5">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5">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5">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5">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5">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5">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5">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5">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5">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5">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5">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5">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5">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5">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5">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5">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5">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5">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5">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5">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5">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5">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5">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5">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5">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5">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5">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5">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5">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5">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5">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5">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5">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5">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5">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5">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5">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5">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5">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5">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5">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5">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5">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5">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5">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5">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5">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5">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5">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5">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5">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5">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5">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5">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5">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5">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5">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5">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5">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5">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5">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5">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5">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5">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5">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5">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5">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5">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5">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5">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5">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5">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5">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5">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5">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5">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5">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5">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5">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5">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5">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5">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5">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5">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5">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5">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5">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5">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5">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5">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5">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5">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5">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5">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5">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5">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5">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5">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5">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5">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5">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5">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5">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5">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5">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5">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5">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5">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5">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5">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5">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5">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5">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5">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5">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5">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5">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5">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5">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5">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5">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5">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5">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5">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5">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5">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5">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5">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5">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5">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5">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5">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5">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5">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5">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5">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5">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5">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5">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5">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5">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5">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5">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5">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5">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5">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5">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5">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5">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5">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5">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5">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5">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5">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5">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5">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5">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5">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5">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5">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5">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5">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5">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5">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5">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5">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5">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5">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5">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5">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5">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5">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5">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5">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5">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5">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5">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5">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5">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5">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5">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5">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5">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5">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5">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5">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5">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5">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5">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5">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5">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5">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5">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5">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5">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5">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5">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5">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5">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5">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5">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5">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5">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5">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5">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5">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5">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5">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5">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5">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5">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5">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5">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5">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5">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5">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5">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5">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5">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5">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5">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5">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5">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5">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5">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5">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5">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5">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5">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5">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5">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5">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5">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5">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5">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5">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5">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5">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5">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5">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5">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5">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5">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5">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5">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5">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5">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5">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5">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5">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5">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5">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5">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5">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5">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5">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5">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5">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5">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5">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5">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5">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5">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5">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5">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5">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5">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5">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5">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5">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5">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5">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5">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5">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5">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5">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5">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5">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5">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5">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5">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5">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5">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5">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5">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5">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5">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5">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5">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5">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5">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5">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5">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5">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5">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5">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5">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5">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5">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5">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5">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5">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5">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5">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5">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5">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5">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5">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5">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5">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5">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5">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5">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5">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5">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5">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5">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5">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5">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5">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5">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5">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5">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5">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5">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5">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5">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5">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5">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5">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5">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5">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5">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5">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5">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5">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5">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5">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5">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5">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5">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5">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5">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5">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5">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5">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5">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5">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5">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5">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5">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5">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5">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5">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5">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5">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5">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5">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5">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5">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5">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5">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5">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5">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5">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5">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5">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5">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5">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5">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5">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5">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5">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5">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5">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5">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5">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5">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5">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5">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5">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5">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5">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5">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5">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5">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5">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5">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5">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5">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5">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5">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5">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5">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5">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5">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5">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5">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5">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5">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5">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5">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5">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5">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5">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5">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5">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5">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5">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5">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5">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5">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5">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5">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5">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5">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5">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5">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5">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5">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5">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5">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5">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5">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5">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5">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5">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5">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5">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5">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5">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5">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5">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5">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5">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5">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5">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5">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5">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5">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5">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5">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5">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5">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5">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5">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5">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5">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5">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5">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5">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5">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5">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5">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5">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5">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5">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5">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5">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5">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5">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5">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5">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5">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5">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5">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5">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5">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5">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5">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5">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5">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5">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5">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5">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5">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5">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5">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5">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5">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5">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5">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5">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5">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5">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5">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5">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5">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5">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5">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5">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5">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5">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5">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5">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5">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5">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5">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5">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5">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5">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5">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5">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5">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5">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5">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5">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5">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5">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5">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5">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5">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5">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5">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5">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5">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5">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5">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5">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5">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5">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5">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5">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5">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5">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5">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5">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5">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5">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5">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5">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5">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5">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5">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5">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5">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5">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5">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5">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5">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5">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5">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5">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5">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5">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5">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5">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5">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5">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5">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5">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5">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5">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5">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5">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5">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5">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5">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5">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5">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5">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5">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5">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5">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5">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5">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5">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5">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5">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5">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5">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5">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5">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5">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5">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5">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5">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5">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5">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5">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5">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5">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5">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5">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5">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5">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5">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5">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5">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5">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5">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5">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5">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5">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5">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5">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5">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5">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5">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5">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5">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5">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5">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5">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5">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5">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5">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5">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5">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5">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5">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5">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5">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5">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5">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5">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5">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5">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5">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5">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5">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5">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5">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5">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5">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5">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5">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5">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5">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5">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5">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5">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5">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5">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5">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5">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5">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5">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5">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5">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5">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5">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5">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5">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5">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5">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5">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5">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5">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5">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5">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5">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5">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5">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5">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5">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5">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5">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5">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5">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5">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5">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5">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5">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5">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5">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5">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5">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5">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5">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5">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5">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5">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5">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5">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5">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5">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5">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5">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5">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5">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5">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5">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5">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5">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5">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5">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5">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5">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5">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5">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5">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5">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5">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5">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5">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5">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5">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5">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5">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5">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5">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5">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5">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5">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5">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5">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5">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5">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5">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5">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5">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5">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5">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5">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5">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5">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5">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5">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5">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5">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5">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5">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5">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5">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5">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5">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5">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5">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5">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5">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5">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5">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5">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5">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5">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5">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5">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5">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5">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5">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5">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5">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5">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5">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5">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5">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5">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5">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5">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5">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5">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5">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5">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5">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5">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5">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5">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5">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5">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5">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5">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5">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5">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5">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5">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5">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5">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5">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5">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5">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5">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5">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5">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5">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5">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5">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5">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5">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5">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5">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5">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5">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5">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5">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5">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5">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5">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5">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5">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5">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5">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5">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5">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5">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5">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5">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5">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5">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5">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5">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5">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5">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5">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5">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5">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5">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5">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5">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5">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5">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5">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5">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5">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5">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5">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5">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5">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5">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5">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5">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5">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5">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5">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5">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5">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5">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5">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5">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5">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5">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5">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5">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5">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5">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5">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5">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5">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5">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5">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5">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5">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5">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5">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5">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5">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5">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5">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5">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5">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5">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5">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5">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5">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5">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5">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5">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5">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5">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5">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5">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5">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5">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5">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5">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5">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5">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5">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5">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5">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5">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5">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5">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5">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5">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5">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5">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5">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5">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5">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5">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5">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5">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5">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5">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5">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5">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5">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5">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5">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5">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5">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5">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5">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5">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5">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5">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5">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5">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5">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5">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5">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5">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5">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5">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5">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5">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5">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5">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5">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5">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5">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5">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5">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5">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5">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5">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5">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5">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5">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5">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5">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5">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5">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5">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5">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5">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5">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5">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5">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5">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5">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5">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5">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5">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5">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5">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5">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5">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5">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5">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5">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5">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5">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5">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5">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5">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5">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5">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5">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5">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5">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5">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5">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5">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5">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5">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5">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5">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5">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5">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5">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5">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5">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5">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5">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5">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5">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5">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5">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5">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5">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5">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5">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5">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5">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5">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5">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5">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5">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5">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5">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5">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5">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5">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5">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5">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5">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5">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5">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5">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5">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5">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5">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5">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5">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5">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5">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5">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5">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5">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5">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5">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5">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5">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5">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5">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5">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5">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5">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5">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5">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5">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5">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5">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5">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5">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5">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5">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5">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5">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5">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5">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5">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5">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5">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5">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5">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5">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5">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5">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5">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5">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5">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5">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5">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5">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5">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5">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5">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5">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5">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5">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5">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5">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5">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5">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5">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5">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5">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5">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5">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5">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5">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5">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5">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5">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5">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5">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5">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5">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5">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5">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5">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5">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5">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5">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5">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5">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5">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5">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5">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5">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5">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5">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5">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5">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5">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5">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5">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5">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5">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5">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5">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5">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5">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5">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5">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5">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5">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5">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5">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5">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5">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5">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5">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5">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5">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5">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5">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5">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5">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5">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5">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5">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5">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5">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5">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5">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5">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5">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5">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5">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5">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5">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5">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5">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5">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5">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5">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5">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5">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5">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5">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5">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5">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5">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5">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5">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5">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5">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5">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5">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5">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5">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5">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5">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5">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5">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5">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5">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5">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5">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5">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5">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5">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5">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5">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5">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5">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5">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5">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5">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5">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5">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5">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5">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5">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5">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5">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5">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5">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5">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5">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5">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5">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5">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5">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5">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5">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5">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5">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5">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5">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5">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5">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5">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5">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5">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5">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5">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5">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5">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5">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5">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5">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5">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5">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5">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5">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5">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5">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5">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5">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5">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5">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5">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5">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5">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5">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5">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5">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5">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5">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5">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5">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5">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5">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5">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5">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5">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5">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5">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5">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5">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5">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5">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5">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5">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5">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5">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5">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5">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5">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5">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5">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5">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5">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5">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5">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5">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5">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5">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5">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5">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5">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5">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5">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5">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5">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5">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5">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5">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5">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5">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5">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5">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5">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5">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5">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5">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5">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5">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5">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5">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5">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5">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5">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5">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5">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5">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5">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5">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5">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5">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5">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5">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5">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5">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5">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5">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5">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5">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5">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5">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5">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5">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5">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5">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5">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5">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5">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5">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5">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5">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5">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5">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5">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5">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5">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5">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5">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5">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5">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5">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5">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5">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5">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5">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5">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5">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5">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5">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5">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5">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5">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5">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5">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5">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5">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5">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5">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5">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5">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5">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5">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5">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5">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5">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5">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5">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5">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5">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5">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5">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5">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5">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5">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5">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5">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5">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5">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5">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5">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5">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5">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5">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5">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5">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5">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5">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5">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5">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5">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5">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5">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5">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5">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5">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5">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5">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5">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5">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5">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5">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5">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5">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5">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5">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5">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5">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5">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5">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5">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5">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5">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5">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5">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5">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5">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5">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5">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5">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5">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5">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5">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5">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5">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5">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5">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5">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5">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5">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5">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5">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5">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5">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5">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5">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5">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5">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5">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5">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5">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5">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5">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5">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5">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5">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5">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5">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5">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5">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5">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5">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5">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5">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5">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5">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5">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5">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5">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5">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5">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5">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5">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5">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5">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5">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5">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5">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5">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5">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5">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5">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5">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5">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5">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5">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5">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5">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5">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5">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5">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5">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5">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5">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5">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5">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5">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5">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5">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5">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5">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5">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5">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5">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5">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5">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5">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5">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5">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5">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5">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5">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5">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5">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5">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5">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5">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5">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5">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5">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5">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5">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5">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5">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5">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5">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5">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5">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5">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5">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5">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5">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5">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5">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5">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5">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5">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5">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5">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5">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5">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5">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5">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5">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5">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5">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5">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5">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5">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5">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5">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5">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5">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5">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5">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5">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5">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5">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5">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5">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5">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5">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5">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5">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5">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5">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5">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5">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5">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5">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5">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5">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5">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5">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5">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5">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5">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5">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5">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5">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5">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5">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5">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5">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5">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5">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5">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5">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5">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5">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5">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5">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5">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5">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5">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5">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5">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5">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5">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5">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5">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5">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5">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5">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5">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5">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5">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5">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5">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5">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5">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5">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5">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5">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5">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5">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5">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5">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5">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5">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5">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5">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5">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5">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5">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5">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5">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5">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5">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5">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5">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5">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5">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5">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5">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5">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5">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5">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5">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5">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5">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5">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5">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5">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5">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5">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5">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5">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5">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5">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5">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5">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5">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5">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5">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5">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5">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5">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5">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5">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5">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5">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5">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5">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5">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5">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5">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5">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5">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5">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5">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5">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5">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5">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5">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5">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5">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5">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5">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5">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5">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5">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5">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5">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5">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5">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5">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5">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5">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5">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5">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5">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5">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5">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5">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5">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5">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5">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5">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5">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5">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5">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5">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5">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5">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5">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5">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5">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5">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5">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5">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5">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5">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5">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5">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5">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5">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5">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5">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5">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5">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5">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5">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5">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5">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5">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5">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5">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5">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5">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5">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5">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5">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5">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5">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5">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5">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5">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5">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5">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5">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5">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5">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5">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5">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5">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5">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5">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5">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5">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5">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5">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5">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5">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5">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5">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5">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5">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5">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5">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5">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5">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5">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5">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5">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5">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5">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5">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5">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5">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5">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5">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5">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5">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5">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5">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5">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5">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5">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5">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5">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5">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5">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5">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5">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5">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5">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5">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5">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5">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5">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5">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5">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5">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5">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5">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5">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5">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5">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5">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5">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5">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5">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5">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5">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5">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5">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5">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5">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5">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5">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5">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5">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5">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5">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5">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5">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5">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5">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5">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5">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5">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5">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5">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5">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5">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5">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5">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5">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5">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5">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5">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5">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5">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5">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5">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5">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5">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5">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5">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5">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5">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5">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5">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5">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5">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5">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5">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5">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5">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5">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5">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5">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5">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5">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5">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5">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5">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5">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5">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5">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5">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5">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5">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5">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5">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5">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5">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5">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5">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5">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5">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5">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5">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5">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5">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5">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5">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5">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5">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5">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5">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5">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5">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5">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5">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5">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5">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5">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5">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5">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5">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5">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5">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5">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5">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5">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5">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5">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5">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5">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5">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5">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5">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5">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5">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5">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5">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5">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5">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5">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5">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5">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5">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5">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5">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5">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5">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5">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5">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5">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5">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5">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5">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5">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5">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5">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5">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5">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5">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5">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5">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5">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5">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5">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5">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5">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5">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5">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5">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5">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5">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5">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5">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5">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5">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5">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5">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5">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5">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5">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5">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5">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5">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5">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5">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5">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5">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5">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5">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5">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5">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5">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5">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5">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5">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5">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5">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5">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5">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5">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5">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5">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5">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5">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5">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5">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5">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5">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5">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5">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5">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5">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5">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5">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5">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5">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5">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5">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5">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5">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5">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5">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5">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5">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5">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5">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5">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5">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5">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5">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5">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5">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5">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5">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5">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5">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5">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5">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5">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5">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5">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5">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5">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5">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5">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5">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5">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5">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5">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5">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5">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5">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5">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5">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5">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5">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5">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5">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5">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5">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5">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5">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5">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5">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5">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5">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5">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5">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5">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5">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5">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5">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5">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5">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5">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5">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5">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5">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5">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5">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5">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5">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5">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5">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5">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5">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5">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5">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5">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5">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5">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5">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5">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5">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5">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5">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5">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5">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5">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5">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5">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5">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5">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5">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5">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5">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5">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5">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5">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5">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5">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5">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5">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5">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5">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5">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5">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5">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5">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5">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5">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5">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5">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5">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5">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5">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5">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5">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5">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5">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5">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5">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5">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5">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5">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5">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5">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5">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5">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5">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5">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5">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5">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5">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5">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5">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5">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5">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5">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5">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5">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5">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5">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5">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5">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5">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5">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5">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5">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5">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5">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5">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5">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5">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5">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5">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5">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5">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5">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5">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5">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5">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5">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5">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5">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5">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5">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5">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5">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5">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5">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5">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5">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5">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5">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5">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5">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5">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5">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5">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5">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5">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5">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5">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5">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5">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5">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5">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5">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5">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5">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5">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5">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5">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5">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5">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5">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5">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5">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5">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5">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5">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5">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5">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5">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5">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5">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5">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5">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5">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5">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5">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5">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5">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5">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5">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5">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5">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5">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5">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5">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5">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5">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5">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5">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5">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5">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5">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5">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5">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5">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5">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5">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5">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5">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5">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5">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5">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5">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5">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5">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5">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5">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5">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5">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5">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5">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5">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5">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5">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5">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5">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5">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5">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5">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5">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5">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5">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5">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5">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5">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5">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5">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5">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5">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5">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5">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5">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5">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5">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5">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5">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5">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5">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5">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5">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5">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5">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5">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5">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5">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5">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5">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5">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5">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5">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5">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5">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5">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5">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5">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5">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5">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5">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5">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5">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5">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5">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5">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5">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5">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5">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5">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5">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5">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5">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5">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5">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5">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5">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5">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5">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5">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5">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5">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5">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5">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5">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5">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5">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5">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5">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5">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5">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5">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5">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5">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5">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5">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5">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5">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5">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5">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5">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5">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5">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5">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5">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5">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5">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5">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5">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5">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5">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5">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5">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5">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5">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5">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5">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5">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5">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5">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5">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5">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5">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5">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5">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5">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5">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5">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5">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5">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5">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5">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5">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5">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5">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5">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5">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5">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5">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5">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5">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5">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5">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5">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5">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5">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5">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5">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5">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5">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5">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5">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5">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5">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5">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5">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5">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5">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5">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5">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5">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5">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5">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5">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5">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5">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5">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5">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5">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5">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5">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5">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5">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5">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5">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5">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5">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5">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5">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5">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5">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5">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5">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5">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5">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5">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5">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5">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5">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5">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5">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5">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5">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5">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5">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5">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5">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5">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5">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5">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5">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5">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5">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5">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5">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5">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5">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5">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5">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5">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5">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5">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5">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5">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5">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5">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5">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5">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5">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5">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5">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5">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5">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5">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5">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5">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5">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5">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5">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5">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5">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5">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5">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5">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5">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5">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5">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5">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5">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5">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5">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5">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5">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5">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5">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5">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5">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5">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5">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5">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5">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5">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5">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5">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5">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5">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5">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5">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5">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5">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5">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5">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5">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5">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5">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5">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5">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5">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5">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5">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5">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5">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5">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5">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5">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5">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5">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5">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5">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5">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5">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5">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5">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5">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5">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5">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5">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5">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5">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5">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5">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5">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5">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5">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5">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5">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5">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5">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5">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5">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5">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5">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5">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5">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5">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5">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5">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5">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5">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5">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5">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5">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5">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5">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5">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5">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5">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5">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5">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5">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5">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5">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5">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5">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5">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5">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5">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5">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5">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5">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5">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5">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5">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5">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5">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5">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5">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5">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5">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5">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5">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5">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5">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5">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5">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5">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5">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5">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5">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5">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5">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5">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5">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5">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5">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5">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5">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5">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5">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5">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5">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5">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5">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5">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5">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5">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5">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5">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5">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5">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5">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5">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5">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5">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5">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5">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5">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5">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5">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5">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5">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5">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5">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5">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5">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5">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5">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5">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5">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5">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5">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5">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5">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5">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5">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5">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5">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5">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5">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5">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5">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5">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5">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5">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5">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5">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5">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5">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5">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5">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5">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5">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5">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5">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5">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5">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5">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5">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5">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5">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5">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5">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5">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5">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5">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5">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5">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5">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5">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5">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5">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5">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5">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5">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5">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5">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5">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5">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5">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5">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5">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5">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5">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5">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5">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5">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5">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5">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5">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5">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5">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5">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5">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5">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5">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5">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5">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5">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5">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5">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5">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5">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5">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5">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5">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5">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5">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5">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5">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5">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5">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5">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5">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5">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5">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5">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5">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5">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5">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5">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5">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5">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5">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5">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5">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5">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5">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5">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5">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5">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5">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5">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5">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5">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5">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5">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5">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5">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5">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5">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5">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5">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5">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5">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5">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5">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5">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5">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5">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5">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5">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5">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5">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5">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5">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5">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5">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5">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5">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5">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5">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5">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5">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5">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5">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5">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5">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5">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5">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5">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5">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5">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5">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5">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5">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5">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5">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5">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5">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5">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5">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5">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5">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5">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5">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5">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5">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5">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5">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5">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5">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5">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5">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5">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5">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5">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5">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5">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5">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5">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5">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5">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5">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5">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5">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5">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5">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5">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5">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5">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5">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5">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5">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5">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5">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5">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5">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5">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5">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5">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5">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5">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5">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5">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5">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5">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5">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5">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5">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5">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5">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5">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5">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5">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5">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5">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5">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5">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5">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5">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5">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5">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5">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5">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5">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5">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5">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5">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5">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5">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5">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5">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5">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5">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5">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5">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5">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5">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5">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5">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5">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5">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5">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5">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5">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5">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5">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5">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5">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5">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5">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5">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5">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5">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5">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5">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5">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5">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5">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5">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5">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5">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5">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5">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5">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5">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5">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5">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5">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5">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5">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5">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5">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5">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5">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5">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5">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5">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5">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5">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5">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5">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5">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5">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5">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5">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5">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5">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5">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5">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5">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5">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5">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5">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5">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5">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5">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5">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5">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5">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5">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5">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5">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5">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5">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5">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5">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5">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5">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5">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5">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5">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5">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5">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5">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5">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5">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5">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5">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5">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5">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5">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5">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5">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5">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5">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5">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5">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5">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5">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5">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5">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5">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5">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5">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5">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5">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5">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5">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5">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5">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5">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5">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5">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5">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5">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5">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5">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5">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5">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5">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5">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5">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5">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5">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5">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5">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5">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5">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5">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5">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5">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5">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5">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5">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5">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5">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5">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5">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5">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5">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5">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5">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5">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5">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5">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5">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5">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5">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5">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5">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5">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5">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5">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5">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5">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5">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5">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5">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5">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5">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5">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5">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5">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5">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5">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5">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5">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5">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5">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5">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5">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5">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5">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5">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5">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5">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5">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5">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5">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5">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5">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5">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5">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5">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5">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5">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5">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5">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5">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5">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5">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5">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5">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5">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5">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5">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5">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5">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5">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5">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5">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5">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5">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5">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5">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5">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5">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5">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5">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5">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5">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5">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5">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5">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5">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5">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5">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5">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5">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5">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5">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5">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5">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5">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5">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5">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5">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5">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5">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5">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5">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5">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5">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5">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5">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5">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5">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5">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5">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5">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5">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5">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5">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5">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5">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5">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5">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5">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5">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5">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5">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5">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5">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5">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5">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5">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5">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5">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5">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5">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5">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5">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5">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5">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5">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5">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5">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5">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5">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5">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5">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5">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5">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5">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5">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5">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5">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5">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5">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5">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5">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5">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5">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5">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5">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5">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5">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5">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5">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5">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5">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5">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5">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5">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5">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5">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5">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5">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5">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5">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5">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5">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5">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5">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5">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5">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5">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5">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5">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5">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5">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5">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5">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5">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5">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5">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5">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5">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5">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5">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5">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5">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5">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5">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5">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5">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5">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5">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5">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5">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5">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5">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5">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5">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5">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5">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5">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5">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5">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5">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5">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5">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5">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5">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5">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5">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5">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5">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5">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5">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5">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5">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5">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5">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5">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5">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5">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5">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5">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5">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5">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5">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5">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5">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5">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5">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5">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5">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5">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5">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5">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5">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5">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5">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5">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5">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5">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5">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5">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5">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5">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5">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5">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5">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5">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5">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5">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5">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5">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5">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5">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5">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5">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5">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5">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5">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5">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5">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5">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5">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5">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5">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5">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5">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5">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5">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5">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5">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5">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5">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5">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5">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5">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5">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5">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5">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5">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5">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5">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5">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5">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5">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5">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5">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5">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5">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5">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5">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5">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5">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5">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5">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5">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5">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5">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5">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5">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5">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5">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5">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5">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5">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5">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5">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5">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5">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5">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5">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5">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5">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5">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5">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5">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5">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5">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5">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5">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5">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5">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5">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5">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5">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5">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5">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5">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5">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5">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5">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5">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5">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5">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5">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5">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5">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5">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5">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5">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5">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5">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5">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5">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5">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5">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5">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5">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5">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5">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5">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5">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5">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5">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5">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5">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5">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5">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5">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5">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5">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5">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5">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5">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5">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5">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5">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5">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5">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5">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5">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5">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5">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5">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5">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5">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5">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5">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5">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5">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5">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5">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5">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5">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5">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5">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5">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5">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5">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5">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5">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5">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5">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5">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5">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5">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5">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5">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5">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5">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5">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5">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5">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5">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5">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5">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5">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5">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5">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5">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5">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5">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5">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5">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5">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5">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5">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5">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5">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5">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5">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5">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5">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5">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5">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5">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5">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5">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5">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5">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5">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5">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5">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5">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5">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5">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5">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5">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5">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5">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5">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5">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5">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5">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5">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5">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5">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5">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5">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5">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5">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5">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5">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5">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5">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5">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5">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5">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5">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5">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5">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5">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5">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5">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5">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5">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5">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5">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5">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5">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5">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5">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5">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5">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5">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5">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5">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5">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5">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5">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5">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5">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5">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5">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5">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5">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5">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5">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5">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5">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5">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5">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5">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5">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5">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5">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5">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5">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5">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5">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5">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5">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5">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5">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5">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5">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5">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5">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5">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5">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5">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5">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5">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5">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5">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5">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5">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5">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5">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5">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5">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5">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5">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5">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5">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5">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5">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5">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5">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5">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5">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5">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5">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5">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5">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5">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5">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5">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5">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5">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5">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5">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5">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5">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5">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5">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5">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5">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5">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5">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5">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5">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5">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5">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5">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5">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5">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5">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5">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5">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5">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5">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5">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5">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5">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5">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5">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5">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5">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5">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5">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5">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5">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5">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5">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5">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5">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5">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5">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5">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5">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5">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5">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5">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5">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5">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5">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5">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5">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5">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5">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5">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5">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5">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5">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5">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5">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5">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5">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5">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5">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5">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5">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5">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5">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5">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5">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5">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5">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5">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5">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5">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5">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5">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5">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5">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5">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5">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5">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5">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5">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5">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5">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5">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5">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5">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5">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5">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5">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5">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5">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5">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5">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5">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5">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5">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5">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5">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5">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5">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5">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5">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5">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5">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5">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5">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5">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5">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5">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5">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5">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5">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5">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5">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5">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5">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5">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5">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5">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5">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5">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5">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5">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5">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5">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5">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5">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5">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5">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5">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5">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5">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5">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5">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5">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5">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5">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5">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5">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5">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5">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5">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5">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5">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5">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5">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5">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5">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5">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5">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5">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5">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5">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5">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5">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5">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5">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5">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5">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5">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5">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5">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5">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5">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5">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5">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5">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5">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5">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5">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5">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5">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5">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5">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5">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5">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5">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5">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5">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5">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5">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5">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5">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5">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5">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5">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5">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5">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5">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5">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5">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5">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5">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5">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5">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5">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5">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5">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5">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5">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5">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5">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5">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5">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5">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5">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5">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5">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5">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5">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5">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5">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5">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5">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5">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5">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5">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5">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5">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5">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5">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5">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5">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5">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5">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5">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5">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5">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5">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5">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5">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5">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5">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5">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5">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5">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5">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5">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5">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5">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5">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5">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5">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5">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5">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5">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5">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5">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5">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5">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5">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5">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5">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5">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5">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5">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5">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5">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5">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5">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5">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5">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5">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5">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5">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5">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5">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5">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5">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5">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5">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5">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5">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5">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5">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5">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5">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5">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5">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5">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5">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5">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5">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5">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5">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5">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5">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5">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5">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5">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5">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5">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5">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5">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5">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5">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5">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5">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5">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5">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5">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5">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5">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5">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5">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5">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5">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5">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5">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5">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5">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5">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5">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5">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5">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5">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5">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5">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5">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5">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5">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5">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5">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5">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5">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5">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5">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5">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5">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5">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5">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5">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5">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5">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5">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5">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5">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5">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5">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5">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5">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5">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5">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5">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5">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5">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5">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5">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5">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5">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5">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5">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5">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5">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5">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5">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5">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5">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5">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5">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5">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5">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5">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5">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5">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5">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5">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5">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5">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5">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5">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5">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5">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5">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5">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5">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5">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5">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5">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5">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5">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5">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5">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5">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5">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5">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5">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5">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5">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5">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5">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5">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5">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5">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5">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5">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5">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5">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5">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5">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5">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5">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5">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5">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5">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5">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5">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5">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5">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5">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5">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5">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5">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5">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5">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5">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5">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5">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5">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5">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5">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5">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5">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5">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5">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5">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5">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5">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5">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5">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5">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5">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5">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5">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5">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5">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5">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5">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5">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5">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5">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5">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5">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5">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5">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5">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5">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5">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5">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5">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5">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5">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5">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5">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5">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5">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5">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5">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5">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5">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5">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5">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5">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5">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5">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5">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5">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5">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5">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5">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5">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5">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5">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5">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5">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5">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5">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5">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5">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5">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5">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5">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5">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5">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5">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5">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5">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5">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5">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5">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5">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5">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5">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5">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5">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5">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5">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5">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5">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5">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5">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5">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5">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5">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5">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5">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5">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5">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5">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5">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5">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5">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5">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5">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5">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5">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5">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5">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5">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5">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5">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5">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5">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5">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5">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5">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5">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5">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5">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5">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5">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5">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5">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5">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5">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5">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5">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5">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5">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5">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5">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5">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5">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5">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5">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5">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5">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5">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5">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5">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5">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5">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5">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5">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5">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5">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5">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5">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5">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5">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5">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5">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5">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5">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5">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5">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5">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5">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5">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5">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5">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5">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5">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5">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5">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5">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5">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5">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5">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5">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5">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5">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5">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5">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5">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5">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5">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5">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5">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5">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5">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5">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5">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5">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5">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5">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5">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5">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5">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5">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5">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5">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5">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5">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5">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5">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5">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5">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5">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5">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5">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5">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5">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5">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5">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5">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5">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5">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5">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5">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5">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5">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5">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5">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5">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5">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5">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5">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5">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5">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5">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5">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5">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5">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5">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5">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5">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5">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5">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5">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5">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5">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5">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5">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5">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5">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5">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5">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5">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5">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5">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5">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5">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5">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5">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5">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5">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5">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5">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5">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5">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5">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5">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5">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5">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5">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5">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5">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5">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5">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5">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5">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5">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5">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5">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5">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5">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5">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5">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5">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5">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5">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5">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5">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5">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5">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5">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5">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5">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5">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5">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5">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5">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5">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5">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5">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5">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5">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5">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5">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5">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5">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5">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5">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5">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5">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5">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5">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5">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5">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5">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5">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5">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5">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5">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5">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5">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5">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5">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5">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5">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5">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5">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5">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5">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5">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5">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5">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5">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5">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5">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5">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5">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5">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5">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5">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5">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5">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5">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5">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5">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5">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5">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5">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5">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5">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5">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5">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5">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5">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5">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5">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5">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5">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5">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5">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5">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5">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5">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5">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5">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5">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5">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5">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5">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5">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5">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5">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5">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5">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5">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5">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5">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5">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5">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5">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5">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5">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5">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5">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5">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5">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5">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5">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5">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5">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5">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5">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5">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5">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5">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5">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5">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5">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5">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5">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5">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5">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5">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5">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5">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5">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5">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5">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5">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5">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5">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5">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5">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5">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5">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5">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5">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5">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5">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5">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5">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5">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5">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5">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5">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5">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5">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5">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5">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5">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5">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5">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5">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5">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5">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5">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5">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5">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5">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5">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5">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5">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5">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5">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5">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5">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5">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5">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5">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5">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5">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5">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5">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5">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5">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5">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5">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5">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5">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5">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5">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5">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5">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5">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5">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5">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5">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5">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5">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5">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5">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5">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5">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5">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5">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5">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5">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5">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5">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5">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5">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5">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5">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5">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5">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5">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5">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5">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5">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5">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5">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5">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5">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5">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5">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5">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5">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5">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5">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5">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5">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5">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5">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5">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5">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5">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5">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5">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5">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5">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5">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5">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5">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5">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5">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5">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5">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5">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5">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5">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5">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5">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5">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5">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5">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5">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5">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5">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5">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5">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5">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5">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5">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5">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5">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5">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5">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5">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5">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5">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5">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5">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5">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5">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5">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5">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5">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5">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5">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5">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5">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5">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5">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5">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5">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5">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5">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5">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5">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5">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5">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5">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5">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5">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5">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5">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5">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5">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5">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5">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5">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5">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5">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5">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5">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5">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5">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5">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5">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5">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5">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5">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5">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5">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5">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5">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5">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5">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5">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5">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5">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5">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5">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5">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5">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5">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5">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5">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5">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5">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5">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5">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5">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5">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5">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5">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5">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5">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5">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5">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5">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5">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5">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5">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5">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5">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5">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5">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5">
      <c r="B8910" s="356">
        <v>45778</v>
      </c>
      <c r="C8910" s="359">
        <v>434.49682138318457</v>
      </c>
      <c r="D8910" s="359">
        <v>633.19906168518332</v>
      </c>
      <c r="E8910" s="359">
        <v>352.95668034645939</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5">
      <c r="B8911" s="356">
        <v>45779</v>
      </c>
      <c r="C8911" s="359">
        <v>441.61406568956869</v>
      </c>
      <c r="D8911" s="359">
        <v>641.95685181543263</v>
      </c>
      <c r="E8911" s="359">
        <v>359.73699036561055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5">
      <c r="B8912" s="356">
        <v>45780</v>
      </c>
      <c r="C8912" s="359">
        <v>441.61406568956869</v>
      </c>
      <c r="D8912" s="359">
        <v>641.95685181543263</v>
      </c>
      <c r="E8912" s="359">
        <v>359.73699036561055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5">
      <c r="B8913" s="356">
        <v>45781</v>
      </c>
      <c r="C8913" s="359">
        <v>441.61406568956869</v>
      </c>
      <c r="D8913" s="359">
        <v>641.95685181543263</v>
      </c>
      <c r="E8913" s="359">
        <v>359.73699036561055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5">
      <c r="B8914" s="356">
        <v>45782</v>
      </c>
      <c r="C8914" s="359">
        <v>442.26213189616158</v>
      </c>
      <c r="D8914" s="359">
        <v>642.4433081785827</v>
      </c>
      <c r="E8914" s="359">
        <v>360.54675234441538</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5">
      <c r="B8915" s="356">
        <v>45783</v>
      </c>
      <c r="C8915" s="359">
        <v>437.55580424589868</v>
      </c>
      <c r="D8915" s="359">
        <v>635.78803469393517</v>
      </c>
      <c r="E8915" s="359">
        <v>356.59781177007477</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5">
      <c r="B8916" s="356">
        <v>45784</v>
      </c>
      <c r="C8916" s="359">
        <v>439.72512125765843</v>
      </c>
      <c r="D8916" s="359">
        <v>638.97732347948033</v>
      </c>
      <c r="E8916" s="359">
        <v>358.34274542699598</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5">
      <c r="B8917" s="356">
        <v>45785</v>
      </c>
      <c r="C8917" s="359">
        <v>443.42990160146894</v>
      </c>
      <c r="D8917" s="359">
        <v>645.48302312090118</v>
      </c>
      <c r="E8917" s="359">
        <v>360.66727767360493</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5">
      <c r="B8918" s="356">
        <v>45786</v>
      </c>
      <c r="C8918" s="359">
        <v>444.83921910231601</v>
      </c>
      <c r="D8918" s="359">
        <v>646.67146513928242</v>
      </c>
      <c r="E8918" s="359">
        <v>362.34776692280337</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5">
      <c r="B8919" s="356">
        <v>45787</v>
      </c>
      <c r="C8919" s="359">
        <v>444.83921910231601</v>
      </c>
      <c r="D8919" s="359">
        <v>646.67146513928242</v>
      </c>
      <c r="E8919" s="359">
        <v>362.34776692280337</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5">
      <c r="B8920" s="356">
        <v>45788</v>
      </c>
      <c r="C8920" s="359">
        <v>444.83921910231601</v>
      </c>
      <c r="D8920" s="359">
        <v>646.67146513928242</v>
      </c>
      <c r="E8920" s="359">
        <v>362.34776692280337</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5">
      <c r="B8921" s="356">
        <v>45789</v>
      </c>
      <c r="C8921" s="359">
        <v>456.88440477059999</v>
      </c>
      <c r="D8921" s="359">
        <v>666.23797787225669</v>
      </c>
      <c r="E8921" s="359">
        <v>370.88645857413752</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5">
      <c r="B8922" s="356">
        <v>45790</v>
      </c>
      <c r="C8922" s="359">
        <v>457.6586523452483</v>
      </c>
      <c r="D8922" s="359">
        <v>666.64548535472989</v>
      </c>
      <c r="E8922" s="359">
        <v>371.95974580505163</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5">
      <c r="B8923" s="356">
        <v>45791</v>
      </c>
      <c r="C8923" s="359">
        <v>457.72846801512765</v>
      </c>
      <c r="D8923" s="359">
        <v>667.38790334061434</v>
      </c>
      <c r="E8923" s="359">
        <v>371.62198184287956</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5">
      <c r="B8924" s="356">
        <v>45792</v>
      </c>
      <c r="C8924" s="359">
        <v>459.91572398861751</v>
      </c>
      <c r="D8924" s="359">
        <v>671.49398010485709</v>
      </c>
      <c r="E8924" s="359">
        <v>372.83311827541382</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5">
      <c r="B8925" s="356">
        <v>45793</v>
      </c>
      <c r="C8925" s="359">
        <v>463.40762084660338</v>
      </c>
      <c r="D8925" s="359">
        <v>677.82015182991449</v>
      </c>
      <c r="E8925" s="359">
        <v>374.90779318859273</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5">
      <c r="B8926" s="356">
        <v>45794</v>
      </c>
      <c r="C8926" s="359">
        <v>463.40762084660338</v>
      </c>
      <c r="D8926" s="359">
        <v>677.82015182991449</v>
      </c>
      <c r="E8926" s="359">
        <v>374.90779318859273</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5">
      <c r="B8927" s="356">
        <v>45795</v>
      </c>
      <c r="C8927" s="359">
        <v>463.40762084660338</v>
      </c>
      <c r="D8927" s="359">
        <v>677.82015182991449</v>
      </c>
      <c r="E8927" s="359">
        <v>374.90779318859273</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5">
      <c r="B8928" s="356">
        <v>45796</v>
      </c>
      <c r="C8928" s="359">
        <v>460.91295136489504</v>
      </c>
      <c r="D8928" s="359">
        <v>673.39913538824987</v>
      </c>
      <c r="E8928" s="359">
        <v>373.36497990829963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5">
      <c r="B8929" s="356">
        <v>45797</v>
      </c>
      <c r="C8929" s="359">
        <v>460.36345908592546</v>
      </c>
      <c r="D8929" s="359">
        <v>670.75409922253812</v>
      </c>
      <c r="E8929" s="359">
        <v>374.05436759392239</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5">
      <c r="B8930" s="356">
        <v>45798</v>
      </c>
      <c r="C8930" s="359">
        <v>454.16286117844362</v>
      </c>
      <c r="D8930" s="359">
        <v>658.82360207106342</v>
      </c>
      <c r="E8930" s="359">
        <v>370.79979022839024</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5">
      <c r="B8931" s="356">
        <v>45799</v>
      </c>
      <c r="C8931" s="359">
        <v>453.40200973382133</v>
      </c>
      <c r="D8931" s="359">
        <v>661.12692147800828</v>
      </c>
      <c r="E8931" s="359">
        <v>368.08022344433215</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5">
      <c r="B8932" s="356">
        <v>45800</v>
      </c>
      <c r="C8932" s="359">
        <v>448.10171653405655</v>
      </c>
      <c r="D8932" s="359">
        <v>653.0092613569625</v>
      </c>
      <c r="E8932" s="359">
        <v>364.01693444056343</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5">
      <c r="B8933" s="356">
        <v>45801</v>
      </c>
      <c r="C8933" s="359">
        <v>448.10171653405655</v>
      </c>
      <c r="D8933" s="359">
        <v>653.0092613569625</v>
      </c>
      <c r="E8933" s="359">
        <v>364.01693444056343</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5">
      <c r="B8934" s="356">
        <v>45802</v>
      </c>
      <c r="C8934" s="359">
        <v>448.10171653405655</v>
      </c>
      <c r="D8934" s="359">
        <v>653.0092613569625</v>
      </c>
      <c r="E8934" s="359">
        <v>364.01693444056343</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5">
      <c r="B8935" s="356">
        <v>45803</v>
      </c>
      <c r="C8935" s="359">
        <v>449.5876025677893</v>
      </c>
      <c r="D8935" s="359">
        <v>655.1300525548337</v>
      </c>
      <c r="E8935" s="359">
        <v>365.25144024044181</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5">
      <c r="B8936" s="356">
        <v>45804</v>
      </c>
      <c r="C8936" s="359">
        <v>457.55946115872001</v>
      </c>
      <c r="D8936" s="359">
        <v>669.09154262965353</v>
      </c>
      <c r="E8936" s="359">
        <v>370.28352233996799</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5">
      <c r="B8937" s="356">
        <v>45805</v>
      </c>
      <c r="C8937" s="359">
        <v>457.02413591402188</v>
      </c>
      <c r="D8937" s="359">
        <v>666.6625365173719</v>
      </c>
      <c r="E8937" s="359">
        <v>370.86426559904868</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5">
      <c r="B8938" s="356">
        <v>45806</v>
      </c>
      <c r="C8938" s="359">
        <v>457.02413591402188</v>
      </c>
      <c r="D8938" s="359">
        <v>666.6625365173719</v>
      </c>
      <c r="E8938" s="359">
        <v>370.86426559904868</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5">
      <c r="B8939" s="356">
        <v>45807</v>
      </c>
      <c r="C8939" s="359">
        <v>456.27628513988725</v>
      </c>
      <c r="D8939" s="359">
        <v>666.96516724574496</v>
      </c>
      <c r="E8939" s="359">
        <v>369.39904707905106</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5">
      <c r="B8940" s="356">
        <v>45808</v>
      </c>
      <c r="C8940" s="359">
        <v>456.27628513988725</v>
      </c>
      <c r="D8940" s="359">
        <v>666.96516724574496</v>
      </c>
      <c r="E8940" s="359">
        <v>369.39904707905106</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5">
      <c r="B8941" s="356">
        <v>45809</v>
      </c>
      <c r="C8941" s="359">
        <v>456.27628513988725</v>
      </c>
      <c r="D8941" s="359">
        <v>666.96516724574496</v>
      </c>
      <c r="E8941" s="359">
        <v>369.39904707905106</v>
      </c>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5">
      <c r="B8942" s="356">
        <v>45810</v>
      </c>
      <c r="C8942" s="359">
        <v>454.1653065743908</v>
      </c>
      <c r="D8942" s="359">
        <v>665.42993422640154</v>
      </c>
      <c r="E8942" s="359">
        <v>366.7349288267925</v>
      </c>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5">
      <c r="B8943" s="356">
        <v>45811</v>
      </c>
      <c r="C8943" s="359">
        <v>458.60396606506629</v>
      </c>
      <c r="D8943" s="359">
        <v>671.76293442290716</v>
      </c>
      <c r="E8943" s="359">
        <v>370.4240782071696</v>
      </c>
      <c r="F8943" s="369"/>
      <c r="G8943" s="369"/>
      <c r="H8943" s="369"/>
      <c r="I8943" s="369"/>
      <c r="J8943" s="360"/>
      <c r="K8943" s="360"/>
      <c r="L8943" s="360"/>
      <c r="M8943" s="360"/>
      <c r="N8943" s="360"/>
      <c r="O8943" s="360"/>
      <c r="P8943" s="360"/>
      <c r="Q8943" s="360"/>
      <c r="R8943" s="360"/>
      <c r="S8943" s="360"/>
      <c r="T8943" s="360"/>
      <c r="U8943" s="360"/>
      <c r="V8943" s="360"/>
      <c r="W8943" s="360"/>
    </row>
    <row r="8944" spans="2:23" x14ac:dyDescent="0.25">
      <c r="B8944" s="356">
        <v>45812</v>
      </c>
      <c r="C8944" s="359">
        <v>460.62830532717345</v>
      </c>
      <c r="D8944" s="359">
        <v>672.81906175365657</v>
      </c>
      <c r="E8944" s="359">
        <v>373.23663823391593</v>
      </c>
      <c r="F8944" s="369"/>
      <c r="G8944" s="369"/>
      <c r="H8944" s="369"/>
      <c r="I8944" s="369"/>
      <c r="J8944" s="360"/>
      <c r="K8944" s="360"/>
      <c r="L8944" s="360"/>
      <c r="M8944" s="360"/>
      <c r="N8944" s="360"/>
      <c r="O8944" s="360"/>
      <c r="P8944" s="360"/>
      <c r="Q8944" s="360"/>
      <c r="R8944" s="360"/>
      <c r="S8944" s="360"/>
      <c r="T8944" s="360"/>
      <c r="U8944" s="360"/>
      <c r="V8944" s="360"/>
      <c r="W8944" s="360"/>
    </row>
    <row r="8945" spans="2:23" x14ac:dyDescent="0.25">
      <c r="B8945" s="356">
        <v>45813</v>
      </c>
      <c r="C8945" s="359">
        <v>459.69242039010635</v>
      </c>
      <c r="D8945" s="359">
        <v>670.97472559309369</v>
      </c>
      <c r="E8945" s="359">
        <v>372.77236522952813</v>
      </c>
      <c r="F8945" s="369"/>
      <c r="G8945" s="369"/>
      <c r="H8945" s="369"/>
      <c r="I8945" s="369"/>
      <c r="J8945" s="360"/>
      <c r="K8945" s="360"/>
      <c r="L8945" s="360"/>
      <c r="M8945" s="360"/>
      <c r="N8945" s="360"/>
      <c r="O8945" s="360"/>
      <c r="P8945" s="360"/>
      <c r="Q8945" s="360"/>
      <c r="R8945" s="360"/>
      <c r="S8945" s="360"/>
      <c r="T8945" s="360"/>
      <c r="U8945" s="360"/>
      <c r="V8945" s="360"/>
      <c r="W8945" s="360"/>
    </row>
    <row r="8946" spans="2:23" x14ac:dyDescent="0.25">
      <c r="B8946" s="356">
        <v>45814</v>
      </c>
      <c r="C8946" s="359">
        <v>459.69242039010635</v>
      </c>
      <c r="D8946" s="359">
        <v>670.97472559309369</v>
      </c>
      <c r="E8946" s="359">
        <v>372.77236522952813</v>
      </c>
      <c r="F8946" s="369"/>
      <c r="G8946" s="369"/>
      <c r="H8946" s="369"/>
      <c r="I8946" s="369"/>
      <c r="J8946" s="360"/>
      <c r="K8946" s="360"/>
      <c r="L8946" s="360"/>
      <c r="M8946" s="360"/>
      <c r="N8946" s="360"/>
      <c r="O8946" s="360"/>
      <c r="P8946" s="360"/>
      <c r="Q8946" s="360"/>
      <c r="R8946" s="360"/>
      <c r="S8946" s="360"/>
      <c r="T8946" s="360"/>
      <c r="U8946" s="360"/>
      <c r="V8946" s="360"/>
      <c r="W8946" s="360"/>
    </row>
    <row r="8947" spans="2:23" x14ac:dyDescent="0.25">
      <c r="B8947" s="356">
        <v>45815</v>
      </c>
      <c r="C8947" s="359">
        <v>459.69242039010635</v>
      </c>
      <c r="D8947" s="359">
        <v>670.97472559309369</v>
      </c>
      <c r="E8947" s="359">
        <v>372.77236522952813</v>
      </c>
      <c r="F8947" s="369"/>
      <c r="G8947" s="369"/>
      <c r="H8947" s="369"/>
      <c r="I8947" s="369"/>
      <c r="J8947" s="360"/>
      <c r="K8947" s="360"/>
      <c r="L8947" s="360"/>
      <c r="M8947" s="360"/>
      <c r="N8947" s="360"/>
      <c r="O8947" s="360"/>
      <c r="P8947" s="360"/>
      <c r="Q8947" s="360"/>
      <c r="R8947" s="360"/>
      <c r="S8947" s="360"/>
      <c r="T8947" s="360"/>
      <c r="U8947" s="360"/>
      <c r="V8947" s="360"/>
      <c r="W8947" s="360"/>
    </row>
    <row r="8948" spans="2:23" x14ac:dyDescent="0.25">
      <c r="B8948" s="356">
        <v>45816</v>
      </c>
      <c r="C8948" s="359">
        <v>459.69242039010635</v>
      </c>
      <c r="D8948" s="359">
        <v>670.97472559309369</v>
      </c>
      <c r="E8948" s="359">
        <v>372.77236522952813</v>
      </c>
      <c r="F8948" s="369"/>
      <c r="G8948" s="369"/>
      <c r="H8948" s="369"/>
      <c r="I8948" s="369"/>
      <c r="J8948" s="360"/>
      <c r="K8948" s="360"/>
      <c r="L8948" s="360"/>
      <c r="M8948" s="360"/>
      <c r="N8948" s="360"/>
      <c r="O8948" s="360"/>
      <c r="P8948" s="360"/>
      <c r="Q8948" s="360"/>
      <c r="R8948" s="360"/>
      <c r="S8948" s="360"/>
      <c r="T8948" s="360"/>
      <c r="U8948" s="360"/>
      <c r="V8948" s="360"/>
      <c r="W8948" s="360"/>
    </row>
    <row r="8949" spans="2:23" x14ac:dyDescent="0.25">
      <c r="B8949" s="356">
        <v>45817</v>
      </c>
      <c r="C8949" s="359">
        <v>464.17940041768566</v>
      </c>
      <c r="D8949" s="359">
        <v>678.36122577574793</v>
      </c>
      <c r="E8949" s="359">
        <v>375.89503256415605</v>
      </c>
      <c r="F8949" s="369"/>
      <c r="G8949" s="369"/>
      <c r="H8949" s="369"/>
      <c r="I8949" s="369"/>
      <c r="J8949" s="360"/>
      <c r="K8949" s="360"/>
      <c r="L8949" s="360"/>
      <c r="M8949" s="360"/>
      <c r="N8949" s="360"/>
      <c r="O8949" s="360"/>
      <c r="P8949" s="360"/>
      <c r="Q8949" s="360"/>
      <c r="R8949" s="360"/>
      <c r="S8949" s="360"/>
      <c r="T8949" s="360"/>
      <c r="U8949" s="360"/>
      <c r="V8949" s="360"/>
      <c r="W8949" s="360"/>
    </row>
    <row r="8950" spans="2:23" x14ac:dyDescent="0.25">
      <c r="B8950" s="356">
        <v>45818</v>
      </c>
      <c r="C8950" s="359">
        <v>464.76923274150198</v>
      </c>
      <c r="D8950" s="359">
        <v>679.91101703905781</v>
      </c>
      <c r="E8950" s="359">
        <v>375.9488292200387</v>
      </c>
      <c r="F8950" s="369"/>
      <c r="G8950" s="369"/>
      <c r="H8950" s="369"/>
      <c r="I8950" s="369"/>
      <c r="J8950" s="360"/>
      <c r="K8950" s="360"/>
      <c r="L8950" s="360"/>
      <c r="M8950" s="360"/>
      <c r="N8950" s="360"/>
      <c r="O8950" s="360"/>
      <c r="P8950" s="360"/>
      <c r="Q8950" s="360"/>
      <c r="R8950" s="360"/>
      <c r="S8950" s="360"/>
      <c r="T8950" s="360"/>
      <c r="U8950" s="360"/>
      <c r="V8950" s="360"/>
      <c r="W8950" s="360"/>
    </row>
    <row r="8951" spans="2:23" x14ac:dyDescent="0.25">
      <c r="B8951" s="356">
        <v>45819</v>
      </c>
      <c r="C8951" s="359">
        <v>464.03855209302799</v>
      </c>
      <c r="D8951" s="359">
        <v>677.46144051036754</v>
      </c>
      <c r="E8951" s="359">
        <v>376.20869742071005</v>
      </c>
      <c r="F8951" s="369"/>
      <c r="G8951" s="369"/>
      <c r="H8951" s="369"/>
      <c r="I8951" s="369"/>
      <c r="J8951" s="360"/>
      <c r="K8951" s="360"/>
      <c r="L8951" s="360"/>
      <c r="M8951" s="360"/>
      <c r="N8951" s="360"/>
      <c r="O8951" s="360"/>
      <c r="P8951" s="360"/>
      <c r="Q8951" s="360"/>
      <c r="R8951" s="360"/>
      <c r="S8951" s="360"/>
      <c r="T8951" s="360"/>
      <c r="U8951" s="360"/>
      <c r="V8951" s="360"/>
      <c r="W8951" s="360"/>
    </row>
    <row r="8952" spans="2:23" x14ac:dyDescent="0.25">
      <c r="B8952" s="356">
        <v>45820</v>
      </c>
      <c r="C8952" s="359">
        <v>459.71343929771331</v>
      </c>
      <c r="D8952" s="359">
        <v>672.90924677824739</v>
      </c>
      <c r="E8952" s="359">
        <v>371.61620138663409</v>
      </c>
      <c r="F8952" s="369"/>
      <c r="G8952" s="369"/>
      <c r="H8952" s="369"/>
      <c r="I8952" s="369"/>
      <c r="J8952" s="360"/>
      <c r="K8952" s="360"/>
      <c r="L8952" s="360"/>
      <c r="M8952" s="360"/>
      <c r="N8952" s="360"/>
      <c r="O8952" s="360"/>
      <c r="P8952" s="360"/>
      <c r="Q8952" s="360"/>
      <c r="R8952" s="360"/>
      <c r="S8952" s="360"/>
      <c r="T8952" s="360"/>
      <c r="U8952" s="360"/>
      <c r="V8952" s="360"/>
      <c r="W8952" s="360"/>
    </row>
    <row r="8953" spans="2:23" x14ac:dyDescent="0.25">
      <c r="B8953" s="356">
        <v>45821</v>
      </c>
      <c r="C8953" s="359">
        <v>457.33761724782795</v>
      </c>
      <c r="D8953" s="359">
        <v>668.49550078763809</v>
      </c>
      <c r="E8953" s="359">
        <v>370.27262794310838</v>
      </c>
      <c r="F8953" s="369"/>
      <c r="G8953" s="369"/>
      <c r="H8953" s="369"/>
      <c r="I8953" s="369"/>
      <c r="J8953" s="360"/>
      <c r="K8953" s="360"/>
      <c r="L8953" s="360"/>
      <c r="M8953" s="360"/>
      <c r="N8953" s="360"/>
      <c r="O8953" s="360"/>
      <c r="P8953" s="360"/>
      <c r="Q8953" s="360"/>
      <c r="R8953" s="360"/>
      <c r="S8953" s="360"/>
      <c r="T8953" s="360"/>
      <c r="U8953" s="360"/>
      <c r="V8953" s="360"/>
      <c r="W8953" s="360"/>
    </row>
    <row r="8954" spans="2:23" x14ac:dyDescent="0.25">
      <c r="B8954" s="356">
        <v>45822</v>
      </c>
      <c r="C8954" s="359">
        <v>457.33761724782795</v>
      </c>
      <c r="D8954" s="359">
        <v>668.49550078763809</v>
      </c>
      <c r="E8954" s="359">
        <v>370.27262794310838</v>
      </c>
      <c r="F8954" s="369"/>
      <c r="G8954" s="369"/>
      <c r="H8954" s="369"/>
      <c r="I8954" s="369"/>
      <c r="J8954" s="360"/>
      <c r="K8954" s="360"/>
      <c r="L8954" s="360"/>
      <c r="M8954" s="360"/>
      <c r="N8954" s="360"/>
      <c r="O8954" s="360"/>
      <c r="P8954" s="360"/>
      <c r="Q8954" s="360"/>
      <c r="R8954" s="360"/>
      <c r="S8954" s="360"/>
      <c r="T8954" s="360"/>
      <c r="U8954" s="360"/>
      <c r="V8954" s="360"/>
      <c r="W8954" s="360"/>
    </row>
    <row r="8955" spans="2:23" x14ac:dyDescent="0.25">
      <c r="B8955" s="356">
        <v>45823</v>
      </c>
      <c r="C8955" s="359">
        <v>457.33761724782795</v>
      </c>
      <c r="D8955" s="359">
        <v>668.49550078763809</v>
      </c>
      <c r="E8955" s="359">
        <v>370.27262794310838</v>
      </c>
      <c r="F8955" s="369"/>
      <c r="G8955" s="369"/>
      <c r="H8955" s="369"/>
      <c r="I8955" s="369"/>
      <c r="J8955" s="360"/>
      <c r="K8955" s="360"/>
      <c r="L8955" s="360"/>
      <c r="M8955" s="360"/>
      <c r="N8955" s="360"/>
      <c r="O8955" s="360"/>
      <c r="P8955" s="360"/>
      <c r="Q8955" s="360"/>
      <c r="R8955" s="360"/>
      <c r="S8955" s="360"/>
      <c r="T8955" s="360"/>
      <c r="U8955" s="360"/>
      <c r="V8955" s="360"/>
      <c r="W8955" s="360"/>
    </row>
    <row r="8956" spans="2:23" x14ac:dyDescent="0.25">
      <c r="B8956" s="356">
        <v>45824</v>
      </c>
      <c r="C8956" s="359">
        <v>459.20727739076062</v>
      </c>
      <c r="D8956" s="359">
        <v>671.60476259075051</v>
      </c>
      <c r="E8956" s="359">
        <v>371.55438830324027</v>
      </c>
      <c r="F8956" s="369"/>
      <c r="G8956" s="369"/>
      <c r="H8956" s="369"/>
      <c r="I8956" s="369"/>
      <c r="J8956" s="360"/>
      <c r="K8956" s="360"/>
      <c r="L8956" s="360"/>
      <c r="M8956" s="360"/>
      <c r="N8956" s="360"/>
      <c r="O8956" s="360"/>
      <c r="P8956" s="360"/>
      <c r="Q8956" s="360"/>
      <c r="R8956" s="360"/>
      <c r="S8956" s="360"/>
      <c r="T8956" s="360"/>
      <c r="U8956" s="360"/>
      <c r="V8956" s="360"/>
      <c r="W8956" s="360"/>
    </row>
    <row r="8957" spans="2:23" x14ac:dyDescent="0.25">
      <c r="B8957" s="356">
        <v>45825</v>
      </c>
      <c r="C8957" s="359">
        <v>457.63296700838669</v>
      </c>
      <c r="D8957" s="359">
        <v>669.16851817742213</v>
      </c>
      <c r="E8957" s="359">
        <v>370.36304055734206</v>
      </c>
      <c r="F8957" s="369"/>
      <c r="G8957" s="369"/>
      <c r="H8957" s="369"/>
      <c r="I8957" s="369"/>
      <c r="J8957" s="360"/>
      <c r="K8957" s="360"/>
      <c r="L8957" s="360"/>
      <c r="M8957" s="360"/>
      <c r="N8957" s="360"/>
      <c r="O8957" s="360"/>
      <c r="P8957" s="360"/>
      <c r="Q8957" s="360"/>
      <c r="R8957" s="360"/>
      <c r="S8957" s="360"/>
      <c r="T8957" s="360"/>
      <c r="U8957" s="360"/>
      <c r="V8957" s="360"/>
      <c r="W8957" s="360"/>
    </row>
    <row r="8958" spans="2:23" x14ac:dyDescent="0.25">
      <c r="B8958" s="356">
        <v>45826</v>
      </c>
      <c r="C8958" s="359">
        <v>460.72045830093202</v>
      </c>
      <c r="D8958" s="359">
        <v>675.60239428451462</v>
      </c>
      <c r="E8958" s="359">
        <v>371.67878637450366</v>
      </c>
      <c r="F8958" s="369"/>
      <c r="G8958" s="369"/>
      <c r="H8958" s="369"/>
      <c r="I8958" s="369"/>
      <c r="J8958" s="360"/>
      <c r="K8958" s="360"/>
      <c r="L8958" s="360"/>
      <c r="M8958" s="360"/>
      <c r="N8958" s="360"/>
      <c r="O8958" s="360"/>
      <c r="P8958" s="360"/>
      <c r="Q8958" s="360"/>
      <c r="R8958" s="360"/>
      <c r="S8958" s="360"/>
      <c r="T8958" s="360"/>
      <c r="U8958" s="360"/>
      <c r="V8958" s="360"/>
      <c r="W8958" s="360"/>
    </row>
    <row r="8959" spans="2:23" x14ac:dyDescent="0.25">
      <c r="B8959" s="356">
        <v>45827</v>
      </c>
      <c r="C8959" s="359">
        <v>460.6987939537189</v>
      </c>
      <c r="D8959" s="359">
        <v>675.68280201310415</v>
      </c>
      <c r="E8959" s="359">
        <v>371.59216709432053</v>
      </c>
      <c r="F8959" s="369"/>
      <c r="G8959" s="369"/>
      <c r="H8959" s="369"/>
      <c r="I8959" s="369"/>
      <c r="J8959" s="360"/>
      <c r="K8959" s="360"/>
      <c r="L8959" s="360"/>
      <c r="M8959" s="360"/>
      <c r="N8959" s="360"/>
      <c r="O8959" s="360"/>
      <c r="P8959" s="360"/>
      <c r="Q8959" s="360"/>
      <c r="R8959" s="360"/>
      <c r="S8959" s="360"/>
      <c r="T8959" s="360"/>
      <c r="U8959" s="360"/>
      <c r="V8959" s="360"/>
      <c r="W8959" s="360"/>
    </row>
    <row r="8960" spans="2:23" x14ac:dyDescent="0.25">
      <c r="B8960" s="356">
        <v>45828</v>
      </c>
      <c r="C8960" s="359">
        <v>460.6987939537189</v>
      </c>
      <c r="D8960" s="359">
        <v>675.68280201310415</v>
      </c>
      <c r="E8960" s="359">
        <v>371.59216709432053</v>
      </c>
      <c r="F8960" s="369"/>
      <c r="G8960" s="369"/>
      <c r="H8960" s="369"/>
      <c r="I8960" s="369"/>
      <c r="J8960" s="360"/>
      <c r="K8960" s="360"/>
      <c r="L8960" s="360"/>
      <c r="M8960" s="360"/>
      <c r="N8960" s="360"/>
      <c r="O8960" s="360"/>
      <c r="P8960" s="360"/>
      <c r="Q8960" s="360"/>
      <c r="R8960" s="360"/>
      <c r="S8960" s="360"/>
      <c r="T8960" s="360"/>
      <c r="U8960" s="360"/>
      <c r="V8960" s="360"/>
      <c r="W8960" s="360"/>
    </row>
    <row r="8961" spans="2:23" x14ac:dyDescent="0.25">
      <c r="B8961" s="356">
        <v>45829</v>
      </c>
      <c r="C8961" s="359">
        <v>460.6987939537189</v>
      </c>
      <c r="D8961" s="359">
        <v>675.68280201310415</v>
      </c>
      <c r="E8961" s="359">
        <v>371.59216709432053</v>
      </c>
      <c r="F8961" s="369"/>
      <c r="G8961" s="369"/>
      <c r="H8961" s="369"/>
      <c r="I8961" s="369"/>
      <c r="J8961" s="360"/>
      <c r="K8961" s="360"/>
      <c r="L8961" s="360"/>
      <c r="M8961" s="360"/>
      <c r="N8961" s="360"/>
      <c r="O8961" s="360"/>
      <c r="P8961" s="360"/>
      <c r="Q8961" s="360"/>
      <c r="R8961" s="360"/>
      <c r="S8961" s="360"/>
      <c r="T8961" s="360"/>
      <c r="U8961" s="360"/>
      <c r="V8961" s="360"/>
      <c r="W8961" s="360"/>
    </row>
    <row r="8962" spans="2:23" x14ac:dyDescent="0.25">
      <c r="B8962" s="356">
        <v>45830</v>
      </c>
      <c r="C8962" s="359">
        <v>460.6987939537189</v>
      </c>
      <c r="D8962" s="359">
        <v>675.68280201310415</v>
      </c>
      <c r="E8962" s="359">
        <v>371.59216709432053</v>
      </c>
      <c r="F8962" s="369"/>
      <c r="G8962" s="369"/>
      <c r="H8962" s="369"/>
      <c r="I8962" s="369"/>
      <c r="J8962" s="360"/>
      <c r="K8962" s="360"/>
      <c r="L8962" s="360"/>
      <c r="M8962" s="360"/>
      <c r="N8962" s="360"/>
      <c r="O8962" s="360"/>
      <c r="P8962" s="360"/>
      <c r="Q8962" s="360"/>
      <c r="R8962" s="360"/>
      <c r="S8962" s="360"/>
      <c r="T8962" s="360"/>
      <c r="U8962" s="360"/>
      <c r="V8962" s="360"/>
      <c r="W8962" s="360"/>
    </row>
    <row r="8963" spans="2:23" x14ac:dyDescent="0.25">
      <c r="B8963" s="356">
        <v>45831</v>
      </c>
      <c r="C8963" s="359">
        <v>461.57597611502968</v>
      </c>
      <c r="D8963" s="359">
        <v>678.20599522679004</v>
      </c>
      <c r="E8963" s="359">
        <v>371.53553174102353</v>
      </c>
      <c r="F8963" s="369"/>
      <c r="G8963" s="369"/>
      <c r="H8963" s="369"/>
      <c r="I8963" s="369"/>
      <c r="J8963" s="360"/>
      <c r="K8963" s="360"/>
      <c r="L8963" s="360"/>
      <c r="M8963" s="360"/>
      <c r="N8963" s="360"/>
      <c r="O8963" s="360"/>
      <c r="P8963" s="360"/>
      <c r="Q8963" s="360"/>
      <c r="R8963" s="360"/>
      <c r="S8963" s="360"/>
      <c r="T8963" s="360"/>
      <c r="U8963" s="360"/>
      <c r="V8963" s="360"/>
      <c r="W8963" s="360"/>
    </row>
    <row r="8964" spans="2:23" x14ac:dyDescent="0.25">
      <c r="B8964" s="356">
        <v>45832</v>
      </c>
      <c r="C8964" s="359">
        <v>463.73697452576772</v>
      </c>
      <c r="D8964" s="359">
        <v>681.06292464303101</v>
      </c>
      <c r="E8964" s="359">
        <v>373.47168318383171</v>
      </c>
      <c r="F8964" s="369"/>
      <c r="G8964" s="369"/>
      <c r="H8964" s="369"/>
      <c r="I8964" s="369"/>
      <c r="J8964" s="360"/>
      <c r="K8964" s="360"/>
      <c r="L8964" s="360"/>
      <c r="M8964" s="360"/>
      <c r="N8964" s="360"/>
      <c r="O8964" s="360"/>
      <c r="P8964" s="360"/>
      <c r="Q8964" s="360"/>
      <c r="R8964" s="360"/>
      <c r="S8964" s="360"/>
      <c r="T8964" s="360"/>
      <c r="U8964" s="360"/>
      <c r="V8964" s="360"/>
      <c r="W8964" s="360"/>
    </row>
    <row r="8965" spans="2:23" x14ac:dyDescent="0.25">
      <c r="B8965" s="356">
        <v>45833</v>
      </c>
      <c r="C8965" s="359">
        <v>463.24213025497318</v>
      </c>
      <c r="D8965" s="359">
        <v>679.18333171083668</v>
      </c>
      <c r="E8965" s="359">
        <v>373.78584721028909</v>
      </c>
      <c r="F8965" s="369"/>
      <c r="G8965" s="369"/>
      <c r="H8965" s="369"/>
      <c r="I8965" s="369"/>
      <c r="J8965" s="360"/>
      <c r="K8965" s="360"/>
      <c r="L8965" s="360"/>
      <c r="M8965" s="360"/>
      <c r="N8965" s="360"/>
      <c r="O8965" s="360"/>
      <c r="P8965" s="360"/>
      <c r="Q8965" s="360"/>
      <c r="R8965" s="360"/>
      <c r="S8965" s="360"/>
      <c r="T8965" s="360"/>
      <c r="U8965" s="360"/>
      <c r="V8965" s="360"/>
      <c r="W8965" s="360"/>
    </row>
    <row r="8966" spans="2:23" x14ac:dyDescent="0.25">
      <c r="B8966" s="356">
        <v>45834</v>
      </c>
      <c r="C8966" s="359">
        <v>464.82519520867947</v>
      </c>
      <c r="D8966" s="359">
        <v>684.11966653871718</v>
      </c>
      <c r="E8966" s="359">
        <v>373.44635573988506</v>
      </c>
      <c r="F8966" s="369"/>
      <c r="G8966" s="369"/>
      <c r="H8966" s="369"/>
      <c r="I8966" s="369"/>
      <c r="J8966" s="360"/>
      <c r="K8966" s="360"/>
      <c r="L8966" s="360"/>
      <c r="M8966" s="360"/>
      <c r="N8966" s="360"/>
      <c r="O8966" s="360"/>
      <c r="P8966" s="360"/>
      <c r="Q8966" s="360"/>
      <c r="R8966" s="360"/>
      <c r="S8966" s="360"/>
      <c r="T8966" s="360"/>
      <c r="U8966" s="360"/>
      <c r="V8966" s="360"/>
      <c r="W8966" s="360"/>
    </row>
    <row r="8967" spans="2:23" x14ac:dyDescent="0.25">
      <c r="B8967" s="356">
        <v>45835</v>
      </c>
      <c r="C8967" s="359">
        <v>468.97914630935816</v>
      </c>
      <c r="D8967" s="359">
        <v>688.11149941449503</v>
      </c>
      <c r="E8967" s="359">
        <v>378.09560224609004</v>
      </c>
      <c r="F8967" s="369"/>
      <c r="G8967" s="369"/>
      <c r="H8967" s="369"/>
      <c r="I8967" s="369"/>
      <c r="J8967" s="360"/>
      <c r="K8967" s="360"/>
      <c r="L8967" s="360"/>
      <c r="M8967" s="360"/>
      <c r="N8967" s="360"/>
      <c r="O8967" s="360"/>
      <c r="P8967" s="360"/>
      <c r="Q8967" s="360"/>
      <c r="R8967" s="360"/>
      <c r="S8967" s="360"/>
      <c r="T8967" s="360"/>
      <c r="U8967" s="360"/>
      <c r="V8967" s="360"/>
      <c r="W8967" s="360"/>
    </row>
    <row r="8968" spans="2:23" x14ac:dyDescent="0.25">
      <c r="B8968" s="356">
        <v>45836</v>
      </c>
      <c r="C8968" s="359">
        <v>468.97914630935816</v>
      </c>
      <c r="D8968" s="359">
        <v>688.11149941449503</v>
      </c>
      <c r="E8968" s="359">
        <v>378.09560224609004</v>
      </c>
      <c r="F8968" s="369"/>
      <c r="G8968" s="369"/>
      <c r="H8968" s="369"/>
      <c r="I8968" s="369"/>
      <c r="J8968" s="360"/>
      <c r="K8968" s="360"/>
      <c r="L8968" s="360"/>
      <c r="M8968" s="360"/>
      <c r="N8968" s="360"/>
      <c r="O8968" s="360"/>
      <c r="P8968" s="360"/>
      <c r="Q8968" s="360"/>
      <c r="R8968" s="360"/>
      <c r="S8968" s="360"/>
      <c r="T8968" s="360"/>
      <c r="U8968" s="360"/>
      <c r="V8968" s="360"/>
      <c r="W8968" s="360"/>
    </row>
    <row r="8969" spans="2:23" x14ac:dyDescent="0.25">
      <c r="B8969" s="356">
        <v>45837</v>
      </c>
      <c r="C8969" s="359">
        <v>468.97914630935816</v>
      </c>
      <c r="D8969" s="359">
        <v>688.11149941449503</v>
      </c>
      <c r="E8969" s="359">
        <v>378.09560224609004</v>
      </c>
      <c r="F8969" s="369"/>
      <c r="G8969" s="369"/>
      <c r="H8969" s="369"/>
      <c r="I8969" s="369"/>
      <c r="J8969" s="360"/>
      <c r="K8969" s="360"/>
      <c r="L8969" s="360"/>
      <c r="M8969" s="360"/>
      <c r="N8969" s="360"/>
      <c r="O8969" s="360"/>
      <c r="P8969" s="360"/>
      <c r="Q8969" s="360"/>
      <c r="R8969" s="360"/>
      <c r="S8969" s="360"/>
      <c r="T8969" s="360"/>
      <c r="U8969" s="360"/>
      <c r="V8969" s="360"/>
      <c r="W8969" s="360"/>
    </row>
    <row r="8970" spans="2:23" x14ac:dyDescent="0.25">
      <c r="B8970" s="356">
        <v>45838</v>
      </c>
      <c r="C8970" s="359">
        <v>471.3029945372445</v>
      </c>
      <c r="D8970" s="359">
        <v>693.8555590337636</v>
      </c>
      <c r="E8970" s="359">
        <v>378.52585467925513</v>
      </c>
      <c r="F8970" s="369"/>
      <c r="G8970" s="369"/>
      <c r="H8970" s="369"/>
      <c r="I8970" s="369"/>
      <c r="J8970" s="360"/>
      <c r="K8970" s="360"/>
      <c r="L8970" s="360"/>
      <c r="M8970" s="360"/>
      <c r="N8970" s="360"/>
      <c r="O8970" s="360"/>
      <c r="P8970" s="360"/>
      <c r="Q8970" s="360"/>
      <c r="R8970" s="360"/>
      <c r="S8970" s="360"/>
      <c r="T8970" s="360"/>
      <c r="U8970" s="360"/>
      <c r="V8970" s="360"/>
      <c r="W8970" s="360"/>
    </row>
    <row r="8971" spans="2:23" x14ac:dyDescent="0.25">
      <c r="B8971" s="356">
        <v>45839</v>
      </c>
      <c r="C8971" s="359">
        <v>470.27563056836965</v>
      </c>
      <c r="D8971" s="359">
        <v>691.68968962959832</v>
      </c>
      <c r="E8971" s="359">
        <v>378.104734127276</v>
      </c>
      <c r="F8971" s="369"/>
      <c r="G8971" s="369"/>
      <c r="H8971" s="369"/>
      <c r="I8971" s="369"/>
      <c r="J8971" s="360"/>
      <c r="K8971" s="360"/>
      <c r="L8971" s="360"/>
      <c r="M8971" s="360"/>
      <c r="N8971" s="360"/>
      <c r="O8971" s="360"/>
      <c r="P8971" s="360"/>
      <c r="Q8971" s="360"/>
      <c r="R8971" s="360"/>
      <c r="S8971" s="360"/>
      <c r="T8971" s="360"/>
      <c r="U8971" s="360"/>
      <c r="V8971" s="360"/>
      <c r="W8971" s="360"/>
    </row>
    <row r="8972" spans="2:23" x14ac:dyDescent="0.25">
      <c r="B8972" s="356">
        <v>45840</v>
      </c>
      <c r="C8972" s="359">
        <v>473.87000676851483</v>
      </c>
      <c r="D8972" s="359">
        <v>697.31890453564256</v>
      </c>
      <c r="E8972" s="359">
        <v>380.78283139501764</v>
      </c>
      <c r="F8972" s="369"/>
      <c r="G8972" s="369"/>
      <c r="H8972" s="369"/>
      <c r="I8972" s="369"/>
      <c r="J8972" s="360"/>
      <c r="K8972" s="360"/>
      <c r="L8972" s="360"/>
      <c r="M8972" s="360"/>
      <c r="N8972" s="360"/>
      <c r="O8972" s="360"/>
      <c r="P8972" s="360"/>
      <c r="Q8972" s="360"/>
      <c r="R8972" s="360"/>
      <c r="S8972" s="360"/>
      <c r="T8972" s="360"/>
      <c r="U8972" s="360"/>
      <c r="V8972" s="360"/>
      <c r="W8972" s="360"/>
    </row>
    <row r="8973" spans="2:23" x14ac:dyDescent="0.25">
      <c r="B8973" s="356">
        <v>45841</v>
      </c>
      <c r="C8973" s="359">
        <v>478.0084260729555</v>
      </c>
      <c r="D8973" s="359">
        <v>703.26427653543908</v>
      </c>
      <c r="E8973" s="359">
        <v>384.19763208024426</v>
      </c>
      <c r="F8973" s="369"/>
      <c r="G8973" s="369"/>
      <c r="H8973" s="369"/>
      <c r="I8973" s="369"/>
      <c r="J8973" s="360"/>
      <c r="K8973" s="360"/>
      <c r="L8973" s="360"/>
      <c r="M8973" s="360"/>
      <c r="N8973" s="360"/>
      <c r="O8973" s="360"/>
      <c r="P8973" s="360"/>
      <c r="Q8973" s="360"/>
      <c r="R8973" s="360"/>
      <c r="S8973" s="360"/>
      <c r="T8973" s="360"/>
      <c r="U8973" s="360"/>
      <c r="V8973" s="360"/>
      <c r="W8973" s="360"/>
    </row>
    <row r="8974" spans="2:23" x14ac:dyDescent="0.25">
      <c r="B8974" s="356">
        <v>45842</v>
      </c>
      <c r="C8974" s="359">
        <v>477.26641966589375</v>
      </c>
      <c r="D8974" s="359">
        <v>701.93832758693679</v>
      </c>
      <c r="E8974" s="359">
        <v>383.74611981564965</v>
      </c>
      <c r="F8974" s="369"/>
      <c r="G8974" s="369"/>
      <c r="H8974" s="369"/>
      <c r="I8974" s="369"/>
      <c r="J8974" s="360"/>
      <c r="K8974" s="360"/>
      <c r="L8974" s="360"/>
      <c r="M8974" s="360"/>
      <c r="N8974" s="360"/>
      <c r="O8974" s="360"/>
      <c r="P8974" s="360"/>
      <c r="Q8974" s="360"/>
      <c r="R8974" s="360"/>
      <c r="S8974" s="360"/>
      <c r="T8974" s="360"/>
      <c r="U8974" s="360"/>
      <c r="V8974" s="360"/>
      <c r="W8974" s="360"/>
    </row>
    <row r="8975" spans="2:23" x14ac:dyDescent="0.25">
      <c r="B8975" s="356">
        <v>45843</v>
      </c>
      <c r="C8975" s="359">
        <v>477.26641966589375</v>
      </c>
      <c r="D8975" s="359">
        <v>701.93832758693679</v>
      </c>
      <c r="E8975" s="359">
        <v>383.74611981564965</v>
      </c>
      <c r="F8975" s="369"/>
      <c r="G8975" s="369"/>
      <c r="H8975" s="369"/>
      <c r="I8975" s="369"/>
      <c r="J8975" s="360"/>
      <c r="K8975" s="360"/>
      <c r="L8975" s="360"/>
      <c r="M8975" s="360"/>
      <c r="N8975" s="360"/>
      <c r="O8975" s="360"/>
      <c r="P8975" s="360"/>
      <c r="Q8975" s="360"/>
      <c r="R8975" s="360"/>
      <c r="S8975" s="360"/>
      <c r="T8975" s="360"/>
      <c r="U8975" s="360"/>
      <c r="V8975" s="360"/>
      <c r="W8975" s="360"/>
    </row>
    <row r="8976" spans="2:23" x14ac:dyDescent="0.25">
      <c r="B8976" s="356">
        <v>45844</v>
      </c>
      <c r="C8976" s="359">
        <v>477.26641966589375</v>
      </c>
      <c r="D8976" s="359">
        <v>701.93832758693679</v>
      </c>
      <c r="E8976" s="359">
        <v>383.74611981564965</v>
      </c>
      <c r="F8976" s="369"/>
      <c r="G8976" s="369"/>
      <c r="H8976" s="369"/>
      <c r="I8976" s="369"/>
      <c r="J8976" s="360"/>
      <c r="K8976" s="360"/>
      <c r="L8976" s="360"/>
      <c r="M8976" s="360"/>
      <c r="N8976" s="360"/>
      <c r="O8976" s="360"/>
      <c r="P8976" s="360"/>
      <c r="Q8976" s="360"/>
      <c r="R8976" s="360"/>
      <c r="S8976" s="360"/>
      <c r="T8976" s="360"/>
      <c r="U8976" s="360"/>
      <c r="V8976" s="360"/>
      <c r="W8976" s="360"/>
    </row>
    <row r="8977" spans="2:23" x14ac:dyDescent="0.25">
      <c r="B8977" s="356">
        <v>45845</v>
      </c>
      <c r="C8977" s="359">
        <v>473.26332232994992</v>
      </c>
      <c r="D8977" s="359">
        <v>694.52637985858962</v>
      </c>
      <c r="E8977" s="359">
        <v>381.47009793180808</v>
      </c>
      <c r="F8977" s="369"/>
      <c r="G8977" s="369"/>
      <c r="H8977" s="369"/>
      <c r="I8977" s="369"/>
      <c r="J8977" s="360"/>
      <c r="K8977" s="360"/>
      <c r="L8977" s="360"/>
      <c r="M8977" s="360"/>
      <c r="N8977" s="360"/>
      <c r="O8977" s="360"/>
      <c r="P8977" s="360"/>
      <c r="Q8977" s="360"/>
      <c r="R8977" s="360"/>
      <c r="S8977" s="360"/>
      <c r="T8977" s="360"/>
      <c r="U8977" s="360"/>
      <c r="V8977" s="360"/>
      <c r="W8977" s="360"/>
    </row>
    <row r="8978" spans="2:23" x14ac:dyDescent="0.25">
      <c r="B8978" s="356">
        <v>45846</v>
      </c>
      <c r="C8978" s="359">
        <v>474.1008105849856</v>
      </c>
      <c r="D8978" s="359">
        <v>696.8429338321323</v>
      </c>
      <c r="E8978" s="359">
        <v>381.47266893535561</v>
      </c>
      <c r="F8978" s="369"/>
      <c r="G8978" s="369"/>
      <c r="H8978" s="369"/>
      <c r="I8978" s="369"/>
      <c r="J8978" s="360"/>
      <c r="K8978" s="360"/>
      <c r="L8978" s="360"/>
      <c r="M8978" s="360"/>
      <c r="N8978" s="360"/>
      <c r="O8978" s="360"/>
      <c r="P8978" s="360"/>
      <c r="Q8978" s="360"/>
      <c r="R8978" s="360"/>
      <c r="S8978" s="360"/>
      <c r="T8978" s="360"/>
      <c r="U8978" s="360"/>
      <c r="V8978" s="360"/>
      <c r="W8978" s="360"/>
    </row>
    <row r="8979" spans="2:23" x14ac:dyDescent="0.25">
      <c r="B8979" s="356">
        <v>45847</v>
      </c>
      <c r="C8979" s="359">
        <v>476.04747725736183</v>
      </c>
      <c r="D8979" s="359">
        <v>698.77587994298165</v>
      </c>
      <c r="E8979" s="359">
        <v>383.61316857224932</v>
      </c>
      <c r="F8979" s="369"/>
      <c r="G8979" s="369"/>
      <c r="H8979" s="369"/>
      <c r="I8979" s="369"/>
      <c r="J8979" s="360"/>
      <c r="K8979" s="360"/>
      <c r="L8979" s="360"/>
      <c r="M8979" s="360"/>
      <c r="N8979" s="360"/>
      <c r="O8979" s="360"/>
      <c r="P8979" s="360"/>
      <c r="Q8979" s="360"/>
      <c r="R8979" s="360"/>
      <c r="S8979" s="360"/>
      <c r="T8979" s="360"/>
      <c r="U8979" s="360"/>
      <c r="V8979" s="360"/>
      <c r="W8979" s="360"/>
    </row>
    <row r="8980" spans="2:23" x14ac:dyDescent="0.25">
      <c r="B8980" s="356">
        <v>45848</v>
      </c>
      <c r="C8980" s="359">
        <v>477.37953094302367</v>
      </c>
      <c r="D8980" s="359">
        <v>700.89817097799812</v>
      </c>
      <c r="E8980" s="359">
        <v>384.58327138642903</v>
      </c>
      <c r="F8980" s="369"/>
      <c r="G8980" s="369"/>
      <c r="H8980" s="369"/>
      <c r="I8980" s="369"/>
      <c r="J8980" s="360"/>
      <c r="K8980" s="360"/>
      <c r="L8980" s="360"/>
      <c r="M8980" s="360"/>
      <c r="N8980" s="360"/>
      <c r="O8980" s="360"/>
      <c r="P8980" s="360"/>
      <c r="Q8980" s="360"/>
      <c r="R8980" s="360"/>
      <c r="S8980" s="360"/>
      <c r="T8980" s="360"/>
      <c r="U8980" s="360"/>
      <c r="V8980" s="360"/>
      <c r="W8980" s="360"/>
    </row>
    <row r="8981" spans="2:23" x14ac:dyDescent="0.25">
      <c r="B8981" s="356">
        <v>45849</v>
      </c>
      <c r="C8981" s="359">
        <v>475.34084512218647</v>
      </c>
      <c r="D8981" s="359">
        <v>697.79195604726499</v>
      </c>
      <c r="E8981" s="359">
        <v>383.01076414163526</v>
      </c>
      <c r="F8981" s="369"/>
      <c r="G8981" s="369"/>
      <c r="H8981" s="369"/>
      <c r="I8981" s="369"/>
      <c r="J8981" s="360"/>
      <c r="K8981" s="360"/>
      <c r="L8981" s="360"/>
      <c r="M8981" s="360"/>
      <c r="N8981" s="360"/>
      <c r="O8981" s="360"/>
      <c r="P8981" s="360"/>
      <c r="Q8981" s="360"/>
      <c r="R8981" s="360"/>
      <c r="S8981" s="360"/>
      <c r="T8981" s="360"/>
      <c r="U8981" s="360"/>
      <c r="V8981" s="360"/>
      <c r="W8981" s="360"/>
    </row>
    <row r="8982" spans="2:23" x14ac:dyDescent="0.25">
      <c r="B8982" s="356">
        <v>45850</v>
      </c>
      <c r="C8982" s="359">
        <v>475.34084512218647</v>
      </c>
      <c r="D8982" s="359">
        <v>697.79195604726499</v>
      </c>
      <c r="E8982" s="359">
        <v>383.01076414163526</v>
      </c>
      <c r="F8982" s="369"/>
      <c r="G8982" s="369"/>
      <c r="H8982" s="369"/>
      <c r="I8982" s="369"/>
      <c r="J8982" s="360"/>
      <c r="K8982" s="360"/>
      <c r="L8982" s="360"/>
      <c r="M8982" s="360"/>
      <c r="N8982" s="360"/>
      <c r="O8982" s="360"/>
      <c r="P8982" s="360"/>
      <c r="Q8982" s="360"/>
      <c r="R8982" s="360"/>
      <c r="S8982" s="360"/>
      <c r="T8982" s="360"/>
      <c r="U8982" s="360"/>
      <c r="V8982" s="360"/>
      <c r="W8982" s="360"/>
    </row>
    <row r="8983" spans="2:23" x14ac:dyDescent="0.25">
      <c r="B8983" s="356">
        <v>45851</v>
      </c>
      <c r="C8983" s="359">
        <v>475.34084512218647</v>
      </c>
      <c r="D8983" s="359">
        <v>697.79195604726499</v>
      </c>
      <c r="E8983" s="359">
        <v>383.01076414163526</v>
      </c>
      <c r="F8983" s="369"/>
      <c r="G8983" s="369"/>
      <c r="H8983" s="369"/>
      <c r="I8983" s="369"/>
      <c r="J8983" s="360"/>
      <c r="K8983" s="360"/>
      <c r="L8983" s="360"/>
      <c r="M8983" s="360"/>
      <c r="N8983" s="360"/>
      <c r="O8983" s="360"/>
      <c r="P8983" s="360"/>
      <c r="Q8983" s="360"/>
      <c r="R8983" s="360"/>
      <c r="S8983" s="360"/>
      <c r="T8983" s="360"/>
      <c r="U8983" s="360"/>
      <c r="V8983" s="360"/>
      <c r="W8983" s="360"/>
    </row>
    <row r="8984" spans="2:23" x14ac:dyDescent="0.25">
      <c r="B8984" s="356">
        <v>45852</v>
      </c>
      <c r="C8984" s="359">
        <v>477.28199065041787</v>
      </c>
      <c r="D8984" s="359">
        <v>702.89225301677902</v>
      </c>
      <c r="E8984" s="359">
        <v>383.18257220371436</v>
      </c>
      <c r="F8984" s="369"/>
      <c r="G8984" s="369"/>
      <c r="H8984" s="369"/>
      <c r="I8984" s="369"/>
      <c r="J8984" s="360"/>
      <c r="K8984" s="360"/>
      <c r="L8984" s="360"/>
      <c r="M8984" s="360"/>
      <c r="N8984" s="360"/>
      <c r="O8984" s="360"/>
      <c r="P8984" s="360"/>
      <c r="Q8984" s="360"/>
      <c r="R8984" s="360"/>
      <c r="S8984" s="360"/>
      <c r="T8984" s="360"/>
      <c r="U8984" s="360"/>
      <c r="V8984" s="360"/>
      <c r="W8984" s="360"/>
    </row>
    <row r="8985" spans="2:23" x14ac:dyDescent="0.25">
      <c r="B8985" s="356">
        <v>45853</v>
      </c>
      <c r="C8985" s="359">
        <v>480.2352954353056</v>
      </c>
      <c r="D8985" s="359">
        <v>705.80216574923872</v>
      </c>
      <c r="E8985" s="359">
        <v>386.44327535675069</v>
      </c>
      <c r="F8985" s="369"/>
      <c r="G8985" s="369"/>
      <c r="H8985" s="369"/>
      <c r="I8985" s="369"/>
      <c r="J8985" s="360"/>
      <c r="K8985" s="360"/>
      <c r="L8985" s="360"/>
      <c r="M8985" s="360"/>
      <c r="N8985" s="360"/>
      <c r="O8985" s="360"/>
      <c r="P8985" s="360"/>
      <c r="Q8985" s="360"/>
      <c r="R8985" s="360"/>
      <c r="S8985" s="360"/>
      <c r="T8985" s="360"/>
      <c r="U8985" s="360"/>
      <c r="V8985" s="360"/>
      <c r="W8985" s="360"/>
    </row>
    <row r="8986" spans="2:23" x14ac:dyDescent="0.25">
      <c r="B8986" s="356">
        <v>45854</v>
      </c>
      <c r="C8986" s="359">
        <v>482.07703476618246</v>
      </c>
      <c r="D8986" s="359">
        <v>710.28225964757269</v>
      </c>
      <c r="E8986" s="359">
        <v>386.83083712425474</v>
      </c>
      <c r="F8986" s="369"/>
      <c r="G8986" s="369"/>
      <c r="H8986" s="369"/>
      <c r="I8986" s="369"/>
      <c r="J8986" s="360"/>
      <c r="K8986" s="360"/>
      <c r="L8986" s="360"/>
      <c r="M8986" s="360"/>
      <c r="N8986" s="360"/>
      <c r="O8986" s="360"/>
      <c r="P8986" s="360"/>
      <c r="Q8986" s="360"/>
      <c r="R8986" s="360"/>
      <c r="S8986" s="360"/>
      <c r="T8986" s="360"/>
      <c r="U8986" s="360"/>
      <c r="V8986" s="360"/>
      <c r="W8986" s="360"/>
    </row>
    <row r="8987" spans="2:23" x14ac:dyDescent="0.25">
      <c r="B8987" s="356">
        <v>45855</v>
      </c>
      <c r="C8987" s="359">
        <v>484.82356391603184</v>
      </c>
      <c r="D8987" s="359">
        <v>714.69921633517617</v>
      </c>
      <c r="E8987" s="359">
        <v>388.80619442948955</v>
      </c>
      <c r="F8987" s="369"/>
      <c r="G8987" s="369"/>
      <c r="H8987" s="369"/>
      <c r="I8987" s="369"/>
      <c r="J8987" s="360"/>
      <c r="K8987" s="360"/>
      <c r="L8987" s="360"/>
      <c r="M8987" s="360"/>
      <c r="N8987" s="360"/>
      <c r="O8987" s="360"/>
      <c r="P8987" s="360"/>
      <c r="Q8987" s="360"/>
      <c r="R8987" s="360"/>
      <c r="S8987" s="360"/>
      <c r="T8987" s="360"/>
      <c r="U8987" s="360"/>
      <c r="V8987" s="360"/>
      <c r="W8987" s="360"/>
    </row>
    <row r="8988" spans="2:23" x14ac:dyDescent="0.25">
      <c r="B8988" s="356">
        <v>45856</v>
      </c>
      <c r="C8988" s="359">
        <v>481.26190574911089</v>
      </c>
      <c r="D8988" s="359">
        <v>708.99967095081468</v>
      </c>
      <c r="E8988" s="359">
        <v>386.22710847571926</v>
      </c>
      <c r="F8988" s="369"/>
      <c r="G8988" s="369"/>
      <c r="H8988" s="369"/>
      <c r="I8988" s="369"/>
      <c r="J8988" s="360"/>
      <c r="K8988" s="360"/>
      <c r="L8988" s="360"/>
      <c r="M8988" s="360"/>
      <c r="N8988" s="360"/>
      <c r="O8988" s="360"/>
      <c r="P8988" s="360"/>
      <c r="Q8988" s="360"/>
      <c r="R8988" s="360"/>
      <c r="S8988" s="360"/>
      <c r="T8988" s="360"/>
      <c r="U8988" s="360"/>
      <c r="V8988" s="360"/>
      <c r="W8988" s="360"/>
    </row>
    <row r="8989" spans="2:23" x14ac:dyDescent="0.25">
      <c r="B8989" s="356">
        <v>45857</v>
      </c>
      <c r="C8989" s="359">
        <v>481.26190574911089</v>
      </c>
      <c r="D8989" s="359">
        <v>708.99967095081468</v>
      </c>
      <c r="E8989" s="359">
        <v>386.22710847571926</v>
      </c>
      <c r="F8989" s="369"/>
      <c r="G8989" s="369"/>
      <c r="H8989" s="369"/>
      <c r="I8989" s="369"/>
      <c r="J8989" s="360"/>
      <c r="K8989" s="360"/>
      <c r="L8989" s="360"/>
      <c r="M8989" s="360"/>
      <c r="N8989" s="360"/>
      <c r="O8989" s="360"/>
      <c r="P8989" s="360"/>
      <c r="Q8989" s="360"/>
      <c r="R8989" s="360"/>
      <c r="S8989" s="360"/>
      <c r="T8989" s="360"/>
      <c r="U8989" s="360"/>
      <c r="V8989" s="360"/>
      <c r="W8989" s="360"/>
    </row>
    <row r="8990" spans="2:23" x14ac:dyDescent="0.25">
      <c r="B8990" s="356">
        <v>45858</v>
      </c>
      <c r="C8990" s="359">
        <v>481.26190574911089</v>
      </c>
      <c r="D8990" s="359">
        <v>708.99967095081468</v>
      </c>
      <c r="E8990" s="359">
        <v>386.22710847571926</v>
      </c>
      <c r="F8990" s="369"/>
      <c r="G8990" s="369"/>
      <c r="H8990" s="369"/>
      <c r="I8990" s="369"/>
      <c r="J8990" s="360"/>
      <c r="K8990" s="360"/>
      <c r="L8990" s="360"/>
      <c r="M8990" s="360"/>
      <c r="N8990" s="360"/>
      <c r="O8990" s="360"/>
      <c r="P8990" s="360"/>
      <c r="Q8990" s="360"/>
      <c r="R8990" s="360"/>
      <c r="S8990" s="360"/>
      <c r="T8990" s="360"/>
      <c r="U8990" s="360"/>
      <c r="V8990" s="360"/>
      <c r="W8990" s="360"/>
    </row>
    <row r="8991" spans="2:23" x14ac:dyDescent="0.25">
      <c r="B8991" s="356">
        <v>45859</v>
      </c>
      <c r="C8991" s="359">
        <v>479.50804232311509</v>
      </c>
      <c r="D8991" s="359">
        <v>704.41942675439486</v>
      </c>
      <c r="E8991" s="359">
        <v>386.05169390570092</v>
      </c>
      <c r="F8991" s="369"/>
      <c r="G8991" s="369"/>
      <c r="H8991" s="369"/>
      <c r="I8991" s="369"/>
      <c r="J8991" s="360"/>
      <c r="K8991" s="360"/>
      <c r="L8991" s="360"/>
      <c r="M8991" s="360"/>
      <c r="N8991" s="360"/>
      <c r="O8991" s="360"/>
      <c r="P8991" s="360"/>
      <c r="Q8991" s="360"/>
      <c r="R8991" s="360"/>
      <c r="S8991" s="360"/>
      <c r="T8991" s="360"/>
      <c r="U8991" s="360"/>
      <c r="V8991" s="360"/>
      <c r="W8991" s="360"/>
    </row>
    <row r="8992" spans="2:23" x14ac:dyDescent="0.25">
      <c r="B8992" s="356">
        <v>45860</v>
      </c>
      <c r="C8992" s="359">
        <v>477.02590603836239</v>
      </c>
      <c r="D8992" s="359">
        <v>702.26008013964758</v>
      </c>
      <c r="E8992" s="359">
        <v>383.13542677107944</v>
      </c>
      <c r="F8992" s="369"/>
      <c r="G8992" s="369"/>
      <c r="H8992" s="369"/>
      <c r="I8992" s="369"/>
      <c r="J8992" s="360"/>
      <c r="K8992" s="360"/>
      <c r="L8992" s="360"/>
      <c r="M8992" s="360"/>
      <c r="N8992" s="360"/>
      <c r="O8992" s="360"/>
      <c r="P8992" s="360"/>
      <c r="Q8992" s="360"/>
      <c r="R8992" s="360"/>
      <c r="S8992" s="360"/>
      <c r="T8992" s="360"/>
      <c r="U8992" s="360"/>
      <c r="V8992" s="360"/>
      <c r="W8992" s="360"/>
    </row>
    <row r="8993" spans="2:23" x14ac:dyDescent="0.25">
      <c r="B8993" s="356">
        <v>45861</v>
      </c>
      <c r="C8993" s="359">
        <v>480.79487452454862</v>
      </c>
      <c r="D8993" s="359">
        <v>707.89623831306324</v>
      </c>
      <c r="E8993" s="359">
        <v>386.10849310719027</v>
      </c>
      <c r="F8993" s="369"/>
      <c r="G8993" s="369"/>
      <c r="H8993" s="369"/>
      <c r="I8993" s="369"/>
      <c r="J8993" s="360"/>
      <c r="K8993" s="360"/>
      <c r="L8993" s="360"/>
      <c r="M8993" s="360"/>
      <c r="N8993" s="360"/>
      <c r="O8993" s="360"/>
      <c r="P8993" s="360"/>
      <c r="Q8993" s="360"/>
      <c r="R8993" s="360"/>
      <c r="S8993" s="360"/>
      <c r="T8993" s="360"/>
      <c r="U8993" s="360"/>
      <c r="V8993" s="360"/>
      <c r="W8993" s="360"/>
    </row>
    <row r="8994" spans="2:23" x14ac:dyDescent="0.25">
      <c r="B8994" s="356">
        <v>45862</v>
      </c>
      <c r="C8994" s="359">
        <v>482.44580663937336</v>
      </c>
      <c r="D8994" s="359">
        <v>709.31629450381035</v>
      </c>
      <c r="E8994" s="359">
        <v>388.05802004185534</v>
      </c>
      <c r="F8994" s="369"/>
      <c r="G8994" s="369"/>
      <c r="H8994" s="369"/>
      <c r="I8994" s="369"/>
      <c r="J8994" s="360"/>
      <c r="K8994" s="360"/>
      <c r="L8994" s="360"/>
      <c r="M8994" s="360"/>
      <c r="N8994" s="360"/>
      <c r="O8994" s="360"/>
      <c r="P8994" s="360"/>
      <c r="Q8994" s="360"/>
      <c r="R8994" s="360"/>
      <c r="S8994" s="360"/>
      <c r="T8994" s="360"/>
      <c r="U8994" s="360"/>
      <c r="V8994" s="360"/>
      <c r="W8994" s="360"/>
    </row>
    <row r="8995" spans="2:23" x14ac:dyDescent="0.25">
      <c r="B8995" s="356">
        <v>45863</v>
      </c>
      <c r="C8995" s="359">
        <v>482.69792131606715</v>
      </c>
      <c r="D8995" s="359">
        <v>709.96402597944541</v>
      </c>
      <c r="E8995" s="359">
        <v>388.08982630912061</v>
      </c>
      <c r="F8995" s="369"/>
      <c r="G8995" s="369"/>
      <c r="H8995" s="369"/>
      <c r="I8995" s="369"/>
      <c r="J8995" s="360"/>
      <c r="K8995" s="360"/>
      <c r="L8995" s="360"/>
      <c r="M8995" s="360"/>
      <c r="N8995" s="360"/>
      <c r="O8995" s="360"/>
      <c r="P8995" s="360"/>
      <c r="Q8995" s="360"/>
      <c r="R8995" s="360"/>
      <c r="S8995" s="360"/>
      <c r="T8995" s="360"/>
      <c r="U8995" s="360"/>
      <c r="V8995" s="360"/>
      <c r="W8995" s="360"/>
    </row>
    <row r="8996" spans="2:23" x14ac:dyDescent="0.25">
      <c r="B8996" s="356">
        <v>45864</v>
      </c>
      <c r="C8996" s="359">
        <v>482.69792131606715</v>
      </c>
      <c r="D8996" s="359">
        <v>709.96402597944541</v>
      </c>
      <c r="E8996" s="359">
        <v>388.08982630912061</v>
      </c>
      <c r="F8996" s="369"/>
      <c r="G8996" s="369"/>
      <c r="H8996" s="369"/>
      <c r="I8996" s="369"/>
      <c r="J8996" s="360"/>
      <c r="K8996" s="360"/>
      <c r="L8996" s="360"/>
      <c r="M8996" s="360"/>
      <c r="N8996" s="360"/>
      <c r="O8996" s="360"/>
      <c r="P8996" s="360"/>
      <c r="Q8996" s="360"/>
      <c r="R8996" s="360"/>
      <c r="S8996" s="360"/>
      <c r="T8996" s="360"/>
      <c r="U8996" s="360"/>
      <c r="V8996" s="360"/>
      <c r="W8996" s="360"/>
    </row>
    <row r="8997" spans="2:23" x14ac:dyDescent="0.25">
      <c r="B8997" s="356">
        <v>45865</v>
      </c>
      <c r="C8997" s="359">
        <v>482.69792131606715</v>
      </c>
      <c r="D8997" s="359">
        <v>709.96402597944541</v>
      </c>
      <c r="E8997" s="359">
        <v>388.08982630912061</v>
      </c>
      <c r="F8997" s="369"/>
      <c r="G8997" s="369"/>
      <c r="H8997" s="369"/>
      <c r="I8997" s="369"/>
      <c r="J8997" s="360"/>
      <c r="K8997" s="360"/>
      <c r="L8997" s="360"/>
      <c r="M8997" s="360"/>
      <c r="N8997" s="360"/>
      <c r="O8997" s="360"/>
      <c r="P8997" s="360"/>
      <c r="Q8997" s="360"/>
      <c r="R8997" s="360"/>
      <c r="S8997" s="360"/>
      <c r="T8997" s="360"/>
      <c r="U8997" s="360"/>
      <c r="V8997" s="360"/>
      <c r="W8997" s="360"/>
    </row>
    <row r="8998" spans="2:23" x14ac:dyDescent="0.25">
      <c r="B8998" s="356">
        <v>45866</v>
      </c>
      <c r="C8998" s="359">
        <v>483.76156151010269</v>
      </c>
      <c r="D8998" s="359">
        <v>711.5433682261405</v>
      </c>
      <c r="E8998" s="359">
        <v>388.93579062162945</v>
      </c>
      <c r="F8998" s="369"/>
      <c r="G8998" s="369"/>
      <c r="H8998" s="369"/>
      <c r="I8998" s="369"/>
      <c r="J8998" s="360"/>
      <c r="K8998" s="360"/>
      <c r="L8998" s="360"/>
      <c r="M8998" s="360"/>
      <c r="N8998" s="360"/>
      <c r="O8998" s="360"/>
      <c r="P8998" s="360"/>
      <c r="Q8998" s="360"/>
      <c r="R8998" s="360"/>
      <c r="S8998" s="360"/>
      <c r="T8998" s="360"/>
      <c r="U8998" s="360"/>
      <c r="V8998" s="360"/>
      <c r="W8998" s="360"/>
    </row>
    <row r="8999" spans="2:23" x14ac:dyDescent="0.25">
      <c r="B8999" s="356">
        <v>45867</v>
      </c>
      <c r="C8999" s="359">
        <v>486.26655443761217</v>
      </c>
      <c r="D8999" s="359">
        <v>714.45861968351983</v>
      </c>
      <c r="E8999" s="359">
        <v>391.4244859949203</v>
      </c>
      <c r="F8999" s="369"/>
      <c r="G8999" s="369"/>
      <c r="H8999" s="369"/>
      <c r="I8999" s="369"/>
      <c r="J8999" s="360"/>
      <c r="K8999" s="360"/>
      <c r="L8999" s="360"/>
      <c r="M8999" s="360"/>
      <c r="N8999" s="360"/>
      <c r="O8999" s="360"/>
      <c r="P8999" s="360"/>
      <c r="Q8999" s="360"/>
      <c r="R8999" s="360"/>
      <c r="S8999" s="360"/>
      <c r="T8999" s="360"/>
      <c r="U8999" s="360"/>
      <c r="V8999" s="360"/>
      <c r="W8999" s="360"/>
    </row>
    <row r="9000" spans="2:23" x14ac:dyDescent="0.25">
      <c r="B9000" s="356">
        <v>45868</v>
      </c>
      <c r="C9000" s="359">
        <v>487.47629325232151</v>
      </c>
      <c r="D9000" s="359">
        <v>717.40766167231925</v>
      </c>
      <c r="E9000" s="359">
        <v>391.67525949047109</v>
      </c>
      <c r="F9000" s="369"/>
      <c r="G9000" s="369"/>
      <c r="H9000" s="369"/>
      <c r="I9000" s="369"/>
      <c r="J9000" s="360"/>
      <c r="K9000" s="360"/>
      <c r="L9000" s="360"/>
      <c r="M9000" s="360"/>
      <c r="N9000" s="360"/>
      <c r="O9000" s="360"/>
      <c r="P9000" s="360"/>
      <c r="Q9000" s="360"/>
      <c r="R9000" s="360"/>
      <c r="S9000" s="360"/>
      <c r="T9000" s="360"/>
      <c r="U9000" s="360"/>
      <c r="V9000" s="360"/>
      <c r="W9000" s="360"/>
    </row>
    <row r="9001" spans="2:23" x14ac:dyDescent="0.25">
      <c r="B9001" s="356">
        <v>45869</v>
      </c>
      <c r="C9001" s="359">
        <v>487.55436036110137</v>
      </c>
      <c r="D9001" s="359">
        <v>716.69781697329302</v>
      </c>
      <c r="E9001" s="359">
        <v>392.24694777037757</v>
      </c>
      <c r="F9001" s="369"/>
      <c r="G9001" s="369"/>
      <c r="H9001" s="369"/>
      <c r="I9001" s="369"/>
      <c r="J9001" s="360"/>
      <c r="K9001" s="360"/>
      <c r="L9001" s="360"/>
      <c r="M9001" s="360"/>
      <c r="N9001" s="360"/>
      <c r="O9001" s="360"/>
      <c r="P9001" s="360"/>
      <c r="Q9001" s="360"/>
      <c r="R9001" s="360"/>
      <c r="S9001" s="360"/>
      <c r="T9001" s="360"/>
      <c r="U9001" s="360"/>
      <c r="V9001" s="360"/>
      <c r="W9001" s="360"/>
    </row>
    <row r="9002" spans="2:23" x14ac:dyDescent="0.25">
      <c r="B9002" s="356"/>
      <c r="C9002" s="359"/>
      <c r="D9002" s="359"/>
      <c r="E9002" s="359"/>
      <c r="F9002" s="369"/>
      <c r="G9002" s="369"/>
      <c r="H9002" s="369"/>
      <c r="I9002" s="369"/>
      <c r="J9002" s="360"/>
      <c r="K9002" s="360"/>
      <c r="L9002" s="360"/>
      <c r="M9002" s="360"/>
      <c r="N9002" s="360"/>
      <c r="O9002" s="360"/>
      <c r="P9002" s="360"/>
      <c r="Q9002" s="360"/>
      <c r="R9002" s="360"/>
      <c r="S9002" s="360"/>
      <c r="T9002" s="360"/>
      <c r="U9002" s="360"/>
      <c r="V9002" s="360"/>
      <c r="W9002" s="360"/>
    </row>
    <row r="9003" spans="2:23" x14ac:dyDescent="0.25">
      <c r="B9003" s="360"/>
      <c r="C9003" s="369"/>
      <c r="D9003" s="369"/>
      <c r="E9003" s="369"/>
      <c r="F9003" s="369"/>
      <c r="G9003" s="369"/>
      <c r="H9003" s="369"/>
      <c r="I9003" s="369"/>
      <c r="J9003" s="360"/>
      <c r="K9003" s="360"/>
      <c r="L9003" s="360"/>
      <c r="M9003" s="360"/>
      <c r="N9003" s="360"/>
      <c r="O9003" s="360"/>
      <c r="P9003" s="360"/>
      <c r="Q9003" s="360"/>
      <c r="R9003" s="360"/>
      <c r="S9003" s="360"/>
      <c r="T9003" s="360"/>
      <c r="U9003" s="360"/>
      <c r="V9003" s="360"/>
      <c r="W9003" s="360"/>
    </row>
    <row r="9004" spans="2:23" x14ac:dyDescent="0.25">
      <c r="B9004" s="20"/>
      <c r="C9004" s="5"/>
      <c r="D9004" s="5"/>
      <c r="E9004" s="5"/>
      <c r="F9004" s="5"/>
      <c r="G9004" s="5"/>
      <c r="H9004" s="5"/>
      <c r="I9004" s="5"/>
      <c r="J9004" s="5"/>
      <c r="K9004" s="5"/>
      <c r="L9004" s="20"/>
      <c r="M9004" s="20"/>
      <c r="N9004" s="20"/>
      <c r="O9004" s="20"/>
      <c r="P9004" s="20"/>
      <c r="Q9004" s="370"/>
      <c r="R9004" s="370"/>
      <c r="S9004" s="370"/>
      <c r="T9004" s="370"/>
      <c r="U9004" s="20"/>
      <c r="V9004" s="20"/>
      <c r="W9004" s="20"/>
    </row>
    <row r="9005" spans="2:23" ht="13" x14ac:dyDescent="0.3">
      <c r="B9005" s="175" t="s">
        <v>181</v>
      </c>
      <c r="C9005" s="5"/>
      <c r="D9005" s="5"/>
      <c r="E9005" s="5"/>
      <c r="F9005" s="5"/>
      <c r="G9005" s="5"/>
      <c r="H9005" s="5"/>
      <c r="I9005" s="5"/>
      <c r="J9005" s="20"/>
      <c r="K9005" s="20"/>
      <c r="L9005" s="19"/>
      <c r="M9005" s="20"/>
      <c r="N9005" s="20"/>
      <c r="O9005" s="20"/>
      <c r="P9005" s="20"/>
      <c r="Q9005" s="174"/>
      <c r="R9005" s="174"/>
      <c r="S9005" s="174"/>
      <c r="T9005" s="174"/>
      <c r="U9005" s="20"/>
      <c r="V9005" s="20"/>
      <c r="W9005" s="20"/>
    </row>
    <row r="9006" spans="2:23" ht="13" x14ac:dyDescent="0.3">
      <c r="B9006" s="175" t="s">
        <v>127</v>
      </c>
      <c r="C9006" s="5"/>
      <c r="D9006" s="5"/>
      <c r="E9006" s="5"/>
      <c r="F9006" s="5"/>
      <c r="G9006" s="5"/>
      <c r="H9006" s="5"/>
      <c r="I9006" s="5"/>
      <c r="J9006" s="20"/>
      <c r="K9006" s="20"/>
      <c r="L9006" s="19"/>
      <c r="M9006" s="20"/>
      <c r="N9006" s="20"/>
      <c r="O9006" s="20"/>
      <c r="P9006" s="20"/>
      <c r="Q9006" s="371"/>
      <c r="R9006" s="372"/>
      <c r="S9006" s="372"/>
      <c r="T9006" s="371"/>
      <c r="U9006" s="20"/>
      <c r="V9006" s="20"/>
      <c r="W9006" s="20"/>
    </row>
    <row r="9007" spans="2:23" ht="13" x14ac:dyDescent="0.3">
      <c r="B9007" s="175" t="s">
        <v>182</v>
      </c>
      <c r="C9007" s="5"/>
      <c r="D9007" s="5"/>
      <c r="E9007" s="5"/>
      <c r="F9007" s="5"/>
      <c r="G9007" s="5"/>
      <c r="H9007" s="5"/>
      <c r="I9007" s="5"/>
      <c r="J9007" s="20"/>
      <c r="K9007" s="20"/>
      <c r="L9007" s="19"/>
      <c r="M9007" s="20"/>
      <c r="N9007" s="20"/>
      <c r="O9007" s="20"/>
      <c r="P9007" s="20"/>
      <c r="Q9007" s="371"/>
      <c r="R9007" s="371"/>
      <c r="S9007" s="371"/>
      <c r="T9007" s="371"/>
      <c r="U9007" s="20"/>
      <c r="V9007" s="20"/>
      <c r="W9007" s="20"/>
    </row>
    <row r="9008" spans="2:23" ht="13" x14ac:dyDescent="0.3">
      <c r="B9008" s="175" t="s">
        <v>185</v>
      </c>
      <c r="C9008" s="5"/>
      <c r="D9008" s="5"/>
      <c r="E9008" s="5"/>
      <c r="F9008" s="5"/>
      <c r="G9008" s="5"/>
      <c r="H9008" s="5"/>
      <c r="I9008" s="5"/>
      <c r="J9008" s="20"/>
      <c r="K9008" s="20"/>
      <c r="L9008" s="19"/>
      <c r="M9008" s="20"/>
      <c r="N9008" s="20"/>
      <c r="O9008" s="20"/>
      <c r="P9008" s="20"/>
      <c r="Q9008" s="371"/>
      <c r="R9008" s="371"/>
      <c r="S9008" s="371"/>
      <c r="T9008" s="371"/>
      <c r="U9008" s="20"/>
      <c r="V9008" s="20"/>
      <c r="W9008" s="20"/>
    </row>
    <row r="9009" spans="2:23" x14ac:dyDescent="0.25">
      <c r="B9009" s="224" t="s">
        <v>184</v>
      </c>
      <c r="C9009" s="5"/>
      <c r="D9009" s="5"/>
      <c r="E9009" s="5"/>
      <c r="F9009" s="5"/>
      <c r="G9009" s="5"/>
      <c r="H9009" s="5"/>
      <c r="I9009" s="5"/>
      <c r="J9009" s="20"/>
      <c r="K9009" s="20"/>
      <c r="L9009" s="19"/>
      <c r="M9009" s="20"/>
      <c r="N9009" s="20"/>
      <c r="O9009" s="20"/>
      <c r="P9009" s="20"/>
      <c r="Q9009" s="371"/>
      <c r="R9009" s="371"/>
      <c r="S9009" s="371"/>
      <c r="T9009" s="371"/>
      <c r="U9009" s="20"/>
      <c r="V9009" s="20"/>
      <c r="W9009" s="20"/>
    </row>
  </sheetData>
  <hyperlinks>
    <hyperlink ref="B9009"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topLeftCell="I1" workbookViewId="0">
      <pane ySplit="15" topLeftCell="A16" activePane="bottomLeft" state="frozen"/>
      <selection pane="bottomLeft" activeCell="AB16" sqref="AB16"/>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7" width="5.54296875" style="76" customWidth="1"/>
    <col min="28" max="48" width="10.26953125" style="76" customWidth="1"/>
    <col min="49" max="16384" width="9.26953125" style="76"/>
  </cols>
  <sheetData>
    <row r="2" spans="1:33"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5">
      <c r="B7" s="236" t="str">
        <f>'Värdeutveckling - konto'!C8</f>
        <v>Nästa uppdatering: 2025-09-15</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45869</v>
      </c>
      <c r="AC15" s="162"/>
      <c r="AD15" s="162"/>
      <c r="AE15" s="162"/>
      <c r="AF15" s="162"/>
      <c r="AG15" s="162"/>
    </row>
    <row r="16" spans="1:33"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934.55573740619593</v>
      </c>
    </row>
    <row r="17" spans="2:28"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2701.0686226927501</v>
      </c>
    </row>
    <row r="18" spans="2:28"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5">
      <c r="B19" s="135"/>
      <c r="C19" s="135"/>
      <c r="D19" s="135"/>
      <c r="E19" s="135"/>
      <c r="F19" s="135"/>
      <c r="G19" s="135"/>
      <c r="H19" s="135"/>
      <c r="I19" s="135"/>
      <c r="K19" s="77"/>
      <c r="L19" s="176"/>
      <c r="N19" s="163"/>
    </row>
    <row r="20" spans="2:28" x14ac:dyDescent="0.25">
      <c r="B20" s="135"/>
      <c r="C20" s="135"/>
      <c r="D20" s="135"/>
      <c r="E20" s="135"/>
      <c r="F20" s="135"/>
      <c r="G20" s="135"/>
      <c r="H20" s="135"/>
      <c r="I20" s="135"/>
      <c r="K20" s="77"/>
      <c r="N20" s="163"/>
      <c r="P20" s="160"/>
      <c r="Q20" s="160"/>
      <c r="R20" s="160"/>
      <c r="S20" s="160"/>
      <c r="T20" s="160"/>
      <c r="U20" s="160"/>
    </row>
    <row r="21" spans="2:28" x14ac:dyDescent="0.25">
      <c r="B21" s="135"/>
      <c r="C21" s="135"/>
      <c r="D21" s="135"/>
      <c r="E21" s="135"/>
      <c r="F21" s="135"/>
      <c r="G21" s="135"/>
      <c r="H21" s="135"/>
      <c r="I21" s="135"/>
      <c r="K21" s="77"/>
      <c r="N21" s="163"/>
      <c r="P21" s="160"/>
      <c r="Q21" s="160"/>
      <c r="R21" s="100"/>
      <c r="S21" s="100"/>
      <c r="T21" s="100"/>
      <c r="U21" s="100"/>
    </row>
    <row r="22" spans="2:28" x14ac:dyDescent="0.25">
      <c r="B22" s="177"/>
      <c r="C22" s="135"/>
      <c r="D22" s="135"/>
      <c r="E22" s="135"/>
      <c r="F22" s="135"/>
      <c r="G22" s="135"/>
      <c r="H22" s="135"/>
      <c r="I22" s="135"/>
      <c r="K22" s="77"/>
      <c r="L22" s="177"/>
      <c r="N22" s="163"/>
      <c r="P22" s="160"/>
      <c r="Q22" s="160"/>
      <c r="R22" s="100"/>
      <c r="S22" s="100"/>
      <c r="T22" s="100"/>
      <c r="U22" s="100"/>
    </row>
    <row r="23" spans="2:28" x14ac:dyDescent="0.25">
      <c r="B23" s="177"/>
      <c r="C23" s="135"/>
      <c r="D23" s="135"/>
      <c r="E23" s="135"/>
      <c r="F23" s="135"/>
      <c r="G23" s="178"/>
      <c r="H23" s="178"/>
      <c r="I23" s="135"/>
      <c r="K23" s="77"/>
      <c r="N23" s="163"/>
      <c r="P23" s="160"/>
      <c r="Q23" s="160"/>
      <c r="R23" s="160"/>
      <c r="S23" s="160"/>
      <c r="T23" s="160"/>
      <c r="U23" s="160"/>
    </row>
    <row r="24" spans="2:28" x14ac:dyDescent="0.25">
      <c r="B24" s="135"/>
      <c r="C24" s="135"/>
      <c r="D24" s="135"/>
      <c r="E24" s="135"/>
      <c r="F24" s="135"/>
      <c r="G24" s="178"/>
      <c r="H24" s="178"/>
      <c r="K24" s="77"/>
      <c r="N24" s="163"/>
      <c r="P24" s="160"/>
      <c r="Q24" s="160"/>
      <c r="R24" s="160"/>
      <c r="S24" s="160"/>
      <c r="T24" s="160"/>
      <c r="U24" s="160"/>
    </row>
    <row r="25" spans="2:28" x14ac:dyDescent="0.25">
      <c r="B25" s="135"/>
      <c r="C25" s="135"/>
      <c r="D25" s="135"/>
      <c r="E25" s="135"/>
      <c r="F25" s="135"/>
      <c r="G25" s="178"/>
      <c r="H25" s="178"/>
      <c r="K25" s="77"/>
      <c r="N25" s="163"/>
    </row>
    <row r="26" spans="2:28" x14ac:dyDescent="0.25">
      <c r="B26" s="135"/>
      <c r="C26" s="135"/>
      <c r="D26" s="135"/>
      <c r="E26" s="135"/>
      <c r="F26" s="135"/>
      <c r="G26" s="135"/>
      <c r="H26" s="135"/>
      <c r="I26" s="135"/>
      <c r="K26" s="77"/>
      <c r="N26" s="163"/>
    </row>
    <row r="27" spans="2:28" x14ac:dyDescent="0.25">
      <c r="B27" s="135"/>
      <c r="C27" s="135"/>
      <c r="D27" s="135"/>
      <c r="E27" s="135"/>
      <c r="F27" s="135"/>
      <c r="G27" s="135"/>
      <c r="H27" s="135"/>
      <c r="I27" s="135"/>
      <c r="K27" s="77"/>
      <c r="N27" s="163"/>
    </row>
    <row r="28" spans="2:28" x14ac:dyDescent="0.25">
      <c r="B28" s="135"/>
      <c r="C28" s="135"/>
      <c r="D28" s="135"/>
      <c r="E28" s="135"/>
      <c r="F28" s="135"/>
      <c r="G28" s="135"/>
      <c r="H28" s="135"/>
      <c r="I28" s="135"/>
      <c r="K28" s="77"/>
      <c r="N28" s="163"/>
    </row>
    <row r="29" spans="2:28" x14ac:dyDescent="0.25">
      <c r="B29" s="135"/>
      <c r="C29" s="135"/>
      <c r="D29" s="135"/>
      <c r="E29" s="135"/>
      <c r="F29" s="135"/>
      <c r="G29" s="135"/>
      <c r="H29" s="135"/>
      <c r="I29" s="135"/>
      <c r="K29" s="77"/>
      <c r="N29" s="163"/>
    </row>
    <row r="30" spans="2:28" x14ac:dyDescent="0.25">
      <c r="B30" s="135"/>
      <c r="C30" s="135"/>
      <c r="D30" s="135"/>
      <c r="E30" s="135"/>
      <c r="F30" s="135"/>
      <c r="G30" s="135"/>
      <c r="H30" s="135"/>
      <c r="I30" s="135"/>
      <c r="K30" s="77"/>
      <c r="N30" s="163"/>
    </row>
    <row r="31" spans="2:28" x14ac:dyDescent="0.25">
      <c r="B31" s="135"/>
      <c r="C31" s="135"/>
      <c r="D31" s="135"/>
      <c r="E31" s="135"/>
      <c r="F31" s="135"/>
      <c r="G31" s="135"/>
      <c r="H31" s="135"/>
      <c r="I31" s="135"/>
      <c r="K31" s="77"/>
      <c r="N31" s="163"/>
    </row>
    <row r="32" spans="2:28"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4"/>
  <sheetViews>
    <sheetView showGridLines="0" topLeftCell="A312" zoomScale="85" zoomScaleNormal="85" workbookViewId="0">
      <selection activeCell="B323" sqref="B323"/>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408"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2025-09-15</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18" t="s">
        <v>1103</v>
      </c>
      <c r="I8" s="418"/>
      <c r="J8" s="418"/>
      <c r="K8" s="418"/>
    </row>
    <row r="9" spans="2:11" x14ac:dyDescent="0.25">
      <c r="B9" s="52" t="s">
        <v>114</v>
      </c>
      <c r="C9" s="43"/>
      <c r="D9" s="43"/>
      <c r="E9" s="43"/>
      <c r="F9" s="43"/>
      <c r="H9" s="418"/>
      <c r="I9" s="418"/>
      <c r="J9" s="418"/>
      <c r="K9" s="418"/>
    </row>
    <row r="10" spans="2:11" x14ac:dyDescent="0.25">
      <c r="B10" s="52" t="s">
        <v>115</v>
      </c>
      <c r="C10" s="43"/>
      <c r="D10" s="43"/>
      <c r="E10" s="43"/>
      <c r="F10" s="43"/>
      <c r="H10" s="418"/>
      <c r="I10" s="418"/>
      <c r="J10" s="418"/>
      <c r="K10" s="418"/>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20" t="s">
        <v>130</v>
      </c>
      <c r="C20" s="420"/>
      <c r="D20" s="322"/>
      <c r="E20" s="322"/>
      <c r="F20" s="322"/>
      <c r="H20" s="420" t="s">
        <v>1102</v>
      </c>
      <c r="I20" s="420"/>
      <c r="J20" s="420"/>
      <c r="K20" s="420"/>
    </row>
    <row r="21" spans="2:11" ht="12.75" customHeight="1" x14ac:dyDescent="0.25">
      <c r="B21" s="420"/>
      <c r="C21" s="420"/>
      <c r="D21" s="322"/>
      <c r="E21" s="322"/>
      <c r="F21" s="322"/>
      <c r="H21" s="420"/>
      <c r="I21" s="420"/>
      <c r="J21" s="420"/>
      <c r="K21" s="420"/>
    </row>
    <row r="22" spans="2:11" ht="10" customHeight="1" x14ac:dyDescent="0.55000000000000004">
      <c r="B22" s="392"/>
      <c r="C22" s="392"/>
      <c r="D22" s="322"/>
      <c r="E22" s="322"/>
      <c r="F22" s="322"/>
      <c r="H22" s="393"/>
      <c r="I22" s="392"/>
      <c r="J22" s="392"/>
      <c r="K22" s="392"/>
    </row>
    <row r="23" spans="2:11" ht="12.75" customHeight="1" x14ac:dyDescent="0.3">
      <c r="B23" s="191"/>
      <c r="C23" s="419" t="s">
        <v>135</v>
      </c>
      <c r="D23" s="419" t="s">
        <v>136</v>
      </c>
      <c r="E23" s="419" t="s">
        <v>65</v>
      </c>
      <c r="F23" s="419" t="s">
        <v>66</v>
      </c>
      <c r="H23" s="419" t="s">
        <v>135</v>
      </c>
      <c r="I23" s="419" t="s">
        <v>136</v>
      </c>
      <c r="J23" s="419" t="s">
        <v>65</v>
      </c>
      <c r="K23" s="419" t="s">
        <v>66</v>
      </c>
    </row>
    <row r="24" spans="2:11" ht="13" x14ac:dyDescent="0.3">
      <c r="B24" s="191"/>
      <c r="C24" s="419"/>
      <c r="D24" s="419"/>
      <c r="E24" s="419"/>
      <c r="F24" s="419"/>
      <c r="H24" s="419"/>
      <c r="I24" s="419"/>
      <c r="J24" s="419"/>
      <c r="K24" s="419"/>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5">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5">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5">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5">
      <c r="B324" s="190"/>
      <c r="C324" s="185"/>
      <c r="D324" s="185"/>
      <c r="E324" s="185"/>
      <c r="F324" s="185"/>
      <c r="H324" s="158"/>
      <c r="I324" s="158"/>
      <c r="J324" s="158"/>
      <c r="K324"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51" t="s">
        <v>158</v>
      </c>
      <c r="C10" s="347" t="s">
        <v>159</v>
      </c>
      <c r="D10" s="43"/>
    </row>
    <row r="11" spans="2:4" ht="13" x14ac:dyDescent="0.25">
      <c r="B11" s="352"/>
      <c r="C11" s="348"/>
      <c r="D11" s="43"/>
    </row>
    <row r="12" spans="2:4" ht="13" x14ac:dyDescent="0.25">
      <c r="B12" s="351" t="s">
        <v>161</v>
      </c>
      <c r="C12" s="347" t="s">
        <v>160</v>
      </c>
      <c r="D12" s="43"/>
    </row>
    <row r="13" spans="2:4" ht="13" x14ac:dyDescent="0.25">
      <c r="B13" s="352"/>
      <c r="C13" s="348"/>
      <c r="D13" s="43"/>
    </row>
    <row r="14" spans="2:4" ht="13" x14ac:dyDescent="0.25">
      <c r="B14" s="351" t="s">
        <v>162</v>
      </c>
      <c r="C14" s="349" t="s">
        <v>163</v>
      </c>
      <c r="D14" s="43"/>
    </row>
    <row r="15" spans="2:4" ht="13" x14ac:dyDescent="0.25">
      <c r="B15" s="352"/>
      <c r="C15" s="350"/>
      <c r="D15" s="43"/>
    </row>
    <row r="16" spans="2:4" ht="13" x14ac:dyDescent="0.25">
      <c r="B16" s="351" t="s">
        <v>164</v>
      </c>
      <c r="C16" s="349" t="s">
        <v>168</v>
      </c>
      <c r="D16" s="43"/>
    </row>
    <row r="17" spans="2:4" ht="13" x14ac:dyDescent="0.25">
      <c r="B17" s="352"/>
      <c r="C17" s="350"/>
      <c r="D17" s="43"/>
    </row>
    <row r="18" spans="2:4" ht="25" x14ac:dyDescent="0.25">
      <c r="B18" s="351" t="s">
        <v>165</v>
      </c>
      <c r="C18" s="347" t="s">
        <v>169</v>
      </c>
      <c r="D18" s="43"/>
    </row>
    <row r="19" spans="2:4" ht="13" x14ac:dyDescent="0.25">
      <c r="B19" s="352"/>
      <c r="C19" s="348"/>
      <c r="D19" s="43"/>
    </row>
    <row r="20" spans="2:4" ht="13" x14ac:dyDescent="0.25">
      <c r="B20" s="352"/>
      <c r="C20" s="348"/>
      <c r="D20" s="43"/>
    </row>
    <row r="21" spans="2:4" ht="25" x14ac:dyDescent="0.25">
      <c r="B21" s="351" t="s">
        <v>166</v>
      </c>
      <c r="C21" s="347" t="s">
        <v>167</v>
      </c>
      <c r="D21" s="43"/>
    </row>
    <row r="22" spans="2:4" ht="13" x14ac:dyDescent="0.25">
      <c r="B22" s="351"/>
      <c r="C22" s="348"/>
      <c r="D22" s="43"/>
    </row>
    <row r="23" spans="2:4" ht="42" customHeight="1" x14ac:dyDescent="0.25">
      <c r="B23" s="351" t="s">
        <v>155</v>
      </c>
      <c r="C23" s="353" t="s">
        <v>190</v>
      </c>
      <c r="D23" s="43"/>
    </row>
    <row r="24" spans="2:4" ht="36" customHeight="1" x14ac:dyDescent="0.3">
      <c r="B24" s="346"/>
      <c r="C24" s="354" t="s">
        <v>156</v>
      </c>
      <c r="D24" s="43"/>
    </row>
    <row r="25" spans="2:4" ht="31.5" customHeight="1" x14ac:dyDescent="0.25">
      <c r="B25" s="351"/>
      <c r="C25" s="353" t="s">
        <v>191</v>
      </c>
      <c r="D25" s="43"/>
    </row>
    <row r="26" spans="2:4" ht="46.5" customHeight="1" x14ac:dyDescent="0.3">
      <c r="B26" s="346"/>
      <c r="C26" s="354" t="s">
        <v>157</v>
      </c>
      <c r="D26" s="43"/>
    </row>
    <row r="27" spans="2:4" ht="47.25" customHeight="1" x14ac:dyDescent="0.3">
      <c r="B27" s="346"/>
      <c r="C27" s="353" t="s">
        <v>172</v>
      </c>
      <c r="D27" s="43"/>
    </row>
    <row r="28" spans="2:4" ht="87" customHeight="1" x14ac:dyDescent="0.3">
      <c r="B28" s="346"/>
      <c r="C28" s="353" t="s">
        <v>173</v>
      </c>
      <c r="D28" s="43"/>
    </row>
    <row r="29" spans="2:4" ht="13" x14ac:dyDescent="0.3">
      <c r="B29" s="346"/>
      <c r="C29" s="353" t="s">
        <v>170</v>
      </c>
      <c r="D29" s="43"/>
    </row>
    <row r="30" spans="2:4" ht="13" x14ac:dyDescent="0.3">
      <c r="B30" s="346"/>
      <c r="C30" s="355" t="s">
        <v>171</v>
      </c>
      <c r="D30" s="43"/>
    </row>
    <row r="31" spans="2:4" ht="13" x14ac:dyDescent="0.3">
      <c r="B31" s="346"/>
      <c r="C31" s="37"/>
      <c r="D31" s="43"/>
    </row>
    <row r="32" spans="2:4" ht="48.65" customHeight="1" x14ac:dyDescent="0.3">
      <c r="B32" s="377" t="s">
        <v>1036</v>
      </c>
      <c r="C32" s="353" t="s">
        <v>1035</v>
      </c>
      <c r="D32" s="43"/>
    </row>
    <row r="33" spans="2:4" ht="13" x14ac:dyDescent="0.3">
      <c r="B33" s="346"/>
      <c r="C33" s="376" t="s">
        <v>186</v>
      </c>
      <c r="D33" s="43"/>
    </row>
    <row r="34" spans="2:4" ht="25" x14ac:dyDescent="0.3">
      <c r="B34" s="346"/>
      <c r="C34" s="353" t="s">
        <v>1037</v>
      </c>
      <c r="D34" s="43"/>
    </row>
    <row r="35" spans="2:4" ht="13" x14ac:dyDescent="0.3">
      <c r="B35" s="346"/>
      <c r="C35" s="376"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2025-08-14T08:13:19Z</dcterms:modified>
</cp:coreProperties>
</file>