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4370" activeTab="2"/>
  </bookViews>
  <sheets>
    <sheet name="스킬테이블" sheetId="3" r:id="rId1"/>
    <sheet name="기본정보" sheetId="2" r:id="rId2"/>
    <sheet name="밸런스용 정보" sheetId="1" r:id="rId3"/>
  </sheets>
  <definedNames>
    <definedName name="영웅스펙">기본정보!$A$18:$H$25</definedName>
  </definedNames>
  <calcPr calcId="145621"/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O7" i="1"/>
  <c r="F7" i="1"/>
  <c r="B18" i="2" l="1"/>
  <c r="D18" i="2"/>
  <c r="F18" i="2"/>
  <c r="I23" i="1" s="1"/>
  <c r="B19" i="2"/>
  <c r="D19" i="2"/>
  <c r="F19" i="2"/>
  <c r="B20" i="2"/>
  <c r="D20" i="2"/>
  <c r="F20" i="2"/>
  <c r="B21" i="2"/>
  <c r="D21" i="2"/>
  <c r="F21" i="2"/>
  <c r="B22" i="2"/>
  <c r="D22" i="2"/>
  <c r="F22" i="2"/>
  <c r="B23" i="2"/>
  <c r="D23" i="2"/>
  <c r="F23" i="2"/>
  <c r="B24" i="2"/>
  <c r="L21" i="1" s="1"/>
  <c r="D24" i="2"/>
  <c r="F24" i="2"/>
  <c r="B25" i="2"/>
  <c r="D25" i="2"/>
  <c r="F25" i="2"/>
  <c r="L19" i="1"/>
  <c r="K19" i="1"/>
  <c r="J21" i="1"/>
  <c r="O21" i="1"/>
  <c r="G23" i="1"/>
  <c r="H23" i="1"/>
  <c r="K23" i="1"/>
  <c r="L23" i="1"/>
  <c r="M23" i="1"/>
  <c r="N23" i="1"/>
  <c r="O23" i="1"/>
  <c r="F23" i="1"/>
  <c r="F21" i="1"/>
  <c r="H19" i="1"/>
  <c r="I19" i="1"/>
  <c r="J19" i="1"/>
  <c r="M19" i="1"/>
  <c r="G17" i="1"/>
  <c r="H17" i="1"/>
  <c r="I17" i="1"/>
  <c r="J17" i="1"/>
  <c r="K17" i="1"/>
  <c r="L17" i="1"/>
  <c r="M17" i="1"/>
  <c r="N17" i="1"/>
  <c r="O17" i="1"/>
  <c r="F17" i="1"/>
  <c r="F15" i="1"/>
  <c r="G15" i="1"/>
  <c r="H15" i="1"/>
  <c r="I15" i="1"/>
  <c r="J15" i="1"/>
  <c r="K15" i="1"/>
  <c r="L15" i="1"/>
  <c r="M15" i="1"/>
  <c r="N15" i="1"/>
  <c r="O15" i="1"/>
  <c r="G11" i="1"/>
  <c r="H11" i="1"/>
  <c r="I11" i="1"/>
  <c r="J11" i="1"/>
  <c r="K11" i="1"/>
  <c r="L11" i="1"/>
  <c r="M11" i="1"/>
  <c r="N11" i="1"/>
  <c r="O11" i="1"/>
  <c r="F11" i="1"/>
  <c r="G9" i="1"/>
  <c r="H9" i="1"/>
  <c r="I9" i="1"/>
  <c r="J9" i="1"/>
  <c r="L9" i="1"/>
  <c r="M9" i="1"/>
  <c r="N9" i="1"/>
  <c r="O9" i="1"/>
  <c r="F9" i="1"/>
  <c r="F5" i="1"/>
  <c r="G5" i="1"/>
  <c r="H5" i="1"/>
  <c r="I5" i="1"/>
  <c r="J5" i="1"/>
  <c r="K5" i="1"/>
  <c r="L5" i="1"/>
  <c r="M5" i="1"/>
  <c r="N5" i="1"/>
  <c r="O5" i="1"/>
  <c r="G3" i="1"/>
  <c r="H3" i="1"/>
  <c r="I3" i="1"/>
  <c r="J3" i="1"/>
  <c r="K3" i="1"/>
  <c r="L3" i="1"/>
  <c r="M3" i="1"/>
  <c r="N3" i="1"/>
  <c r="O3" i="1"/>
  <c r="F3" i="1"/>
  <c r="M21" i="1" l="1"/>
  <c r="J23" i="1"/>
  <c r="F19" i="1"/>
  <c r="N19" i="1"/>
  <c r="O19" i="1"/>
  <c r="G19" i="1"/>
  <c r="N21" i="1"/>
  <c r="H21" i="1"/>
  <c r="K21" i="1"/>
  <c r="I21" i="1"/>
  <c r="G21" i="1"/>
  <c r="K9" i="1"/>
</calcChain>
</file>

<file path=xl/sharedStrings.xml><?xml version="1.0" encoding="utf-8"?>
<sst xmlns="http://schemas.openxmlformats.org/spreadsheetml/2006/main" count="240" uniqueCount="155">
  <si>
    <t>넘버</t>
  </si>
  <si>
    <t>클래스</t>
  </si>
  <si>
    <t>용도</t>
  </si>
  <si>
    <t>이름</t>
  </si>
  <si>
    <t>근접</t>
  </si>
  <si>
    <t>광역타격</t>
  </si>
  <si>
    <t>연속베기</t>
  </si>
  <si>
    <t>이속/공격력 증가버프</t>
  </si>
  <si>
    <t>늑대의 기운</t>
  </si>
  <si>
    <t>데미지감소버프</t>
  </si>
  <si>
    <t>방어태세</t>
  </si>
  <si>
    <t>원거리</t>
  </si>
  <si>
    <t>단일타격(딜링)</t>
  </si>
  <si>
    <t>마지막 사격</t>
  </si>
  <si>
    <t>다발 사격</t>
  </si>
  <si>
    <t>이속감소디버프(화살로)</t>
  </si>
  <si>
    <t>빙결 폭발 화살</t>
  </si>
  <si>
    <t>스피드</t>
  </si>
  <si>
    <t>관통찌르기</t>
  </si>
  <si>
    <t>광역타격(궁수추가뎀지)</t>
  </si>
  <si>
    <t>초승달베기</t>
  </si>
  <si>
    <t>영웅에게 돌격스턴</t>
  </si>
  <si>
    <t>급습</t>
  </si>
  <si>
    <t>마법사</t>
  </si>
  <si>
    <t>메테오</t>
  </si>
  <si>
    <t>힐러</t>
  </si>
  <si>
    <t>힐</t>
  </si>
  <si>
    <t>성스러운 기도</t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</si>
  <si>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</si>
  <si>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</si>
  <si>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</si>
  <si>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</si>
  <si>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</si>
  <si>
    <t>lv6</t>
  </si>
  <si>
    <t>lv7</t>
  </si>
  <si>
    <t>lv8</t>
  </si>
  <si>
    <t>lv9</t>
  </si>
  <si>
    <t>lv10</t>
  </si>
  <si>
    <t>골렘</t>
  </si>
  <si>
    <t>앤트</t>
  </si>
  <si>
    <t>타천사</t>
  </si>
  <si>
    <t>skar</t>
  </si>
  <si>
    <t>zanta</t>
    <phoneticPr fontId="1" type="noConversion"/>
  </si>
  <si>
    <t>unluny</t>
    <phoneticPr fontId="1" type="noConversion"/>
  </si>
  <si>
    <t>frio</t>
    <phoneticPr fontId="1" type="noConversion"/>
  </si>
  <si>
    <t>Fei</t>
    <phoneticPr fontId="1" type="noConversion"/>
  </si>
  <si>
    <t>enloque</t>
  </si>
  <si>
    <t>bruxa</t>
    <phoneticPr fontId="1" type="noConversion"/>
  </si>
  <si>
    <t>sinceridade</t>
  </si>
  <si>
    <t>이름</t>
    <phoneticPr fontId="1" type="noConversion"/>
  </si>
  <si>
    <t>근접공격력</t>
    <phoneticPr fontId="1" type="noConversion"/>
  </si>
  <si>
    <t>원거리공격력</t>
    <phoneticPr fontId="1" type="noConversion"/>
  </si>
  <si>
    <t>방어력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</si>
  <si>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</si>
  <si>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</si>
  <si>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</si>
  <si>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공격사거리(미터)</t>
  </si>
  <si>
    <t>지휘력</t>
    <phoneticPr fontId="1" type="noConversion"/>
  </si>
  <si>
    <t>근공격력증가치</t>
    <phoneticPr fontId="1" type="noConversion"/>
  </si>
  <si>
    <t>원공격력증가치</t>
    <phoneticPr fontId="1" type="noConversion"/>
  </si>
  <si>
    <t>방어력증가치</t>
    <phoneticPr fontId="1" type="noConversion"/>
  </si>
  <si>
    <t>체력증가치</t>
    <phoneticPr fontId="1" type="noConversion"/>
  </si>
  <si>
    <t>영웅</t>
    <phoneticPr fontId="1" type="noConversion"/>
  </si>
  <si>
    <t>만렙 영웅 공격력</t>
    <phoneticPr fontId="1" type="noConversion"/>
  </si>
  <si>
    <t>근접공격력</t>
  </si>
  <si>
    <t>원거리공격력</t>
  </si>
  <si>
    <t>방어력</t>
  </si>
  <si>
    <t>체력</t>
  </si>
  <si>
    <t>공격속도</t>
  </si>
  <si>
    <t>이동속도</t>
  </si>
  <si>
    <t>유닛수</t>
  </si>
  <si>
    <t>유닛 기준</t>
    <phoneticPr fontId="1" type="noConversion"/>
  </si>
  <si>
    <t>골렘</t>
    <phoneticPr fontId="1" type="noConversion"/>
  </si>
  <si>
    <t>앤트</t>
    <phoneticPr fontId="1" type="noConversion"/>
  </si>
  <si>
    <t>타천사</t>
    <phoneticPr fontId="1" type="noConversion"/>
  </si>
  <si>
    <t>만렙 영웅 방어력</t>
    <phoneticPr fontId="1" type="noConversion"/>
  </si>
  <si>
    <t>만렙 영웅 체력</t>
    <phoneticPr fontId="1" type="noConversion"/>
  </si>
  <si>
    <t>실제데미지</t>
    <phoneticPr fontId="1" type="noConversion"/>
  </si>
  <si>
    <t>넘버</t>
    <phoneticPr fontId="1" type="noConversion"/>
  </si>
  <si>
    <t>클래스</t>
    <phoneticPr fontId="1" type="noConversion"/>
  </si>
  <si>
    <t>근접</t>
    <phoneticPr fontId="1" type="noConversion"/>
  </si>
  <si>
    <t>스카</t>
    <phoneticPr fontId="1" type="noConversion"/>
  </si>
  <si>
    <t>잔타</t>
    <phoneticPr fontId="1" type="noConversion"/>
  </si>
  <si>
    <t>언루니</t>
    <phoneticPr fontId="1" type="noConversion"/>
  </si>
  <si>
    <t>프리오</t>
    <phoneticPr fontId="1" type="noConversion"/>
  </si>
  <si>
    <t>페이</t>
    <phoneticPr fontId="1" type="noConversion"/>
  </si>
  <si>
    <t>엔로큐</t>
    <phoneticPr fontId="1" type="noConversion"/>
  </si>
  <si>
    <t>브루자</t>
    <phoneticPr fontId="1" type="noConversion"/>
  </si>
  <si>
    <t>진세리다데</t>
    <phoneticPr fontId="1" type="noConversion"/>
  </si>
  <si>
    <t>원거리</t>
    <phoneticPr fontId="1" type="noConversion"/>
  </si>
  <si>
    <t>스피드</t>
    <phoneticPr fontId="1" type="noConversion"/>
  </si>
  <si>
    <t>힐량</t>
    <phoneticPr fontId="1" type="noConversion"/>
  </si>
  <si>
    <t>범주</t>
    <phoneticPr fontId="1" type="noConversion"/>
  </si>
  <si>
    <t>액티브</t>
    <phoneticPr fontId="1" type="noConversion"/>
  </si>
  <si>
    <t>용도</t>
    <phoneticPr fontId="1" type="noConversion"/>
  </si>
  <si>
    <t>이름</t>
    <phoneticPr fontId="1" type="noConversion"/>
  </si>
  <si>
    <t>lv5</t>
    <phoneticPr fontId="1" type="noConversion"/>
  </si>
  <si>
    <t>lv6</t>
    <phoneticPr fontId="1" type="noConversion"/>
  </si>
  <si>
    <t>lv7</t>
    <phoneticPr fontId="1" type="noConversion"/>
  </si>
  <si>
    <t>lv8</t>
    <phoneticPr fontId="1" type="noConversion"/>
  </si>
  <si>
    <t>lv9</t>
    <phoneticPr fontId="1" type="noConversion"/>
  </si>
  <si>
    <t>lv10</t>
    <phoneticPr fontId="1" type="noConversion"/>
  </si>
  <si>
    <t>설명</t>
    <phoneticPr fontId="1" type="noConversion"/>
  </si>
  <si>
    <t>힐을 받는 영웅의 최대체력의 %만큼을 회복시킨다.</t>
    <phoneticPr fontId="1" type="noConversion"/>
  </si>
  <si>
    <t>궁수에게는 추가로 30%의 추가데미지가 발생</t>
    <phoneticPr fontId="1" type="noConversion"/>
  </si>
  <si>
    <t>영웅이 지닌 이동속도의 %만큼 감소시킨다.</t>
    <phoneticPr fontId="1" type="noConversion"/>
  </si>
  <si>
    <t>잔타</t>
    <phoneticPr fontId="1" type="noConversion"/>
  </si>
  <si>
    <t>데미지감소량</t>
    <phoneticPr fontId="1" type="noConversion"/>
  </si>
  <si>
    <t>적의 공격력을 %만큼 감소시킨다.</t>
    <phoneticPr fontId="1" type="noConversion"/>
  </si>
  <si>
    <t>공격력 증가량</t>
    <phoneticPr fontId="1" type="noConversion"/>
  </si>
  <si>
    <t>이동속도와 공격력 증가량은 같다</t>
    <phoneticPr fontId="1" type="noConversion"/>
  </si>
  <si>
    <t>스턴은 3초 고정</t>
    <phoneticPr fontId="1" type="noConversion"/>
  </si>
  <si>
    <t>이속증가</t>
    <phoneticPr fontId="1" type="noConversion"/>
  </si>
  <si>
    <t>공격력증가</t>
    <phoneticPr fontId="1" type="noConversion"/>
  </si>
  <si>
    <t>쿨타임</t>
    <phoneticPr fontId="1" type="noConversion"/>
  </si>
  <si>
    <t>12초</t>
    <phoneticPr fontId="1" type="noConversion"/>
  </si>
  <si>
    <t>지속시간(초)</t>
    <phoneticPr fontId="1" type="noConversion"/>
  </si>
  <si>
    <t>쿨타임(초)</t>
    <phoneticPr fontId="1" type="noConversion"/>
  </si>
  <si>
    <t>범주</t>
    <phoneticPr fontId="1" type="noConversion"/>
  </si>
  <si>
    <t>액티브</t>
    <phoneticPr fontId="1" type="noConversion"/>
  </si>
  <si>
    <t>근접</t>
    <phoneticPr fontId="1" type="noConversion"/>
  </si>
  <si>
    <t>아군방어력 증가</t>
    <phoneticPr fontId="1" type="noConversion"/>
  </si>
  <si>
    <t>방어태세</t>
    <phoneticPr fontId="1" type="noConversion"/>
  </si>
  <si>
    <t>아군 체력 증가</t>
    <phoneticPr fontId="1" type="noConversion"/>
  </si>
  <si>
    <t>체력 강화</t>
    <phoneticPr fontId="1" type="noConversion"/>
  </si>
  <si>
    <t>원거리 유닛 패널티 감소</t>
    <phoneticPr fontId="1" type="noConversion"/>
  </si>
  <si>
    <t>원거리 전문화</t>
    <phoneticPr fontId="1" type="noConversion"/>
  </si>
  <si>
    <t>근접 유닛이동속도 증가</t>
    <phoneticPr fontId="1" type="noConversion"/>
  </si>
  <si>
    <t>신속한 접근</t>
    <phoneticPr fontId="1" type="noConversion"/>
  </si>
  <si>
    <t>근접 영웅의 스킬 쿨타임 감소</t>
    <phoneticPr fontId="1" type="noConversion"/>
  </si>
  <si>
    <t>아군의 공격속도 증가</t>
    <phoneticPr fontId="1" type="noConversion"/>
  </si>
  <si>
    <t>궁수의 공격속도와 사거리 증가</t>
    <phoneticPr fontId="1" type="noConversion"/>
  </si>
  <si>
    <t>근접 유닛에 대한 보정 증가</t>
    <phoneticPr fontId="1" type="noConversion"/>
  </si>
  <si>
    <t>원거리 유닛의 사거리 증가</t>
    <phoneticPr fontId="1" type="noConversion"/>
  </si>
  <si>
    <t>원거리</t>
    <phoneticPr fontId="1" type="noConversion"/>
  </si>
  <si>
    <t>원거리 영웅의 스킬 쿨타임 감소</t>
    <phoneticPr fontId="1" type="noConversion"/>
  </si>
  <si>
    <t>스피드</t>
    <phoneticPr fontId="1" type="noConversion"/>
  </si>
  <si>
    <t>아군의 이동속도 증가</t>
    <phoneticPr fontId="1" type="noConversion"/>
  </si>
  <si>
    <t>근접유닛에 대한 패널티 감소</t>
    <phoneticPr fontId="1" type="noConversion"/>
  </si>
  <si>
    <t>스피드형 유닛 공격속도 증가</t>
    <phoneticPr fontId="1" type="noConversion"/>
  </si>
  <si>
    <t>원거리 유닛에 대한 보정 증가</t>
    <phoneticPr fontId="1" type="noConversion"/>
  </si>
  <si>
    <t>스피드 영웅의 스킬 쿨타임 감소</t>
    <phoneticPr fontId="1" type="noConversion"/>
  </si>
  <si>
    <t>근접스킬 숙달</t>
    <phoneticPr fontId="1" type="noConversion"/>
  </si>
  <si>
    <t>원거리스킬 숙달</t>
    <phoneticPr fontId="1" type="noConversion"/>
  </si>
  <si>
    <t>스피드스킬 숙달</t>
    <phoneticPr fontId="1" type="noConversion"/>
  </si>
  <si>
    <t>신속한 사격</t>
    <phoneticPr fontId="1" type="noConversion"/>
  </si>
  <si>
    <t>베테랑 궁수</t>
    <phoneticPr fontId="1" type="noConversion"/>
  </si>
  <si>
    <t>약점 간파</t>
    <phoneticPr fontId="1" type="noConversion"/>
  </si>
  <si>
    <t>시야 확보</t>
    <phoneticPr fontId="1" type="noConversion"/>
  </si>
  <si>
    <t>질주</t>
    <phoneticPr fontId="1" type="noConversion"/>
  </si>
  <si>
    <t>근접 전문화</t>
    <phoneticPr fontId="1" type="noConversion"/>
  </si>
  <si>
    <t>무기숙달</t>
    <phoneticPr fontId="1" type="noConversion"/>
  </si>
  <si>
    <t>원거리 특화</t>
    <phoneticPr fontId="1" type="noConversion"/>
  </si>
  <si>
    <t>패시브</t>
    <phoneticPr fontId="1" type="noConversion"/>
  </si>
  <si>
    <t>힐
(힐을 받는 영웅의 최대hp)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</si>
</sst>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1" applyFont="1" applyBorder="1" applyAlignment="1">
      <alignment horizontal="center"/>
    </xf>
    <xf numFmtId="177" fontId="5" fillId="0" borderId="6" xfId="1" applyNumberFormat="1" applyFont="1" applyBorder="1" applyAlignment="1">
      <alignment horizontal="center"/>
    </xf>
    <xf numFmtId="176" fontId="5" fillId="0" borderId="6" xfId="1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/>
    </xf>
    <xf numFmtId="176" fontId="4" fillId="3" borderId="6" xfId="2" applyNumberFormat="1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O25" sqref="F25:O25"/>
    </sheetView>
  </sheetViews>
  <sheetFormatPr defaultRowHeight="16.5"/>
  <cols>
    <col min="1" max="1" width="5.25" bestFit="1" customWidth="1"/>
    <col min="2" max="2" width="5.25" customWidth="1"/>
    <col min="3" max="3" width="7.125" bestFit="1" customWidth="1"/>
    <col min="4" max="4" width="30.375" bestFit="1" customWidth="1"/>
    <col min="5" max="5" width="14.375" bestFit="1" customWidth="1"/>
  </cols>
  <sheetData>
    <row r="1" spans="1:18">
      <c r="A1" s="21" t="s">
        <v>0</v>
      </c>
      <c r="B1" s="21" t="s">
        <v>118</v>
      </c>
      <c r="C1" s="21" t="s">
        <v>1</v>
      </c>
      <c r="D1" s="21" t="s">
        <v>2</v>
      </c>
      <c r="E1" s="22" t="s">
        <v>3</v>
      </c>
      <c r="F1" s="21" t="s">
        <v>28</v>
      </c>
      <c r="G1" s="21" t="s">
        <v>29</v>
      </c>
      <c r="H1" s="21" t="s">
        <v>30</v>
      </c>
      <c r="I1" s="21" t="s">
        <v>31</v>
      </c>
      <c r="J1" s="21" t="s">
        <v>32</v>
      </c>
      <c r="K1" s="21" t="s">
        <v>33</v>
      </c>
      <c r="L1" s="21" t="s">
        <v>34</v>
      </c>
      <c r="M1" s="21" t="s">
        <v>35</v>
      </c>
      <c r="N1" s="21" t="s">
        <v>36</v>
      </c>
      <c r="O1" s="21" t="s">
        <v>37</v>
      </c>
    </row>
    <row r="2" spans="1:18">
      <c r="A2" s="33">
        <v>1</v>
      </c>
      <c r="B2" s="35" t="s">
        <v>119</v>
      </c>
      <c r="C2" s="33" t="s">
        <v>4</v>
      </c>
      <c r="D2" s="33" t="s">
        <v>5</v>
      </c>
      <c r="E2" s="29" t="s">
        <v>6</v>
      </c>
      <c r="F2" s="30">
        <v>0.8</v>
      </c>
      <c r="G2" s="30">
        <v>0.85</v>
      </c>
      <c r="H2" s="30">
        <v>0.9</v>
      </c>
      <c r="I2" s="30">
        <v>0.95</v>
      </c>
      <c r="J2" s="30">
        <v>1</v>
      </c>
      <c r="K2" s="30">
        <v>1.05</v>
      </c>
      <c r="L2" s="30">
        <v>1.1000000000000001</v>
      </c>
      <c r="M2" s="30">
        <v>1.1499999999999999</v>
      </c>
      <c r="N2" s="30">
        <v>1.2</v>
      </c>
      <c r="O2" s="30">
        <v>1.35</v>
      </c>
    </row>
    <row r="3" spans="1:18">
      <c r="A3" s="33"/>
      <c r="B3" s="36"/>
      <c r="C3" s="33"/>
      <c r="D3" s="33"/>
      <c r="E3" s="23" t="s">
        <v>114</v>
      </c>
      <c r="F3" s="18" t="s">
        <v>115</v>
      </c>
      <c r="G3" s="18" t="s">
        <v>115</v>
      </c>
      <c r="H3" s="18" t="s">
        <v>115</v>
      </c>
      <c r="I3" s="18" t="s">
        <v>115</v>
      </c>
      <c r="J3" s="18" t="s">
        <v>115</v>
      </c>
      <c r="K3" s="18" t="s">
        <v>115</v>
      </c>
      <c r="L3" s="18" t="s">
        <v>115</v>
      </c>
      <c r="M3" s="18" t="s">
        <v>115</v>
      </c>
      <c r="N3" s="18" t="s">
        <v>115</v>
      </c>
      <c r="O3" s="18" t="s">
        <v>115</v>
      </c>
    </row>
    <row r="4" spans="1:18">
      <c r="A4" s="33">
        <v>2</v>
      </c>
      <c r="B4" s="36"/>
      <c r="C4" s="33"/>
      <c r="D4" s="33" t="s">
        <v>7</v>
      </c>
      <c r="E4" s="29" t="s">
        <v>113</v>
      </c>
      <c r="F4" s="30">
        <v>0.1</v>
      </c>
      <c r="G4" s="30">
        <v>0.2</v>
      </c>
      <c r="H4" s="30">
        <v>0.3</v>
      </c>
      <c r="I4" s="30">
        <v>0.4</v>
      </c>
      <c r="J4" s="30">
        <v>0.5</v>
      </c>
      <c r="K4" s="30">
        <v>0.6</v>
      </c>
      <c r="L4" s="30">
        <v>0.7</v>
      </c>
      <c r="M4" s="30">
        <v>0.8</v>
      </c>
      <c r="N4" s="30">
        <v>0.9</v>
      </c>
      <c r="O4" s="30">
        <v>1</v>
      </c>
    </row>
    <row r="5" spans="1:18">
      <c r="A5" s="33"/>
      <c r="B5" s="36"/>
      <c r="C5" s="33"/>
      <c r="D5" s="33"/>
      <c r="E5" s="29" t="s">
        <v>112</v>
      </c>
      <c r="F5" s="30">
        <v>0.1</v>
      </c>
      <c r="G5" s="30">
        <v>0.2</v>
      </c>
      <c r="H5" s="30">
        <v>0.3</v>
      </c>
      <c r="I5" s="30">
        <v>0.4</v>
      </c>
      <c r="J5" s="30">
        <v>0.5</v>
      </c>
      <c r="K5" s="30">
        <v>0.6</v>
      </c>
      <c r="L5" s="30">
        <v>0.7</v>
      </c>
      <c r="M5" s="30">
        <v>0.8</v>
      </c>
      <c r="N5" s="30">
        <v>0.9</v>
      </c>
      <c r="O5" s="30">
        <v>1</v>
      </c>
    </row>
    <row r="6" spans="1:18">
      <c r="A6" s="33"/>
      <c r="B6" s="36"/>
      <c r="C6" s="33"/>
      <c r="D6" s="33"/>
      <c r="E6" s="23" t="s">
        <v>116</v>
      </c>
      <c r="F6" s="26">
        <v>7</v>
      </c>
      <c r="G6" s="26">
        <v>7</v>
      </c>
      <c r="H6" s="26">
        <v>7</v>
      </c>
      <c r="I6" s="26">
        <v>7</v>
      </c>
      <c r="J6" s="26">
        <v>7</v>
      </c>
      <c r="K6" s="26">
        <v>7</v>
      </c>
      <c r="L6" s="26">
        <v>7</v>
      </c>
      <c r="M6" s="26">
        <v>7</v>
      </c>
      <c r="N6" s="26">
        <v>7</v>
      </c>
      <c r="O6" s="26">
        <v>7</v>
      </c>
    </row>
    <row r="7" spans="1:18">
      <c r="A7" s="33"/>
      <c r="B7" s="36"/>
      <c r="C7" s="33"/>
      <c r="D7" s="33"/>
      <c r="E7" s="23" t="s">
        <v>117</v>
      </c>
      <c r="F7" s="26">
        <v>15</v>
      </c>
      <c r="G7" s="26">
        <v>15</v>
      </c>
      <c r="H7" s="26">
        <v>15</v>
      </c>
      <c r="I7" s="26">
        <v>15</v>
      </c>
      <c r="J7" s="26">
        <v>15</v>
      </c>
      <c r="K7" s="26">
        <v>15</v>
      </c>
      <c r="L7" s="26">
        <v>15</v>
      </c>
      <c r="M7" s="26">
        <v>15</v>
      </c>
      <c r="N7" s="26">
        <v>15</v>
      </c>
      <c r="O7" s="26">
        <v>15</v>
      </c>
    </row>
    <row r="8" spans="1:18">
      <c r="A8" s="33">
        <v>3</v>
      </c>
      <c r="B8" s="36"/>
      <c r="C8" s="33"/>
      <c r="D8" s="33" t="s">
        <v>9</v>
      </c>
      <c r="E8" s="29" t="s">
        <v>10</v>
      </c>
      <c r="F8" s="30">
        <v>0.2</v>
      </c>
      <c r="G8" s="30">
        <v>0.25</v>
      </c>
      <c r="H8" s="30">
        <v>0.3</v>
      </c>
      <c r="I8" s="30">
        <v>0.35</v>
      </c>
      <c r="J8" s="30">
        <v>0.4</v>
      </c>
      <c r="K8" s="30">
        <v>0.45</v>
      </c>
      <c r="L8" s="30">
        <v>0.5</v>
      </c>
      <c r="M8" s="30">
        <v>0.55000000000000004</v>
      </c>
      <c r="N8" s="30">
        <v>0.6</v>
      </c>
      <c r="O8" s="30">
        <v>0.7</v>
      </c>
    </row>
    <row r="9" spans="1:18">
      <c r="A9" s="33"/>
      <c r="B9" s="36"/>
      <c r="C9" s="33"/>
      <c r="D9" s="33"/>
      <c r="E9" s="23" t="s">
        <v>116</v>
      </c>
      <c r="F9" s="26">
        <v>5</v>
      </c>
      <c r="G9" s="26">
        <v>5</v>
      </c>
      <c r="H9" s="26">
        <v>5</v>
      </c>
      <c r="I9" s="26">
        <v>5</v>
      </c>
      <c r="J9" s="26">
        <v>5</v>
      </c>
      <c r="K9" s="26">
        <v>5</v>
      </c>
      <c r="L9" s="26">
        <v>5</v>
      </c>
      <c r="M9" s="26">
        <v>5</v>
      </c>
      <c r="N9" s="26">
        <v>5</v>
      </c>
      <c r="O9" s="26">
        <v>5</v>
      </c>
    </row>
    <row r="10" spans="1:18">
      <c r="A10" s="33"/>
      <c r="B10" s="36"/>
      <c r="C10" s="33"/>
      <c r="D10" s="33"/>
      <c r="E10" s="23" t="s">
        <v>117</v>
      </c>
      <c r="F10" s="26">
        <v>15</v>
      </c>
      <c r="G10" s="26">
        <v>15</v>
      </c>
      <c r="H10" s="26">
        <v>15</v>
      </c>
      <c r="I10" s="26">
        <v>15</v>
      </c>
      <c r="J10" s="26">
        <v>15</v>
      </c>
      <c r="K10" s="26">
        <v>15</v>
      </c>
      <c r="L10" s="26">
        <v>15</v>
      </c>
      <c r="M10" s="26">
        <v>15</v>
      </c>
      <c r="N10" s="26">
        <v>15</v>
      </c>
      <c r="O10" s="26">
        <v>15</v>
      </c>
      <c r="R10" s="25"/>
    </row>
    <row r="11" spans="1:18">
      <c r="A11" s="33">
        <v>4</v>
      </c>
      <c r="B11" s="36"/>
      <c r="C11" s="33" t="s">
        <v>11</v>
      </c>
      <c r="D11" s="33" t="s">
        <v>12</v>
      </c>
      <c r="E11" s="29" t="s">
        <v>13</v>
      </c>
      <c r="F11" s="30">
        <v>3</v>
      </c>
      <c r="G11" s="30">
        <v>3.1</v>
      </c>
      <c r="H11" s="30">
        <v>3.2</v>
      </c>
      <c r="I11" s="30">
        <v>3.3</v>
      </c>
      <c r="J11" s="30">
        <v>3.4</v>
      </c>
      <c r="K11" s="30">
        <v>3.5</v>
      </c>
      <c r="L11" s="30">
        <v>3.6</v>
      </c>
      <c r="M11" s="30">
        <v>3.7</v>
      </c>
      <c r="N11" s="30">
        <v>3.8</v>
      </c>
      <c r="O11" s="30">
        <v>5</v>
      </c>
    </row>
    <row r="12" spans="1:18">
      <c r="A12" s="33"/>
      <c r="B12" s="36"/>
      <c r="C12" s="33"/>
      <c r="D12" s="33"/>
      <c r="E12" s="23" t="s">
        <v>117</v>
      </c>
      <c r="F12" s="26">
        <v>12</v>
      </c>
      <c r="G12" s="26">
        <v>12</v>
      </c>
      <c r="H12" s="26">
        <v>12</v>
      </c>
      <c r="I12" s="26">
        <v>12</v>
      </c>
      <c r="J12" s="26">
        <v>12</v>
      </c>
      <c r="K12" s="26">
        <v>12</v>
      </c>
      <c r="L12" s="26">
        <v>12</v>
      </c>
      <c r="M12" s="26">
        <v>12</v>
      </c>
      <c r="N12" s="26">
        <v>12</v>
      </c>
      <c r="O12" s="26">
        <v>12</v>
      </c>
    </row>
    <row r="13" spans="1:18">
      <c r="A13" s="33">
        <v>5</v>
      </c>
      <c r="B13" s="36"/>
      <c r="C13" s="33"/>
      <c r="D13" s="33" t="s">
        <v>5</v>
      </c>
      <c r="E13" s="23" t="s">
        <v>14</v>
      </c>
      <c r="F13" s="18">
        <v>0.8</v>
      </c>
      <c r="G13" s="18">
        <v>0.85</v>
      </c>
      <c r="H13" s="18">
        <v>0.9</v>
      </c>
      <c r="I13" s="18">
        <v>0.95</v>
      </c>
      <c r="J13" s="18">
        <v>1</v>
      </c>
      <c r="K13" s="18">
        <v>1.05</v>
      </c>
      <c r="L13" s="18">
        <v>1.1000000000000001</v>
      </c>
      <c r="M13" s="18">
        <v>1.1499999999999999</v>
      </c>
      <c r="N13" s="18">
        <v>1.2</v>
      </c>
      <c r="O13" s="18">
        <v>1.35</v>
      </c>
    </row>
    <row r="14" spans="1:18">
      <c r="A14" s="33"/>
      <c r="B14" s="36"/>
      <c r="C14" s="33"/>
      <c r="D14" s="33"/>
      <c r="E14" s="23" t="s">
        <v>117</v>
      </c>
      <c r="F14" s="26">
        <v>15</v>
      </c>
      <c r="G14" s="26">
        <v>15</v>
      </c>
      <c r="H14" s="26">
        <v>15</v>
      </c>
      <c r="I14" s="26">
        <v>15</v>
      </c>
      <c r="J14" s="26">
        <v>15</v>
      </c>
      <c r="K14" s="26">
        <v>15</v>
      </c>
      <c r="L14" s="26">
        <v>15</v>
      </c>
      <c r="M14" s="26">
        <v>15</v>
      </c>
      <c r="N14" s="26">
        <v>15</v>
      </c>
      <c r="O14" s="26">
        <v>15</v>
      </c>
    </row>
    <row r="15" spans="1:18">
      <c r="A15" s="33">
        <v>6</v>
      </c>
      <c r="B15" s="36"/>
      <c r="C15" s="33"/>
      <c r="D15" s="33" t="s">
        <v>15</v>
      </c>
      <c r="E15" s="29" t="s">
        <v>16</v>
      </c>
      <c r="F15" s="30">
        <v>0.3</v>
      </c>
      <c r="G15" s="30">
        <v>0.35</v>
      </c>
      <c r="H15" s="30">
        <v>0.4</v>
      </c>
      <c r="I15" s="30">
        <v>0.45</v>
      </c>
      <c r="J15" s="30">
        <v>0.5</v>
      </c>
      <c r="K15" s="30">
        <v>0.55000000000000004</v>
      </c>
      <c r="L15" s="30">
        <v>0.6</v>
      </c>
      <c r="M15" s="30">
        <v>0.65</v>
      </c>
      <c r="N15" s="30">
        <v>0.7</v>
      </c>
      <c r="O15" s="30">
        <v>0.75</v>
      </c>
    </row>
    <row r="16" spans="1:18">
      <c r="A16" s="33"/>
      <c r="B16" s="36"/>
      <c r="C16" s="33"/>
      <c r="D16" s="33"/>
      <c r="E16" s="23" t="s">
        <v>116</v>
      </c>
      <c r="F16" s="26">
        <v>7</v>
      </c>
      <c r="G16" s="26">
        <v>7</v>
      </c>
      <c r="H16" s="26">
        <v>7</v>
      </c>
      <c r="I16" s="26">
        <v>7</v>
      </c>
      <c r="J16" s="26">
        <v>7</v>
      </c>
      <c r="K16" s="26">
        <v>7</v>
      </c>
      <c r="L16" s="26">
        <v>7</v>
      </c>
      <c r="M16" s="26">
        <v>7</v>
      </c>
      <c r="N16" s="26">
        <v>7</v>
      </c>
      <c r="O16" s="26">
        <v>7</v>
      </c>
    </row>
    <row r="17" spans="1:15">
      <c r="A17" s="33"/>
      <c r="B17" s="36"/>
      <c r="C17" s="33"/>
      <c r="D17" s="33"/>
      <c r="E17" s="23" t="s">
        <v>117</v>
      </c>
      <c r="F17" s="26">
        <v>15</v>
      </c>
      <c r="G17" s="26">
        <v>15</v>
      </c>
      <c r="H17" s="26">
        <v>15</v>
      </c>
      <c r="I17" s="26">
        <v>15</v>
      </c>
      <c r="J17" s="26">
        <v>15</v>
      </c>
      <c r="K17" s="26">
        <v>15</v>
      </c>
      <c r="L17" s="26">
        <v>15</v>
      </c>
      <c r="M17" s="26">
        <v>15</v>
      </c>
      <c r="N17" s="26">
        <v>15</v>
      </c>
      <c r="O17" s="26">
        <v>15</v>
      </c>
    </row>
    <row r="18" spans="1:15">
      <c r="A18" s="33">
        <v>7</v>
      </c>
      <c r="B18" s="36"/>
      <c r="C18" s="33" t="s">
        <v>17</v>
      </c>
      <c r="D18" s="33" t="s">
        <v>12</v>
      </c>
      <c r="E18" s="29" t="s">
        <v>18</v>
      </c>
      <c r="F18" s="30">
        <v>3</v>
      </c>
      <c r="G18" s="30">
        <v>3.1</v>
      </c>
      <c r="H18" s="30">
        <v>3.2</v>
      </c>
      <c r="I18" s="30">
        <v>3.3</v>
      </c>
      <c r="J18" s="30">
        <v>3.4</v>
      </c>
      <c r="K18" s="30">
        <v>3.5</v>
      </c>
      <c r="L18" s="30">
        <v>3.6</v>
      </c>
      <c r="M18" s="30">
        <v>3.7</v>
      </c>
      <c r="N18" s="30">
        <v>3.8</v>
      </c>
      <c r="O18" s="30">
        <v>5</v>
      </c>
    </row>
    <row r="19" spans="1:15">
      <c r="A19" s="33"/>
      <c r="B19" s="36"/>
      <c r="C19" s="33"/>
      <c r="D19" s="33"/>
      <c r="E19" s="23" t="s">
        <v>117</v>
      </c>
      <c r="F19" s="28">
        <v>15</v>
      </c>
      <c r="G19" s="28">
        <v>15</v>
      </c>
      <c r="H19" s="28">
        <v>15</v>
      </c>
      <c r="I19" s="28">
        <v>15</v>
      </c>
      <c r="J19" s="28">
        <v>15</v>
      </c>
      <c r="K19" s="28">
        <v>15</v>
      </c>
      <c r="L19" s="28">
        <v>15</v>
      </c>
      <c r="M19" s="28">
        <v>15</v>
      </c>
      <c r="N19" s="28">
        <v>15</v>
      </c>
      <c r="O19" s="28">
        <v>15</v>
      </c>
    </row>
    <row r="20" spans="1:15">
      <c r="A20" s="33">
        <v>8</v>
      </c>
      <c r="B20" s="36"/>
      <c r="C20" s="33"/>
      <c r="D20" s="33" t="s">
        <v>19</v>
      </c>
      <c r="E20" s="29" t="s">
        <v>20</v>
      </c>
      <c r="F20" s="30">
        <v>0.8</v>
      </c>
      <c r="G20" s="30">
        <v>0.85</v>
      </c>
      <c r="H20" s="30">
        <v>0.9</v>
      </c>
      <c r="I20" s="30">
        <v>0.95</v>
      </c>
      <c r="J20" s="30">
        <v>1</v>
      </c>
      <c r="K20" s="30">
        <v>1.05</v>
      </c>
      <c r="L20" s="30">
        <v>1.1000000000000001</v>
      </c>
      <c r="M20" s="30">
        <v>1.1499999999999999</v>
      </c>
      <c r="N20" s="30">
        <v>1.2</v>
      </c>
      <c r="O20" s="30">
        <v>1.35</v>
      </c>
    </row>
    <row r="21" spans="1:15">
      <c r="A21" s="33"/>
      <c r="B21" s="36"/>
      <c r="C21" s="33"/>
      <c r="D21" s="33"/>
      <c r="E21" s="23" t="s">
        <v>117</v>
      </c>
      <c r="F21" s="23">
        <v>15</v>
      </c>
      <c r="G21" s="23">
        <v>15</v>
      </c>
      <c r="H21" s="23">
        <v>15</v>
      </c>
      <c r="I21" s="23">
        <v>15</v>
      </c>
      <c r="J21" s="23">
        <v>15</v>
      </c>
      <c r="K21" s="23">
        <v>15</v>
      </c>
      <c r="L21" s="23">
        <v>15</v>
      </c>
      <c r="M21" s="23">
        <v>15</v>
      </c>
      <c r="N21" s="23">
        <v>15</v>
      </c>
      <c r="O21" s="23">
        <v>15</v>
      </c>
    </row>
    <row r="22" spans="1:15">
      <c r="A22" s="33">
        <v>9</v>
      </c>
      <c r="B22" s="36"/>
      <c r="C22" s="33"/>
      <c r="D22" s="33" t="s">
        <v>21</v>
      </c>
      <c r="E22" s="29" t="s">
        <v>22</v>
      </c>
      <c r="F22" s="30">
        <v>0.5</v>
      </c>
      <c r="G22" s="30">
        <v>0.55000000000000004</v>
      </c>
      <c r="H22" s="30">
        <v>0.6</v>
      </c>
      <c r="I22" s="30">
        <v>0.65</v>
      </c>
      <c r="J22" s="30">
        <v>0.7</v>
      </c>
      <c r="K22" s="30">
        <v>0.75</v>
      </c>
      <c r="L22" s="30">
        <v>0.8</v>
      </c>
      <c r="M22" s="30">
        <v>0.85</v>
      </c>
      <c r="N22" s="30">
        <v>0.9</v>
      </c>
      <c r="O22" s="30">
        <v>1</v>
      </c>
    </row>
    <row r="23" spans="1:15">
      <c r="A23" s="33"/>
      <c r="B23" s="36"/>
      <c r="C23" s="33"/>
      <c r="D23" s="33"/>
      <c r="E23" s="23" t="s">
        <v>116</v>
      </c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3</v>
      </c>
      <c r="L23" s="23">
        <v>3</v>
      </c>
      <c r="M23" s="23">
        <v>3</v>
      </c>
      <c r="N23" s="23">
        <v>3</v>
      </c>
      <c r="O23" s="23">
        <v>3</v>
      </c>
    </row>
    <row r="24" spans="1:15">
      <c r="A24" s="33"/>
      <c r="B24" s="36"/>
      <c r="C24" s="33"/>
      <c r="D24" s="33"/>
      <c r="E24" s="23" t="s">
        <v>117</v>
      </c>
      <c r="F24" s="23">
        <v>15</v>
      </c>
      <c r="G24" s="23">
        <v>15</v>
      </c>
      <c r="H24" s="23">
        <v>15</v>
      </c>
      <c r="I24" s="23">
        <v>15</v>
      </c>
      <c r="J24" s="23">
        <v>15</v>
      </c>
      <c r="K24" s="23">
        <v>15</v>
      </c>
      <c r="L24" s="23">
        <v>15</v>
      </c>
      <c r="M24" s="23">
        <v>15</v>
      </c>
      <c r="N24" s="23">
        <v>15</v>
      </c>
      <c r="O24" s="23">
        <v>15</v>
      </c>
    </row>
    <row r="25" spans="1:15">
      <c r="A25" s="33">
        <v>10</v>
      </c>
      <c r="B25" s="36"/>
      <c r="C25" s="33" t="s">
        <v>23</v>
      </c>
      <c r="D25" s="33" t="s">
        <v>5</v>
      </c>
      <c r="E25" s="29" t="s">
        <v>24</v>
      </c>
      <c r="F25" s="30">
        <v>1.6</v>
      </c>
      <c r="G25" s="30">
        <v>1.7</v>
      </c>
      <c r="H25" s="30">
        <v>1.8</v>
      </c>
      <c r="I25" s="30">
        <v>1.9</v>
      </c>
      <c r="J25" s="30">
        <v>2</v>
      </c>
      <c r="K25" s="30">
        <v>2.2000000000000002</v>
      </c>
      <c r="L25" s="30">
        <v>2.4</v>
      </c>
      <c r="M25" s="30">
        <v>2.6</v>
      </c>
      <c r="N25" s="30">
        <v>2.8</v>
      </c>
      <c r="O25" s="30">
        <v>3</v>
      </c>
    </row>
    <row r="26" spans="1:15">
      <c r="A26" s="33"/>
      <c r="B26" s="36"/>
      <c r="C26" s="33"/>
      <c r="D26" s="33"/>
      <c r="E26" s="23" t="s">
        <v>117</v>
      </c>
      <c r="F26" s="23">
        <v>15</v>
      </c>
      <c r="G26" s="23">
        <v>15</v>
      </c>
      <c r="H26" s="23">
        <v>15</v>
      </c>
      <c r="I26" s="23">
        <v>15</v>
      </c>
      <c r="J26" s="23">
        <v>15</v>
      </c>
      <c r="K26" s="23">
        <v>15</v>
      </c>
      <c r="L26" s="23">
        <v>15</v>
      </c>
      <c r="M26" s="23">
        <v>15</v>
      </c>
      <c r="N26" s="23">
        <v>15</v>
      </c>
      <c r="O26" s="23">
        <v>15</v>
      </c>
    </row>
    <row r="27" spans="1:15">
      <c r="A27" s="33">
        <v>11</v>
      </c>
      <c r="B27" s="36"/>
      <c r="C27" s="33" t="s">
        <v>25</v>
      </c>
      <c r="D27" s="34" t="s">
        <v>154</v>
      </c>
      <c r="E27" s="29" t="s">
        <v>27</v>
      </c>
      <c r="F27" s="30">
        <v>0.3</v>
      </c>
      <c r="G27" s="30">
        <v>0.35</v>
      </c>
      <c r="H27" s="30">
        <v>0.4</v>
      </c>
      <c r="I27" s="30">
        <v>0.45</v>
      </c>
      <c r="J27" s="30">
        <v>0.5</v>
      </c>
      <c r="K27" s="30">
        <v>0.55000000000000004</v>
      </c>
      <c r="L27" s="30">
        <v>0.6</v>
      </c>
      <c r="M27" s="30">
        <v>0.65</v>
      </c>
      <c r="N27" s="30">
        <v>0.7</v>
      </c>
      <c r="O27" s="30">
        <v>0.8</v>
      </c>
    </row>
    <row r="28" spans="1:15">
      <c r="A28" s="33"/>
      <c r="B28" s="37"/>
      <c r="C28" s="33"/>
      <c r="D28" s="33"/>
      <c r="E28" s="27" t="s">
        <v>117</v>
      </c>
      <c r="F28" s="23">
        <v>20</v>
      </c>
      <c r="G28" s="23">
        <v>20</v>
      </c>
      <c r="H28" s="23">
        <v>20</v>
      </c>
      <c r="I28" s="23">
        <v>20</v>
      </c>
      <c r="J28" s="23">
        <v>20</v>
      </c>
      <c r="K28" s="23">
        <v>20</v>
      </c>
      <c r="L28" s="23">
        <v>20</v>
      </c>
      <c r="M28" s="23">
        <v>20</v>
      </c>
      <c r="N28" s="23">
        <v>20</v>
      </c>
      <c r="O28" s="23">
        <v>20</v>
      </c>
    </row>
    <row r="30" spans="1:15">
      <c r="F30" s="25"/>
    </row>
    <row r="31" spans="1:15">
      <c r="A31" s="21" t="s">
        <v>0</v>
      </c>
      <c r="B31" s="21" t="s">
        <v>118</v>
      </c>
      <c r="C31" s="21" t="s">
        <v>1</v>
      </c>
      <c r="D31" s="21" t="s">
        <v>2</v>
      </c>
      <c r="E31" s="21" t="s">
        <v>3</v>
      </c>
      <c r="F31" s="21" t="s">
        <v>28</v>
      </c>
      <c r="G31" s="21" t="s">
        <v>29</v>
      </c>
      <c r="H31" s="21" t="s">
        <v>30</v>
      </c>
      <c r="I31" s="21" t="s">
        <v>31</v>
      </c>
      <c r="J31" s="21" t="s">
        <v>32</v>
      </c>
      <c r="K31" s="21" t="s">
        <v>33</v>
      </c>
      <c r="L31" s="21" t="s">
        <v>34</v>
      </c>
      <c r="M31" s="21" t="s">
        <v>35</v>
      </c>
      <c r="N31" s="21" t="s">
        <v>36</v>
      </c>
      <c r="O31" s="21" t="s">
        <v>37</v>
      </c>
    </row>
    <row r="32" spans="1:15" ht="16.5" customHeight="1">
      <c r="A32" s="23">
        <v>1</v>
      </c>
      <c r="B32" s="35" t="s">
        <v>153</v>
      </c>
      <c r="C32" s="33" t="s">
        <v>120</v>
      </c>
      <c r="D32" s="23" t="s">
        <v>121</v>
      </c>
      <c r="E32" s="23" t="s">
        <v>122</v>
      </c>
      <c r="F32" s="23">
        <v>5</v>
      </c>
      <c r="G32" s="23">
        <v>8</v>
      </c>
      <c r="H32" s="23">
        <v>11</v>
      </c>
      <c r="I32" s="23">
        <v>14</v>
      </c>
      <c r="J32" s="23">
        <v>17</v>
      </c>
      <c r="K32" s="23">
        <v>20</v>
      </c>
      <c r="L32" s="23">
        <v>23</v>
      </c>
      <c r="M32" s="23">
        <v>26</v>
      </c>
      <c r="N32" s="23">
        <v>29</v>
      </c>
      <c r="O32" s="23">
        <v>35</v>
      </c>
    </row>
    <row r="33" spans="1:15">
      <c r="A33" s="23">
        <v>2</v>
      </c>
      <c r="B33" s="36"/>
      <c r="C33" s="33"/>
      <c r="D33" s="23" t="s">
        <v>123</v>
      </c>
      <c r="E33" s="23" t="s">
        <v>124</v>
      </c>
      <c r="F33" s="23">
        <v>10</v>
      </c>
      <c r="G33" s="23">
        <v>13</v>
      </c>
      <c r="H33" s="23">
        <v>15</v>
      </c>
      <c r="I33" s="23">
        <v>17</v>
      </c>
      <c r="J33" s="23">
        <v>20</v>
      </c>
      <c r="K33" s="23">
        <v>22</v>
      </c>
      <c r="L33" s="23">
        <v>25</v>
      </c>
      <c r="M33" s="23">
        <v>27</v>
      </c>
      <c r="N33" s="23">
        <v>30</v>
      </c>
      <c r="O33" s="23">
        <v>40</v>
      </c>
    </row>
    <row r="34" spans="1:15">
      <c r="A34" s="23">
        <v>3</v>
      </c>
      <c r="B34" s="36"/>
      <c r="C34" s="33"/>
      <c r="D34" s="23" t="s">
        <v>125</v>
      </c>
      <c r="E34" s="23" t="s">
        <v>126</v>
      </c>
      <c r="F34" s="23">
        <v>3</v>
      </c>
      <c r="G34" s="23">
        <v>5</v>
      </c>
      <c r="H34" s="23">
        <v>8</v>
      </c>
      <c r="I34" s="23">
        <v>10</v>
      </c>
      <c r="J34" s="23">
        <v>13</v>
      </c>
      <c r="K34" s="23">
        <v>15</v>
      </c>
      <c r="L34" s="23">
        <v>17</v>
      </c>
      <c r="M34" s="23">
        <v>20</v>
      </c>
      <c r="N34" s="23">
        <v>25</v>
      </c>
      <c r="O34" s="23">
        <v>30</v>
      </c>
    </row>
    <row r="35" spans="1:15">
      <c r="A35" s="23">
        <v>4</v>
      </c>
      <c r="B35" s="36"/>
      <c r="C35" s="33"/>
      <c r="D35" s="23" t="s">
        <v>127</v>
      </c>
      <c r="E35" s="23" t="s">
        <v>128</v>
      </c>
      <c r="F35" s="23">
        <v>5</v>
      </c>
      <c r="G35" s="23">
        <v>10</v>
      </c>
      <c r="H35" s="23">
        <v>15</v>
      </c>
      <c r="I35" s="23">
        <v>20</v>
      </c>
      <c r="J35" s="23">
        <v>25</v>
      </c>
      <c r="K35" s="23">
        <v>30</v>
      </c>
      <c r="L35" s="23">
        <v>35</v>
      </c>
      <c r="M35" s="23">
        <v>40</v>
      </c>
      <c r="N35" s="23">
        <v>45</v>
      </c>
      <c r="O35" s="23">
        <v>50</v>
      </c>
    </row>
    <row r="36" spans="1:15">
      <c r="A36" s="23">
        <v>5</v>
      </c>
      <c r="B36" s="36"/>
      <c r="C36" s="33"/>
      <c r="D36" s="23" t="s">
        <v>129</v>
      </c>
      <c r="E36" s="23" t="s">
        <v>142</v>
      </c>
      <c r="F36" s="23">
        <v>5</v>
      </c>
      <c r="G36" s="23">
        <v>7</v>
      </c>
      <c r="H36" s="23">
        <v>10</v>
      </c>
      <c r="I36" s="23">
        <v>12</v>
      </c>
      <c r="J36" s="23">
        <v>15</v>
      </c>
      <c r="K36" s="23">
        <v>18</v>
      </c>
      <c r="L36" s="23">
        <v>20</v>
      </c>
      <c r="M36" s="23">
        <v>23</v>
      </c>
      <c r="N36" s="23">
        <v>25</v>
      </c>
      <c r="O36" s="23">
        <v>30</v>
      </c>
    </row>
    <row r="37" spans="1:15">
      <c r="A37" s="23">
        <v>6</v>
      </c>
      <c r="B37" s="36"/>
      <c r="C37" s="33" t="s">
        <v>134</v>
      </c>
      <c r="D37" s="23" t="s">
        <v>130</v>
      </c>
      <c r="E37" s="23" t="s">
        <v>145</v>
      </c>
      <c r="F37" s="23">
        <v>5</v>
      </c>
      <c r="G37" s="23">
        <v>10</v>
      </c>
      <c r="H37" s="23">
        <v>15</v>
      </c>
      <c r="I37" s="23">
        <v>20</v>
      </c>
      <c r="J37" s="23">
        <v>25</v>
      </c>
      <c r="K37" s="23">
        <v>30</v>
      </c>
      <c r="L37" s="23">
        <v>35</v>
      </c>
      <c r="M37" s="23">
        <v>40</v>
      </c>
      <c r="N37" s="23">
        <v>45</v>
      </c>
      <c r="O37" s="23">
        <v>50</v>
      </c>
    </row>
    <row r="38" spans="1:15">
      <c r="A38" s="23">
        <v>7</v>
      </c>
      <c r="B38" s="36"/>
      <c r="C38" s="33"/>
      <c r="D38" s="23" t="s">
        <v>131</v>
      </c>
      <c r="E38" s="23" t="s">
        <v>146</v>
      </c>
      <c r="F38" s="23">
        <v>5</v>
      </c>
      <c r="G38" s="23">
        <v>7</v>
      </c>
      <c r="H38" s="23">
        <v>10</v>
      </c>
      <c r="I38" s="23">
        <v>12</v>
      </c>
      <c r="J38" s="23">
        <v>15</v>
      </c>
      <c r="K38" s="23">
        <v>18</v>
      </c>
      <c r="L38" s="23">
        <v>20</v>
      </c>
      <c r="M38" s="23">
        <v>23</v>
      </c>
      <c r="N38" s="23">
        <v>25</v>
      </c>
      <c r="O38" s="23">
        <v>30</v>
      </c>
    </row>
    <row r="39" spans="1:15">
      <c r="A39" s="23">
        <v>8</v>
      </c>
      <c r="B39" s="36"/>
      <c r="C39" s="33"/>
      <c r="D39" s="23" t="s">
        <v>132</v>
      </c>
      <c r="E39" s="23" t="s">
        <v>147</v>
      </c>
      <c r="F39" s="23">
        <v>3</v>
      </c>
      <c r="G39" s="23">
        <v>5</v>
      </c>
      <c r="H39" s="23">
        <v>8</v>
      </c>
      <c r="I39" s="23">
        <v>10</v>
      </c>
      <c r="J39" s="23">
        <v>13</v>
      </c>
      <c r="K39" s="23">
        <v>15</v>
      </c>
      <c r="L39" s="23">
        <v>17</v>
      </c>
      <c r="M39" s="23">
        <v>20</v>
      </c>
      <c r="N39" s="23">
        <v>25</v>
      </c>
      <c r="O39" s="23">
        <v>30</v>
      </c>
    </row>
    <row r="40" spans="1:15">
      <c r="A40" s="23">
        <v>9</v>
      </c>
      <c r="B40" s="36"/>
      <c r="C40" s="33"/>
      <c r="D40" s="23" t="s">
        <v>133</v>
      </c>
      <c r="E40" s="23" t="s">
        <v>148</v>
      </c>
      <c r="F40" s="23">
        <v>5</v>
      </c>
      <c r="G40" s="23">
        <v>10</v>
      </c>
      <c r="H40" s="23">
        <v>15</v>
      </c>
      <c r="I40" s="23">
        <v>20</v>
      </c>
      <c r="J40" s="23">
        <v>25</v>
      </c>
      <c r="K40" s="23">
        <v>30</v>
      </c>
      <c r="L40" s="23">
        <v>35</v>
      </c>
      <c r="M40" s="23">
        <v>40</v>
      </c>
      <c r="N40" s="23">
        <v>45</v>
      </c>
      <c r="O40" s="23">
        <v>50</v>
      </c>
    </row>
    <row r="41" spans="1:15">
      <c r="A41" s="23">
        <v>10</v>
      </c>
      <c r="B41" s="36"/>
      <c r="C41" s="33"/>
      <c r="D41" s="23" t="s">
        <v>135</v>
      </c>
      <c r="E41" s="23" t="s">
        <v>143</v>
      </c>
      <c r="F41" s="23">
        <v>5</v>
      </c>
      <c r="G41" s="23">
        <v>7</v>
      </c>
      <c r="H41" s="23">
        <v>10</v>
      </c>
      <c r="I41" s="23">
        <v>12</v>
      </c>
      <c r="J41" s="23">
        <v>15</v>
      </c>
      <c r="K41" s="23">
        <v>18</v>
      </c>
      <c r="L41" s="23">
        <v>20</v>
      </c>
      <c r="M41" s="23">
        <v>23</v>
      </c>
      <c r="N41" s="23">
        <v>25</v>
      </c>
      <c r="O41" s="23">
        <v>30</v>
      </c>
    </row>
    <row r="42" spans="1:15">
      <c r="A42" s="23">
        <v>11</v>
      </c>
      <c r="B42" s="36"/>
      <c r="C42" s="33" t="s">
        <v>136</v>
      </c>
      <c r="D42" s="23" t="s">
        <v>137</v>
      </c>
      <c r="E42" s="23" t="s">
        <v>149</v>
      </c>
      <c r="F42" s="23">
        <v>5</v>
      </c>
      <c r="G42" s="23">
        <v>8</v>
      </c>
      <c r="H42" s="23">
        <v>11</v>
      </c>
      <c r="I42" s="23">
        <v>14</v>
      </c>
      <c r="J42" s="23">
        <v>17</v>
      </c>
      <c r="K42" s="23">
        <v>20</v>
      </c>
      <c r="L42" s="23">
        <v>23</v>
      </c>
      <c r="M42" s="23">
        <v>26</v>
      </c>
      <c r="N42" s="23">
        <v>29</v>
      </c>
      <c r="O42" s="23">
        <v>35</v>
      </c>
    </row>
    <row r="43" spans="1:15">
      <c r="A43" s="23">
        <v>12</v>
      </c>
      <c r="B43" s="36"/>
      <c r="C43" s="33"/>
      <c r="D43" s="23" t="s">
        <v>138</v>
      </c>
      <c r="E43" s="23" t="s">
        <v>150</v>
      </c>
      <c r="F43" s="23">
        <v>3</v>
      </c>
      <c r="G43" s="23">
        <v>5</v>
      </c>
      <c r="H43" s="23">
        <v>8</v>
      </c>
      <c r="I43" s="23">
        <v>10</v>
      </c>
      <c r="J43" s="23">
        <v>13</v>
      </c>
      <c r="K43" s="23">
        <v>15</v>
      </c>
      <c r="L43" s="23">
        <v>17</v>
      </c>
      <c r="M43" s="23">
        <v>20</v>
      </c>
      <c r="N43" s="23">
        <v>25</v>
      </c>
      <c r="O43" s="23">
        <v>30</v>
      </c>
    </row>
    <row r="44" spans="1:15">
      <c r="A44" s="23">
        <v>13</v>
      </c>
      <c r="B44" s="36"/>
      <c r="C44" s="33"/>
      <c r="D44" s="23" t="s">
        <v>139</v>
      </c>
      <c r="E44" s="23" t="s">
        <v>151</v>
      </c>
      <c r="F44" s="23">
        <v>5</v>
      </c>
      <c r="G44" s="23">
        <v>7</v>
      </c>
      <c r="H44" s="23">
        <v>10</v>
      </c>
      <c r="I44" s="23">
        <v>12</v>
      </c>
      <c r="J44" s="23">
        <v>15</v>
      </c>
      <c r="K44" s="23">
        <v>18</v>
      </c>
      <c r="L44" s="23">
        <v>20</v>
      </c>
      <c r="M44" s="23">
        <v>23</v>
      </c>
      <c r="N44" s="23">
        <v>25</v>
      </c>
      <c r="O44" s="23">
        <v>30</v>
      </c>
    </row>
    <row r="45" spans="1:15">
      <c r="A45" s="23">
        <v>14</v>
      </c>
      <c r="B45" s="36"/>
      <c r="C45" s="33"/>
      <c r="D45" s="23" t="s">
        <v>140</v>
      </c>
      <c r="E45" s="23" t="s">
        <v>152</v>
      </c>
      <c r="F45" s="23">
        <v>3</v>
      </c>
      <c r="G45" s="23">
        <v>5</v>
      </c>
      <c r="H45" s="23">
        <v>8</v>
      </c>
      <c r="I45" s="23">
        <v>10</v>
      </c>
      <c r="J45" s="23">
        <v>13</v>
      </c>
      <c r="K45" s="23">
        <v>15</v>
      </c>
      <c r="L45" s="23">
        <v>17</v>
      </c>
      <c r="M45" s="23">
        <v>20</v>
      </c>
      <c r="N45" s="23">
        <v>25</v>
      </c>
      <c r="O45" s="23">
        <v>30</v>
      </c>
    </row>
    <row r="46" spans="1:15">
      <c r="A46" s="23">
        <v>15</v>
      </c>
      <c r="B46" s="37"/>
      <c r="C46" s="33"/>
      <c r="D46" s="23" t="s">
        <v>141</v>
      </c>
      <c r="E46" s="23" t="s">
        <v>144</v>
      </c>
      <c r="F46" s="23">
        <v>5</v>
      </c>
      <c r="G46" s="23">
        <v>7</v>
      </c>
      <c r="H46" s="23">
        <v>10</v>
      </c>
      <c r="I46" s="23">
        <v>12</v>
      </c>
      <c r="J46" s="23">
        <v>15</v>
      </c>
      <c r="K46" s="23">
        <v>18</v>
      </c>
      <c r="L46" s="23">
        <v>20</v>
      </c>
      <c r="M46" s="23">
        <v>23</v>
      </c>
      <c r="N46" s="23">
        <v>25</v>
      </c>
      <c r="O46" s="23">
        <v>30</v>
      </c>
    </row>
    <row r="47" spans="1:15">
      <c r="A47" s="31"/>
      <c r="B47" s="32"/>
      <c r="C47" s="32"/>
      <c r="D47" s="32"/>
    </row>
    <row r="48" spans="1:15">
      <c r="A48" s="31"/>
      <c r="B48" s="32"/>
      <c r="C48" s="32"/>
      <c r="D48" s="32"/>
    </row>
    <row r="49" spans="1:4">
      <c r="A49" s="31"/>
      <c r="B49" s="32"/>
      <c r="C49" s="32"/>
      <c r="D49" s="32"/>
    </row>
    <row r="50" spans="1:4">
      <c r="A50" s="31"/>
      <c r="B50" s="32"/>
      <c r="C50" s="32"/>
      <c r="D50" s="32"/>
    </row>
    <row r="51" spans="1:4">
      <c r="A51" s="32"/>
      <c r="B51" s="32"/>
      <c r="C51" s="32"/>
      <c r="D51" s="32"/>
    </row>
  </sheetData>
  <mergeCells count="32">
    <mergeCell ref="C32:C36"/>
    <mergeCell ref="C37:C41"/>
    <mergeCell ref="C42:C46"/>
    <mergeCell ref="A25:A26"/>
    <mergeCell ref="C25:C26"/>
    <mergeCell ref="B32:B46"/>
    <mergeCell ref="D25:D26"/>
    <mergeCell ref="D27:D28"/>
    <mergeCell ref="C27:C28"/>
    <mergeCell ref="A27:A28"/>
    <mergeCell ref="B2:B28"/>
    <mergeCell ref="D22:D24"/>
    <mergeCell ref="C18:C24"/>
    <mergeCell ref="A18:A19"/>
    <mergeCell ref="A20:A21"/>
    <mergeCell ref="A22:A24"/>
    <mergeCell ref="A11:A12"/>
    <mergeCell ref="A13:A14"/>
    <mergeCell ref="A15:A17"/>
    <mergeCell ref="D18:D19"/>
    <mergeCell ref="D20:D21"/>
    <mergeCell ref="D11:D12"/>
    <mergeCell ref="D13:D14"/>
    <mergeCell ref="D15:D17"/>
    <mergeCell ref="C11:C17"/>
    <mergeCell ref="D8:D10"/>
    <mergeCell ref="D4:D7"/>
    <mergeCell ref="D2:D3"/>
    <mergeCell ref="C2:C10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selection activeCell="B18" sqref="B18:C18"/>
    </sheetView>
  </sheetViews>
  <sheetFormatPr defaultRowHeight="16.5"/>
  <cols>
    <col min="1" max="1" width="11.375" style="1" bestFit="1" customWidth="1"/>
    <col min="2" max="7" width="9" style="1"/>
    <col min="8" max="8" width="12.125" style="1" bestFit="1" customWidth="1"/>
    <col min="9" max="16384" width="9" style="1"/>
  </cols>
  <sheetData>
    <row r="1" spans="1:13">
      <c r="A1" s="6"/>
      <c r="B1" s="13" t="s">
        <v>64</v>
      </c>
      <c r="C1" s="13" t="s">
        <v>65</v>
      </c>
      <c r="D1" s="13" t="s">
        <v>66</v>
      </c>
      <c r="E1" s="13" t="s">
        <v>67</v>
      </c>
      <c r="F1" s="14" t="s">
        <v>68</v>
      </c>
      <c r="G1" s="13" t="s">
        <v>69</v>
      </c>
      <c r="H1" s="15" t="s">
        <v>70</v>
      </c>
      <c r="I1" s="7"/>
      <c r="J1" s="7"/>
      <c r="K1" s="7"/>
      <c r="L1" s="7"/>
      <c r="M1" s="7"/>
    </row>
    <row r="2" spans="1:13">
      <c r="A2" s="3" t="s">
        <v>38</v>
      </c>
      <c r="B2" s="3">
        <v>3000</v>
      </c>
      <c r="C2" s="3">
        <v>0</v>
      </c>
      <c r="D2" s="3">
        <v>15</v>
      </c>
      <c r="E2" s="4">
        <v>20000</v>
      </c>
      <c r="F2" s="5">
        <v>1.7</v>
      </c>
      <c r="G2" s="3">
        <v>1</v>
      </c>
      <c r="H2" s="8">
        <v>1</v>
      </c>
      <c r="I2" s="7"/>
      <c r="J2" s="7"/>
      <c r="K2" s="7"/>
      <c r="L2" s="7"/>
      <c r="M2" s="7"/>
    </row>
    <row r="3" spans="1:13">
      <c r="A3" s="3" t="s">
        <v>39</v>
      </c>
      <c r="B3" s="3">
        <v>200</v>
      </c>
      <c r="C3" s="3">
        <v>3000</v>
      </c>
      <c r="D3" s="3">
        <v>5</v>
      </c>
      <c r="E3" s="4">
        <v>11900</v>
      </c>
      <c r="F3" s="5">
        <v>1.5</v>
      </c>
      <c r="G3" s="3">
        <v>1.2</v>
      </c>
      <c r="H3" s="8">
        <v>1</v>
      </c>
      <c r="I3" s="7"/>
      <c r="J3" s="7"/>
      <c r="K3" s="7"/>
      <c r="L3" s="7"/>
      <c r="M3" s="7"/>
    </row>
    <row r="4" spans="1:13">
      <c r="A4" s="3" t="s">
        <v>40</v>
      </c>
      <c r="B4" s="3">
        <v>5150</v>
      </c>
      <c r="C4" s="3">
        <v>0</v>
      </c>
      <c r="D4" s="3">
        <v>5</v>
      </c>
      <c r="E4" s="4">
        <v>13000</v>
      </c>
      <c r="F4" s="5">
        <v>2.4</v>
      </c>
      <c r="G4" s="3">
        <v>6</v>
      </c>
      <c r="H4" s="8">
        <v>1</v>
      </c>
      <c r="I4" s="7"/>
      <c r="J4" s="7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12" t="s">
        <v>49</v>
      </c>
      <c r="B6" s="12" t="s">
        <v>50</v>
      </c>
      <c r="C6" s="12" t="s">
        <v>51</v>
      </c>
      <c r="D6" s="12" t="s">
        <v>52</v>
      </c>
      <c r="E6" s="12" t="s">
        <v>53</v>
      </c>
      <c r="F6" s="12" t="s">
        <v>54</v>
      </c>
      <c r="G6" s="12" t="s">
        <v>55</v>
      </c>
      <c r="H6" s="12" t="s">
        <v>56</v>
      </c>
      <c r="I6" s="12" t="s">
        <v>57</v>
      </c>
      <c r="J6" s="12" t="s">
        <v>58</v>
      </c>
      <c r="K6" s="12" t="s">
        <v>59</v>
      </c>
      <c r="L6" s="12" t="s">
        <v>60</v>
      </c>
      <c r="M6" s="12" t="s">
        <v>61</v>
      </c>
    </row>
    <row r="7" spans="1:13">
      <c r="A7" s="10" t="s">
        <v>41</v>
      </c>
      <c r="B7" s="9">
        <v>1.8</v>
      </c>
      <c r="C7" s="9">
        <v>1</v>
      </c>
      <c r="D7" s="9">
        <v>1.9</v>
      </c>
      <c r="E7" s="9">
        <v>1.9</v>
      </c>
      <c r="F7" s="9">
        <v>1</v>
      </c>
      <c r="G7" s="9">
        <v>1</v>
      </c>
      <c r="H7" s="9">
        <v>1</v>
      </c>
      <c r="I7" s="9">
        <v>4</v>
      </c>
      <c r="J7" s="6">
        <v>0.02</v>
      </c>
      <c r="K7" s="6">
        <v>0.02</v>
      </c>
      <c r="L7" s="6">
        <v>0.02</v>
      </c>
      <c r="M7" s="6">
        <v>0.02</v>
      </c>
    </row>
    <row r="8" spans="1:13">
      <c r="A8" s="10" t="s">
        <v>42</v>
      </c>
      <c r="B8" s="9">
        <v>1.9</v>
      </c>
      <c r="C8" s="9">
        <v>1</v>
      </c>
      <c r="D8" s="9">
        <v>1.8</v>
      </c>
      <c r="E8" s="9">
        <v>1.9</v>
      </c>
      <c r="F8" s="9">
        <v>1</v>
      </c>
      <c r="G8" s="9">
        <v>1</v>
      </c>
      <c r="H8" s="9">
        <v>1</v>
      </c>
      <c r="I8" s="9">
        <v>5</v>
      </c>
      <c r="J8" s="6">
        <v>0.02</v>
      </c>
      <c r="K8" s="6">
        <v>0.02</v>
      </c>
      <c r="L8" s="6">
        <v>0.02</v>
      </c>
      <c r="M8" s="6">
        <v>0.02</v>
      </c>
    </row>
    <row r="9" spans="1:13">
      <c r="A9" s="10" t="s">
        <v>43</v>
      </c>
      <c r="B9" s="9">
        <v>1.8</v>
      </c>
      <c r="C9" s="9">
        <v>1.9</v>
      </c>
      <c r="D9" s="9">
        <v>1.8</v>
      </c>
      <c r="E9" s="9">
        <v>1.9</v>
      </c>
      <c r="F9" s="9">
        <v>1</v>
      </c>
      <c r="G9" s="9">
        <v>1</v>
      </c>
      <c r="H9" s="9">
        <v>1</v>
      </c>
      <c r="I9" s="9">
        <v>2</v>
      </c>
      <c r="J9" s="6">
        <v>0.02</v>
      </c>
      <c r="K9" s="6">
        <v>0.02</v>
      </c>
      <c r="L9" s="6">
        <v>0.02</v>
      </c>
      <c r="M9" s="6">
        <v>0.02</v>
      </c>
    </row>
    <row r="10" spans="1:13">
      <c r="A10" s="10" t="s">
        <v>44</v>
      </c>
      <c r="B10" s="9">
        <v>4</v>
      </c>
      <c r="C10" s="9">
        <v>1.8</v>
      </c>
      <c r="D10" s="9">
        <v>1.8</v>
      </c>
      <c r="E10" s="9">
        <v>1.8</v>
      </c>
      <c r="F10" s="9">
        <v>1</v>
      </c>
      <c r="G10" s="9">
        <v>1</v>
      </c>
      <c r="H10" s="9">
        <v>1</v>
      </c>
      <c r="I10" s="9">
        <v>5</v>
      </c>
      <c r="J10" s="6">
        <v>0.02</v>
      </c>
      <c r="K10" s="6">
        <v>0.02</v>
      </c>
      <c r="L10" s="6">
        <v>0.02</v>
      </c>
      <c r="M10" s="6">
        <v>0.02</v>
      </c>
    </row>
    <row r="11" spans="1:13">
      <c r="A11" s="10" t="s">
        <v>45</v>
      </c>
      <c r="B11" s="9">
        <v>1.8</v>
      </c>
      <c r="C11" s="9">
        <v>1.8</v>
      </c>
      <c r="D11" s="9">
        <v>1.8</v>
      </c>
      <c r="E11" s="9">
        <v>1.9</v>
      </c>
      <c r="F11" s="9">
        <v>1</v>
      </c>
      <c r="G11" s="9">
        <v>1</v>
      </c>
      <c r="H11" s="9">
        <v>1</v>
      </c>
      <c r="I11" s="9">
        <v>4</v>
      </c>
      <c r="J11" s="6">
        <v>0.02</v>
      </c>
      <c r="K11" s="6">
        <v>0.02</v>
      </c>
      <c r="L11" s="6">
        <v>0.02</v>
      </c>
      <c r="M11" s="6">
        <v>0.02</v>
      </c>
    </row>
    <row r="12" spans="1:13">
      <c r="A12" s="10" t="s">
        <v>46</v>
      </c>
      <c r="B12" s="9">
        <v>1.9</v>
      </c>
      <c r="C12" s="9">
        <v>1.8</v>
      </c>
      <c r="D12" s="9">
        <v>1.8</v>
      </c>
      <c r="E12" s="9">
        <v>1.8</v>
      </c>
      <c r="F12" s="9">
        <v>1</v>
      </c>
      <c r="G12" s="9">
        <v>1</v>
      </c>
      <c r="H12" s="9">
        <v>1</v>
      </c>
      <c r="I12" s="9">
        <v>5</v>
      </c>
      <c r="J12" s="6">
        <v>0.02</v>
      </c>
      <c r="K12" s="6">
        <v>0.02</v>
      </c>
      <c r="L12" s="6">
        <v>0.02</v>
      </c>
      <c r="M12" s="6">
        <v>0.02</v>
      </c>
    </row>
    <row r="13" spans="1:13">
      <c r="A13" s="10" t="s">
        <v>47</v>
      </c>
      <c r="B13" s="9">
        <v>1.8</v>
      </c>
      <c r="C13" s="9">
        <v>1.8</v>
      </c>
      <c r="D13" s="9">
        <v>1.8</v>
      </c>
      <c r="E13" s="9">
        <v>1.8</v>
      </c>
      <c r="F13" s="9">
        <v>1</v>
      </c>
      <c r="G13" s="9">
        <v>1</v>
      </c>
      <c r="H13" s="9">
        <v>1</v>
      </c>
      <c r="I13" s="9">
        <v>0</v>
      </c>
      <c r="J13" s="6">
        <v>0.02</v>
      </c>
      <c r="K13" s="6">
        <v>0.02</v>
      </c>
      <c r="L13" s="6">
        <v>0.02</v>
      </c>
      <c r="M13" s="6">
        <v>0.02</v>
      </c>
    </row>
    <row r="14" spans="1:13">
      <c r="A14" s="10" t="s">
        <v>48</v>
      </c>
      <c r="B14" s="9">
        <v>1.8</v>
      </c>
      <c r="C14" s="9">
        <v>1.8</v>
      </c>
      <c r="D14" s="9">
        <v>1.8</v>
      </c>
      <c r="E14" s="9">
        <v>1.8</v>
      </c>
      <c r="F14" s="9">
        <v>1</v>
      </c>
      <c r="G14" s="9">
        <v>1</v>
      </c>
      <c r="H14" s="9">
        <v>1</v>
      </c>
      <c r="I14" s="9">
        <v>0</v>
      </c>
      <c r="J14" s="6">
        <v>0.02</v>
      </c>
      <c r="K14" s="6">
        <v>0.02</v>
      </c>
      <c r="L14" s="6">
        <v>0.02</v>
      </c>
      <c r="M14" s="6">
        <v>0.02</v>
      </c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7">
      <c r="A17" s="16" t="s">
        <v>62</v>
      </c>
      <c r="B17" s="40" t="s">
        <v>63</v>
      </c>
      <c r="C17" s="41"/>
      <c r="D17" s="42" t="s">
        <v>75</v>
      </c>
      <c r="E17" s="42"/>
      <c r="F17" s="40" t="s">
        <v>76</v>
      </c>
      <c r="G17" s="41"/>
      <c r="H17" s="12" t="s">
        <v>71</v>
      </c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11" t="s">
        <v>81</v>
      </c>
      <c r="B18" s="38">
        <f>ROUNDDOWN($B$2/($F$2*$H$2)*(B7+(50*J7)),0)</f>
        <v>4941</v>
      </c>
      <c r="C18" s="39"/>
      <c r="D18" s="38">
        <f>$D$2*(D7+(L7*50))</f>
        <v>43.5</v>
      </c>
      <c r="E18" s="39"/>
      <c r="F18" s="38">
        <f>E2*(E7+(M7*50))</f>
        <v>58000</v>
      </c>
      <c r="G18" s="39"/>
      <c r="H18" s="6" t="s">
        <v>72</v>
      </c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1" t="s">
        <v>82</v>
      </c>
      <c r="B19" s="38">
        <f>ROUNDDOWN($B$2/($F$2*$H$2)*(B8+(50*J8)),0)</f>
        <v>5117</v>
      </c>
      <c r="C19" s="39"/>
      <c r="D19" s="38">
        <f>$D$2*(D8+(L8*50))</f>
        <v>42</v>
      </c>
      <c r="E19" s="39"/>
      <c r="F19" s="38">
        <f>E2*(E8+(M8*50))</f>
        <v>58000</v>
      </c>
      <c r="G19" s="39"/>
      <c r="H19" s="6" t="s">
        <v>72</v>
      </c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1" t="s">
        <v>83</v>
      </c>
      <c r="B20" s="38">
        <f>$C$3/($F$3*$H$3)*(B9+(50*J9))</f>
        <v>5600</v>
      </c>
      <c r="C20" s="39"/>
      <c r="D20" s="38">
        <f>$D$3*(D9+(L9*50))</f>
        <v>14</v>
      </c>
      <c r="E20" s="39"/>
      <c r="F20" s="38">
        <f>E3*(E9+(M9*50))</f>
        <v>34510</v>
      </c>
      <c r="G20" s="39"/>
      <c r="H20" s="6" t="s">
        <v>73</v>
      </c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11" t="s">
        <v>84</v>
      </c>
      <c r="B21" s="38">
        <f>$C$3/($F$3*$H$3)*(B10+(50*J10))</f>
        <v>10000</v>
      </c>
      <c r="C21" s="39"/>
      <c r="D21" s="38">
        <f>$D$3*(D10+(L10*50))</f>
        <v>14</v>
      </c>
      <c r="E21" s="39"/>
      <c r="F21" s="38">
        <f>E3*(E10+(M10*50))</f>
        <v>33320</v>
      </c>
      <c r="G21" s="39"/>
      <c r="H21" s="6" t="s">
        <v>73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11" t="s">
        <v>85</v>
      </c>
      <c r="B22" s="38">
        <f>ROUNDDOWN($B$4/($F$4*$H$4)*(B11+(50*J11)),0)</f>
        <v>6008</v>
      </c>
      <c r="C22" s="39"/>
      <c r="D22" s="38">
        <f>$D$4*(D11+(L11*50))</f>
        <v>14</v>
      </c>
      <c r="E22" s="39"/>
      <c r="F22" s="38">
        <f>E4*(E11+(M11*50))</f>
        <v>37700</v>
      </c>
      <c r="G22" s="39"/>
      <c r="H22" s="6" t="s">
        <v>74</v>
      </c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11" t="s">
        <v>86</v>
      </c>
      <c r="B23" s="38">
        <f t="shared" ref="B23:B25" si="0">ROUNDDOWN($B$4/($F$4*$H$4)*(B12+(50*J12)),0)</f>
        <v>6222</v>
      </c>
      <c r="C23" s="39"/>
      <c r="D23" s="38">
        <f t="shared" ref="D23:D25" si="1">$D$4*(D12+(L12*50))</f>
        <v>14</v>
      </c>
      <c r="E23" s="39"/>
      <c r="F23" s="38">
        <f>E4*(E12+(M12*50))</f>
        <v>36400</v>
      </c>
      <c r="G23" s="39"/>
      <c r="H23" s="6" t="s">
        <v>74</v>
      </c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11" t="s">
        <v>87</v>
      </c>
      <c r="B24" s="38">
        <f t="shared" si="0"/>
        <v>6008</v>
      </c>
      <c r="C24" s="39"/>
      <c r="D24" s="38">
        <f t="shared" si="1"/>
        <v>14</v>
      </c>
      <c r="E24" s="39"/>
      <c r="F24" s="38">
        <f>E4*(E13+(M13*50))</f>
        <v>36400</v>
      </c>
      <c r="G24" s="39"/>
      <c r="H24" s="6" t="s">
        <v>74</v>
      </c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11" t="s">
        <v>88</v>
      </c>
      <c r="B25" s="38">
        <f t="shared" si="0"/>
        <v>6008</v>
      </c>
      <c r="C25" s="39"/>
      <c r="D25" s="38">
        <f t="shared" si="1"/>
        <v>14</v>
      </c>
      <c r="E25" s="39"/>
      <c r="F25" s="38">
        <f>E4*(E14+(M14*50))</f>
        <v>36400</v>
      </c>
      <c r="G25" s="39"/>
      <c r="H25" s="6" t="s">
        <v>74</v>
      </c>
      <c r="I25" s="7"/>
      <c r="J25" s="7"/>
      <c r="K25" s="7"/>
      <c r="L25" s="7"/>
      <c r="M25" s="7"/>
      <c r="N25" s="7"/>
      <c r="O25" s="7"/>
      <c r="P25" s="7"/>
      <c r="Q25" s="7"/>
    </row>
    <row r="27" spans="1:17">
      <c r="L27" s="1">
        <v>3</v>
      </c>
    </row>
  </sheetData>
  <mergeCells count="27">
    <mergeCell ref="B23:C23"/>
    <mergeCell ref="B24:C24"/>
    <mergeCell ref="B25:C25"/>
    <mergeCell ref="D17:E17"/>
    <mergeCell ref="D18:E18"/>
    <mergeCell ref="D19:E19"/>
    <mergeCell ref="D20:E20"/>
    <mergeCell ref="D21:E21"/>
    <mergeCell ref="D22:E22"/>
    <mergeCell ref="D23:E23"/>
    <mergeCell ref="B17:C17"/>
    <mergeCell ref="B18:C18"/>
    <mergeCell ref="B19:C19"/>
    <mergeCell ref="B20:C20"/>
    <mergeCell ref="B21:C21"/>
    <mergeCell ref="B22:C22"/>
    <mergeCell ref="F25:G25"/>
    <mergeCell ref="D24:E24"/>
    <mergeCell ref="D25:E25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C1" workbookViewId="0">
      <selection activeCell="K20" sqref="K20"/>
    </sheetView>
  </sheetViews>
  <sheetFormatPr defaultRowHeight="16.5"/>
  <cols>
    <col min="1" max="1" width="5.25" style="1" bestFit="1" customWidth="1"/>
    <col min="2" max="2" width="5.25" style="1" customWidth="1"/>
    <col min="3" max="3" width="7.125" style="1" bestFit="1" customWidth="1"/>
    <col min="4" max="4" width="22.75" style="1" bestFit="1" customWidth="1"/>
    <col min="5" max="5" width="14.375" style="1" bestFit="1" customWidth="1"/>
    <col min="6" max="15" width="9" style="1"/>
    <col min="16" max="16" width="47.875" style="1" bestFit="1" customWidth="1"/>
    <col min="17" max="16384" width="9" style="1"/>
  </cols>
  <sheetData>
    <row r="1" spans="1:24">
      <c r="A1" s="20" t="s">
        <v>78</v>
      </c>
      <c r="B1" s="20" t="s">
        <v>92</v>
      </c>
      <c r="C1" s="20" t="s">
        <v>79</v>
      </c>
      <c r="D1" s="20" t="s">
        <v>94</v>
      </c>
      <c r="E1" s="20" t="s">
        <v>95</v>
      </c>
      <c r="F1" s="20" t="s">
        <v>28</v>
      </c>
      <c r="G1" s="20" t="s">
        <v>29</v>
      </c>
      <c r="H1" s="20" t="s">
        <v>30</v>
      </c>
      <c r="I1" s="20" t="s">
        <v>31</v>
      </c>
      <c r="J1" s="20" t="s">
        <v>96</v>
      </c>
      <c r="K1" s="20" t="s">
        <v>97</v>
      </c>
      <c r="L1" s="20" t="s">
        <v>98</v>
      </c>
      <c r="M1" s="20" t="s">
        <v>99</v>
      </c>
      <c r="N1" s="20" t="s">
        <v>100</v>
      </c>
      <c r="O1" s="20" t="s">
        <v>101</v>
      </c>
      <c r="P1" s="20" t="s">
        <v>102</v>
      </c>
    </row>
    <row r="2" spans="1:24">
      <c r="A2" s="43">
        <v>1</v>
      </c>
      <c r="B2" s="35" t="s">
        <v>93</v>
      </c>
      <c r="C2" s="43" t="s">
        <v>80</v>
      </c>
      <c r="D2" s="2" t="s">
        <v>5</v>
      </c>
      <c r="E2" s="2" t="s">
        <v>6</v>
      </c>
      <c r="F2" s="18">
        <v>0.8</v>
      </c>
      <c r="G2" s="18">
        <v>0.85</v>
      </c>
      <c r="H2" s="18">
        <v>0.9</v>
      </c>
      <c r="I2" s="18">
        <v>0.95</v>
      </c>
      <c r="J2" s="18">
        <v>1</v>
      </c>
      <c r="K2" s="18">
        <v>1.05</v>
      </c>
      <c r="L2" s="18">
        <v>1.1000000000000001</v>
      </c>
      <c r="M2" s="18">
        <v>1.1499999999999999</v>
      </c>
      <c r="N2" s="18">
        <v>1.2</v>
      </c>
      <c r="O2" s="18">
        <v>1.35</v>
      </c>
      <c r="P2" s="33"/>
    </row>
    <row r="3" spans="1:24">
      <c r="A3" s="44"/>
      <c r="B3" s="36"/>
      <c r="C3" s="46"/>
      <c r="D3" s="19" t="s">
        <v>82</v>
      </c>
      <c r="E3" s="17" t="s">
        <v>77</v>
      </c>
      <c r="F3" s="17">
        <f>VLOOKUP($D$3,기본정보!$A$18:$G$25,2,FALSE)*F2</f>
        <v>4093.6000000000004</v>
      </c>
      <c r="G3" s="17">
        <f>VLOOKUP($D$3,기본정보!$A$18:$G$25,2,FALSE)*G2</f>
        <v>4349.45</v>
      </c>
      <c r="H3" s="17">
        <f>VLOOKUP($D$3,기본정보!$A$18:$G$25,2,FALSE)*H2</f>
        <v>4605.3</v>
      </c>
      <c r="I3" s="17">
        <f>VLOOKUP($D$3,기본정보!$A$18:$G$25,2,FALSE)*I2</f>
        <v>4861.1499999999996</v>
      </c>
      <c r="J3" s="17">
        <f>VLOOKUP($D$3,기본정보!$A$18:$G$25,2,FALSE)*J2</f>
        <v>5117</v>
      </c>
      <c r="K3" s="17">
        <f>VLOOKUP($D$3,기본정보!$A$18:$G$25,2,FALSE)*K2</f>
        <v>5372.85</v>
      </c>
      <c r="L3" s="17">
        <f>VLOOKUP($D$3,기본정보!$A$18:$G$25,2,FALSE)*L2</f>
        <v>5628.7000000000007</v>
      </c>
      <c r="M3" s="17">
        <f>VLOOKUP($D$3,기본정보!$A$18:$G$25,2,FALSE)*M2</f>
        <v>5884.5499999999993</v>
      </c>
      <c r="N3" s="17">
        <f>VLOOKUP($D$3,기본정보!$A$18:$G$25,2,FALSE)*N2</f>
        <v>6140.4</v>
      </c>
      <c r="O3" s="17">
        <f>VLOOKUP($D$3,기본정보!$A$18:$G$25,2,FALSE)*O2</f>
        <v>6907.9500000000007</v>
      </c>
      <c r="P3" s="33"/>
    </row>
    <row r="4" spans="1:24">
      <c r="A4" s="43">
        <v>2</v>
      </c>
      <c r="B4" s="36"/>
      <c r="C4" s="46"/>
      <c r="D4" s="2" t="s">
        <v>7</v>
      </c>
      <c r="E4" s="2" t="s">
        <v>8</v>
      </c>
      <c r="F4" s="18">
        <v>0.1</v>
      </c>
      <c r="G4" s="18">
        <v>0.2</v>
      </c>
      <c r="H4" s="18">
        <v>0.3</v>
      </c>
      <c r="I4" s="18">
        <v>0.4</v>
      </c>
      <c r="J4" s="18">
        <v>0.5</v>
      </c>
      <c r="K4" s="18">
        <v>0.6</v>
      </c>
      <c r="L4" s="18">
        <v>0.7</v>
      </c>
      <c r="M4" s="18">
        <v>0.8</v>
      </c>
      <c r="N4" s="18">
        <v>0.9</v>
      </c>
      <c r="O4" s="18">
        <v>1</v>
      </c>
      <c r="P4" s="33" t="s">
        <v>110</v>
      </c>
    </row>
    <row r="5" spans="1:24">
      <c r="A5" s="44"/>
      <c r="B5" s="36"/>
      <c r="C5" s="46"/>
      <c r="D5" s="19" t="s">
        <v>82</v>
      </c>
      <c r="E5" s="17" t="s">
        <v>109</v>
      </c>
      <c r="F5" s="17">
        <f>VLOOKUP($D$5,기본정보!$A$18:$G$25,2,FALSE)*F4</f>
        <v>511.70000000000005</v>
      </c>
      <c r="G5" s="17">
        <f>VLOOKUP($D$3,기본정보!$A$18:$G$25,2,FALSE)*G4</f>
        <v>1023.4000000000001</v>
      </c>
      <c r="H5" s="17">
        <f>VLOOKUP($D$3,기본정보!$A$18:$G$25,2,FALSE)*H4</f>
        <v>1535.1</v>
      </c>
      <c r="I5" s="17">
        <f>VLOOKUP($D$3,기본정보!$A$18:$G$25,2,FALSE)*I4</f>
        <v>2046.8000000000002</v>
      </c>
      <c r="J5" s="17">
        <f>VLOOKUP($D$3,기본정보!$A$18:$G$25,2,FALSE)*J4</f>
        <v>2558.5</v>
      </c>
      <c r="K5" s="17">
        <f>VLOOKUP($D$3,기본정보!$A$18:$G$25,2,FALSE)*K4</f>
        <v>3070.2</v>
      </c>
      <c r="L5" s="17">
        <f>VLOOKUP($D$3,기본정보!$A$18:$G$25,2,FALSE)*L4</f>
        <v>3581.8999999999996</v>
      </c>
      <c r="M5" s="17">
        <f>VLOOKUP($D$3,기본정보!$A$18:$G$25,2,FALSE)*M4</f>
        <v>4093.6000000000004</v>
      </c>
      <c r="N5" s="17">
        <f>VLOOKUP($D$3,기본정보!$A$18:$G$25,2,FALSE)*N4</f>
        <v>4605.3</v>
      </c>
      <c r="O5" s="17">
        <f>VLOOKUP($D$3,기본정보!$A$18:$G$25,2,FALSE)*O4</f>
        <v>5117</v>
      </c>
      <c r="P5" s="33"/>
      <c r="Q5"/>
      <c r="R5"/>
      <c r="S5"/>
      <c r="T5"/>
      <c r="U5"/>
      <c r="V5"/>
      <c r="W5"/>
      <c r="X5"/>
    </row>
    <row r="6" spans="1:24">
      <c r="A6" s="43">
        <v>3</v>
      </c>
      <c r="B6" s="36"/>
      <c r="C6" s="46"/>
      <c r="D6" s="2" t="s">
        <v>9</v>
      </c>
      <c r="E6" s="2" t="s">
        <v>10</v>
      </c>
      <c r="F6" s="18">
        <v>0.2</v>
      </c>
      <c r="G6" s="18">
        <v>0.25</v>
      </c>
      <c r="H6" s="18">
        <v>0.3</v>
      </c>
      <c r="I6" s="18">
        <v>0.35</v>
      </c>
      <c r="J6" s="18">
        <v>0.4</v>
      </c>
      <c r="K6" s="18">
        <v>0.45</v>
      </c>
      <c r="L6" s="18">
        <v>0.5</v>
      </c>
      <c r="M6" s="18">
        <v>0.55000000000000004</v>
      </c>
      <c r="N6" s="18">
        <v>0.6</v>
      </c>
      <c r="O6" s="18">
        <v>0.7</v>
      </c>
      <c r="P6" s="33" t="s">
        <v>108</v>
      </c>
      <c r="Q6"/>
      <c r="R6"/>
      <c r="S6"/>
      <c r="T6"/>
      <c r="U6"/>
      <c r="V6"/>
      <c r="W6"/>
      <c r="X6"/>
    </row>
    <row r="7" spans="1:24">
      <c r="A7" s="44"/>
      <c r="B7" s="36"/>
      <c r="C7" s="44"/>
      <c r="D7" s="19" t="s">
        <v>106</v>
      </c>
      <c r="E7" s="17" t="s">
        <v>107</v>
      </c>
      <c r="F7" s="17">
        <f t="shared" ref="F7:O7" si="0">VLOOKUP($D$7,영웅스펙,2,FALSE)*F6</f>
        <v>1023.4000000000001</v>
      </c>
      <c r="G7" s="17">
        <f t="shared" si="0"/>
        <v>1279.25</v>
      </c>
      <c r="H7" s="17">
        <f t="shared" si="0"/>
        <v>1535.1</v>
      </c>
      <c r="I7" s="17">
        <f t="shared" si="0"/>
        <v>1790.9499999999998</v>
      </c>
      <c r="J7" s="17">
        <f t="shared" si="0"/>
        <v>2046.8000000000002</v>
      </c>
      <c r="K7" s="17">
        <f t="shared" si="0"/>
        <v>2302.65</v>
      </c>
      <c r="L7" s="17">
        <f t="shared" si="0"/>
        <v>2558.5</v>
      </c>
      <c r="M7" s="17">
        <f t="shared" si="0"/>
        <v>2814.3500000000004</v>
      </c>
      <c r="N7" s="17">
        <f t="shared" si="0"/>
        <v>3070.2</v>
      </c>
      <c r="O7" s="17">
        <f t="shared" si="0"/>
        <v>3581.8999999999996</v>
      </c>
      <c r="P7" s="33"/>
      <c r="Q7"/>
      <c r="R7"/>
      <c r="S7"/>
      <c r="T7"/>
      <c r="U7"/>
      <c r="V7"/>
      <c r="W7"/>
      <c r="X7"/>
    </row>
    <row r="8" spans="1:24">
      <c r="A8" s="43">
        <v>4</v>
      </c>
      <c r="B8" s="36"/>
      <c r="C8" s="43" t="s">
        <v>89</v>
      </c>
      <c r="D8" s="2" t="s">
        <v>12</v>
      </c>
      <c r="E8" s="2" t="s">
        <v>13</v>
      </c>
      <c r="F8" s="18">
        <v>3</v>
      </c>
      <c r="G8" s="18">
        <v>3.1</v>
      </c>
      <c r="H8" s="18">
        <v>3.2</v>
      </c>
      <c r="I8" s="18">
        <v>3.3</v>
      </c>
      <c r="J8" s="18">
        <v>3.4</v>
      </c>
      <c r="K8" s="18">
        <v>3.5</v>
      </c>
      <c r="L8" s="18">
        <v>3.6</v>
      </c>
      <c r="M8" s="18">
        <v>3.7</v>
      </c>
      <c r="N8" s="18">
        <v>3.8</v>
      </c>
      <c r="O8" s="18">
        <v>5</v>
      </c>
      <c r="P8" s="33"/>
      <c r="Q8"/>
      <c r="R8"/>
      <c r="S8"/>
      <c r="T8"/>
      <c r="U8"/>
      <c r="V8"/>
      <c r="W8"/>
      <c r="X8"/>
    </row>
    <row r="9" spans="1:24">
      <c r="A9" s="44"/>
      <c r="B9" s="36"/>
      <c r="C9" s="46"/>
      <c r="D9" s="19" t="s">
        <v>84</v>
      </c>
      <c r="E9" s="17" t="s">
        <v>77</v>
      </c>
      <c r="F9" s="17">
        <f t="shared" ref="F9:O9" si="1">VLOOKUP($D$9,영웅스펙,2,FALSE)*F8</f>
        <v>30000</v>
      </c>
      <c r="G9" s="17">
        <f t="shared" si="1"/>
        <v>31000</v>
      </c>
      <c r="H9" s="17">
        <f t="shared" si="1"/>
        <v>32000</v>
      </c>
      <c r="I9" s="17">
        <f t="shared" si="1"/>
        <v>33000</v>
      </c>
      <c r="J9" s="17">
        <f t="shared" si="1"/>
        <v>34000</v>
      </c>
      <c r="K9" s="17">
        <f t="shared" si="1"/>
        <v>35000</v>
      </c>
      <c r="L9" s="17">
        <f t="shared" si="1"/>
        <v>36000</v>
      </c>
      <c r="M9" s="17">
        <f t="shared" si="1"/>
        <v>37000</v>
      </c>
      <c r="N9" s="17">
        <f t="shared" si="1"/>
        <v>38000</v>
      </c>
      <c r="O9" s="17">
        <f t="shared" si="1"/>
        <v>50000</v>
      </c>
      <c r="P9" s="33"/>
    </row>
    <row r="10" spans="1:24">
      <c r="A10" s="43">
        <v>5</v>
      </c>
      <c r="B10" s="36"/>
      <c r="C10" s="46"/>
      <c r="D10" s="2" t="s">
        <v>5</v>
      </c>
      <c r="E10" s="2" t="s">
        <v>14</v>
      </c>
      <c r="F10" s="18">
        <v>0.8</v>
      </c>
      <c r="G10" s="18">
        <v>0.85</v>
      </c>
      <c r="H10" s="18">
        <v>0.9</v>
      </c>
      <c r="I10" s="18">
        <v>0.95</v>
      </c>
      <c r="J10" s="18">
        <v>1</v>
      </c>
      <c r="K10" s="18">
        <v>1.05</v>
      </c>
      <c r="L10" s="18">
        <v>1.1000000000000001</v>
      </c>
      <c r="M10" s="18">
        <v>1.1499999999999999</v>
      </c>
      <c r="N10" s="18">
        <v>1.2</v>
      </c>
      <c r="O10" s="18">
        <v>1.35</v>
      </c>
      <c r="P10" s="33"/>
    </row>
    <row r="11" spans="1:24">
      <c r="A11" s="44"/>
      <c r="B11" s="36"/>
      <c r="C11" s="46"/>
      <c r="D11" s="19" t="s">
        <v>84</v>
      </c>
      <c r="E11" s="17" t="s">
        <v>77</v>
      </c>
      <c r="F11" s="17">
        <f t="shared" ref="F11:O11" si="2">VLOOKUP($D$11,영웅스펙,2,FALSE)*F10</f>
        <v>8000</v>
      </c>
      <c r="G11" s="17">
        <f t="shared" si="2"/>
        <v>8500</v>
      </c>
      <c r="H11" s="17">
        <f t="shared" si="2"/>
        <v>9000</v>
      </c>
      <c r="I11" s="17">
        <f t="shared" si="2"/>
        <v>9500</v>
      </c>
      <c r="J11" s="17">
        <f t="shared" si="2"/>
        <v>10000</v>
      </c>
      <c r="K11" s="17">
        <f t="shared" si="2"/>
        <v>10500</v>
      </c>
      <c r="L11" s="17">
        <f t="shared" si="2"/>
        <v>11000</v>
      </c>
      <c r="M11" s="17">
        <f t="shared" si="2"/>
        <v>11500</v>
      </c>
      <c r="N11" s="17">
        <f t="shared" si="2"/>
        <v>12000</v>
      </c>
      <c r="O11" s="17">
        <f t="shared" si="2"/>
        <v>13500</v>
      </c>
      <c r="P11" s="33"/>
    </row>
    <row r="12" spans="1:24">
      <c r="A12" s="43">
        <v>6</v>
      </c>
      <c r="B12" s="36"/>
      <c r="C12" s="46"/>
      <c r="D12" s="2" t="s">
        <v>15</v>
      </c>
      <c r="E12" s="2" t="s">
        <v>16</v>
      </c>
      <c r="F12" s="18">
        <v>0.3</v>
      </c>
      <c r="G12" s="18">
        <v>0.35</v>
      </c>
      <c r="H12" s="18">
        <v>0.4</v>
      </c>
      <c r="I12" s="18">
        <v>0.45</v>
      </c>
      <c r="J12" s="18">
        <v>0.5</v>
      </c>
      <c r="K12" s="18">
        <v>0.55000000000000004</v>
      </c>
      <c r="L12" s="18">
        <v>0.6</v>
      </c>
      <c r="M12" s="18">
        <v>0.65</v>
      </c>
      <c r="N12" s="18">
        <v>0.7</v>
      </c>
      <c r="O12" s="18">
        <v>0.75</v>
      </c>
      <c r="P12" s="33" t="s">
        <v>105</v>
      </c>
    </row>
    <row r="13" spans="1:24">
      <c r="A13" s="44"/>
      <c r="B13" s="36"/>
      <c r="C13" s="44"/>
      <c r="D13" s="19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3"/>
    </row>
    <row r="14" spans="1:24">
      <c r="A14" s="43">
        <v>7</v>
      </c>
      <c r="B14" s="36"/>
      <c r="C14" s="43" t="s">
        <v>90</v>
      </c>
      <c r="D14" s="2" t="s">
        <v>12</v>
      </c>
      <c r="E14" s="2" t="s">
        <v>18</v>
      </c>
      <c r="F14" s="18">
        <v>3</v>
      </c>
      <c r="G14" s="18">
        <v>3.1</v>
      </c>
      <c r="H14" s="18">
        <v>3.2</v>
      </c>
      <c r="I14" s="18">
        <v>3.3</v>
      </c>
      <c r="J14" s="18">
        <v>3.4</v>
      </c>
      <c r="K14" s="18">
        <v>3.5</v>
      </c>
      <c r="L14" s="18">
        <v>3.6</v>
      </c>
      <c r="M14" s="18">
        <v>3.7</v>
      </c>
      <c r="N14" s="18">
        <v>3.8</v>
      </c>
      <c r="O14" s="18">
        <v>5</v>
      </c>
      <c r="P14" s="33"/>
    </row>
    <row r="15" spans="1:24">
      <c r="A15" s="44"/>
      <c r="B15" s="36"/>
      <c r="C15" s="46"/>
      <c r="D15" s="19" t="s">
        <v>86</v>
      </c>
      <c r="E15" s="17" t="s">
        <v>77</v>
      </c>
      <c r="F15" s="17">
        <f t="shared" ref="F15:O15" si="3">VLOOKUP($D$15,영웅스펙,2,FALSE)*F14</f>
        <v>18666</v>
      </c>
      <c r="G15" s="17">
        <f t="shared" si="3"/>
        <v>19288.2</v>
      </c>
      <c r="H15" s="17">
        <f t="shared" si="3"/>
        <v>19910.400000000001</v>
      </c>
      <c r="I15" s="17">
        <f t="shared" si="3"/>
        <v>20532.599999999999</v>
      </c>
      <c r="J15" s="17">
        <f t="shared" si="3"/>
        <v>21154.799999999999</v>
      </c>
      <c r="K15" s="17">
        <f t="shared" si="3"/>
        <v>21777</v>
      </c>
      <c r="L15" s="17">
        <f t="shared" si="3"/>
        <v>22399.200000000001</v>
      </c>
      <c r="M15" s="17">
        <f t="shared" si="3"/>
        <v>23021.4</v>
      </c>
      <c r="N15" s="17">
        <f t="shared" si="3"/>
        <v>23643.599999999999</v>
      </c>
      <c r="O15" s="17">
        <f t="shared" si="3"/>
        <v>31110</v>
      </c>
      <c r="P15" s="33"/>
    </row>
    <row r="16" spans="1:24">
      <c r="A16" s="43">
        <v>8</v>
      </c>
      <c r="B16" s="36"/>
      <c r="C16" s="46"/>
      <c r="D16" s="2" t="s">
        <v>19</v>
      </c>
      <c r="E16" s="2" t="s">
        <v>20</v>
      </c>
      <c r="F16" s="18">
        <v>0.8</v>
      </c>
      <c r="G16" s="18">
        <v>0.85</v>
      </c>
      <c r="H16" s="18">
        <v>0.9</v>
      </c>
      <c r="I16" s="18">
        <v>0.95</v>
      </c>
      <c r="J16" s="18">
        <v>1</v>
      </c>
      <c r="K16" s="18">
        <v>1.05</v>
      </c>
      <c r="L16" s="18">
        <v>1.1000000000000001</v>
      </c>
      <c r="M16" s="18">
        <v>1.1499999999999999</v>
      </c>
      <c r="N16" s="18">
        <v>1.2</v>
      </c>
      <c r="O16" s="18">
        <v>1.35</v>
      </c>
      <c r="P16" s="33" t="s">
        <v>104</v>
      </c>
    </row>
    <row r="17" spans="1:16">
      <c r="A17" s="44"/>
      <c r="B17" s="36"/>
      <c r="C17" s="46"/>
      <c r="D17" s="19" t="s">
        <v>85</v>
      </c>
      <c r="E17" s="17" t="s">
        <v>77</v>
      </c>
      <c r="F17" s="17">
        <f t="shared" ref="F17:O17" si="4">VLOOKUP($D$17,영웅스펙,2,FALSE)*F16</f>
        <v>4806.4000000000005</v>
      </c>
      <c r="G17" s="17">
        <f t="shared" si="4"/>
        <v>5106.8</v>
      </c>
      <c r="H17" s="17">
        <f t="shared" si="4"/>
        <v>5407.2</v>
      </c>
      <c r="I17" s="17">
        <f t="shared" si="4"/>
        <v>5707.5999999999995</v>
      </c>
      <c r="J17" s="17">
        <f t="shared" si="4"/>
        <v>6008</v>
      </c>
      <c r="K17" s="17">
        <f t="shared" si="4"/>
        <v>6308.4000000000005</v>
      </c>
      <c r="L17" s="17">
        <f t="shared" si="4"/>
        <v>6608.8</v>
      </c>
      <c r="M17" s="17">
        <f t="shared" si="4"/>
        <v>6909.2</v>
      </c>
      <c r="N17" s="17">
        <f t="shared" si="4"/>
        <v>7209.5999999999995</v>
      </c>
      <c r="O17" s="17">
        <f t="shared" si="4"/>
        <v>8110.8</v>
      </c>
      <c r="P17" s="33"/>
    </row>
    <row r="18" spans="1:16">
      <c r="A18" s="43">
        <v>9</v>
      </c>
      <c r="B18" s="36"/>
      <c r="C18" s="46"/>
      <c r="D18" s="2" t="s">
        <v>21</v>
      </c>
      <c r="E18" s="2" t="s">
        <v>22</v>
      </c>
      <c r="F18" s="18">
        <v>0.5</v>
      </c>
      <c r="G18" s="18">
        <v>0.55000000000000004</v>
      </c>
      <c r="H18" s="18">
        <v>0.6</v>
      </c>
      <c r="I18" s="18">
        <v>0.65</v>
      </c>
      <c r="J18" s="18">
        <v>0.7</v>
      </c>
      <c r="K18" s="18">
        <v>0.75</v>
      </c>
      <c r="L18" s="18">
        <v>0.8</v>
      </c>
      <c r="M18" s="18">
        <v>0.85</v>
      </c>
      <c r="N18" s="18">
        <v>0.9</v>
      </c>
      <c r="O18" s="18">
        <v>1</v>
      </c>
      <c r="P18" s="33" t="s">
        <v>111</v>
      </c>
    </row>
    <row r="19" spans="1:16">
      <c r="A19" s="44"/>
      <c r="B19" s="36"/>
      <c r="C19" s="44"/>
      <c r="D19" s="19" t="s">
        <v>86</v>
      </c>
      <c r="E19" s="17" t="s">
        <v>77</v>
      </c>
      <c r="F19" s="17">
        <f t="shared" ref="F19:O19" si="5">VLOOKUP($D$19,영웅스펙,2,FALSE)*F18</f>
        <v>3111</v>
      </c>
      <c r="G19" s="17">
        <f t="shared" si="5"/>
        <v>3422.1000000000004</v>
      </c>
      <c r="H19" s="17">
        <f t="shared" si="5"/>
        <v>3733.2</v>
      </c>
      <c r="I19" s="17">
        <f t="shared" si="5"/>
        <v>4044.3</v>
      </c>
      <c r="J19" s="17">
        <f t="shared" si="5"/>
        <v>4355.3999999999996</v>
      </c>
      <c r="K19" s="17">
        <f t="shared" si="5"/>
        <v>4666.5</v>
      </c>
      <c r="L19" s="17">
        <f t="shared" si="5"/>
        <v>4977.6000000000004</v>
      </c>
      <c r="M19" s="17">
        <f t="shared" si="5"/>
        <v>5288.7</v>
      </c>
      <c r="N19" s="17">
        <f t="shared" si="5"/>
        <v>5599.8</v>
      </c>
      <c r="O19" s="17">
        <f t="shared" si="5"/>
        <v>6222</v>
      </c>
      <c r="P19" s="33"/>
    </row>
    <row r="20" spans="1:16">
      <c r="A20" s="43">
        <v>10</v>
      </c>
      <c r="B20" s="36"/>
      <c r="C20" s="43" t="s">
        <v>23</v>
      </c>
      <c r="D20" s="2" t="s">
        <v>5</v>
      </c>
      <c r="E20" s="2" t="s">
        <v>24</v>
      </c>
      <c r="F20" s="18">
        <v>1.6</v>
      </c>
      <c r="G20" s="18">
        <v>1.7</v>
      </c>
      <c r="H20" s="18">
        <v>1.8</v>
      </c>
      <c r="I20" s="18">
        <v>1.9</v>
      </c>
      <c r="J20" s="18">
        <v>2</v>
      </c>
      <c r="K20" s="18">
        <v>2.2000000000000002</v>
      </c>
      <c r="L20" s="18">
        <v>2.4</v>
      </c>
      <c r="M20" s="18">
        <v>2.6</v>
      </c>
      <c r="N20" s="18">
        <v>2.8</v>
      </c>
      <c r="O20" s="18">
        <v>3</v>
      </c>
      <c r="P20" s="33"/>
    </row>
    <row r="21" spans="1:16">
      <c r="A21" s="44"/>
      <c r="B21" s="36"/>
      <c r="C21" s="44"/>
      <c r="D21" s="19" t="s">
        <v>87</v>
      </c>
      <c r="E21" s="17" t="s">
        <v>77</v>
      </c>
      <c r="F21" s="17">
        <f t="shared" ref="F21:O21" si="6">VLOOKUP($D$21,영웅스펙,2,FALSE)*F20</f>
        <v>9612.8000000000011</v>
      </c>
      <c r="G21" s="17">
        <f t="shared" si="6"/>
        <v>10213.6</v>
      </c>
      <c r="H21" s="17">
        <f t="shared" si="6"/>
        <v>10814.4</v>
      </c>
      <c r="I21" s="17">
        <f t="shared" si="6"/>
        <v>11415.199999999999</v>
      </c>
      <c r="J21" s="17">
        <f t="shared" si="6"/>
        <v>12016</v>
      </c>
      <c r="K21" s="17">
        <f t="shared" si="6"/>
        <v>13217.6</v>
      </c>
      <c r="L21" s="17">
        <f t="shared" si="6"/>
        <v>14419.199999999999</v>
      </c>
      <c r="M21" s="17">
        <f t="shared" si="6"/>
        <v>15620.800000000001</v>
      </c>
      <c r="N21" s="17">
        <f t="shared" si="6"/>
        <v>16822.399999999998</v>
      </c>
      <c r="O21" s="17">
        <f t="shared" si="6"/>
        <v>18024</v>
      </c>
      <c r="P21" s="33"/>
    </row>
    <row r="22" spans="1:16">
      <c r="A22" s="33">
        <v>11</v>
      </c>
      <c r="B22" s="36"/>
      <c r="C22" s="33" t="s">
        <v>25</v>
      </c>
      <c r="D22" s="2" t="s">
        <v>26</v>
      </c>
      <c r="E22" s="2" t="s">
        <v>27</v>
      </c>
      <c r="F22" s="18">
        <v>0.3</v>
      </c>
      <c r="G22" s="18">
        <v>0.35</v>
      </c>
      <c r="H22" s="18">
        <v>0.4</v>
      </c>
      <c r="I22" s="18">
        <v>0.45</v>
      </c>
      <c r="J22" s="18">
        <v>0.5</v>
      </c>
      <c r="K22" s="18">
        <v>0.55000000000000004</v>
      </c>
      <c r="L22" s="18">
        <v>0.6</v>
      </c>
      <c r="M22" s="18">
        <v>0.65</v>
      </c>
      <c r="N22" s="18">
        <v>0.7</v>
      </c>
      <c r="O22" s="18">
        <v>0.8</v>
      </c>
      <c r="P22" s="33" t="s">
        <v>103</v>
      </c>
    </row>
    <row r="23" spans="1:16">
      <c r="A23" s="33"/>
      <c r="B23" s="37"/>
      <c r="C23" s="33"/>
      <c r="D23" s="19" t="s">
        <v>81</v>
      </c>
      <c r="E23" s="17" t="s">
        <v>91</v>
      </c>
      <c r="F23" s="17">
        <f t="shared" ref="F23:O23" si="7">VLOOKUP($D$23,영웅스펙,6,FALSE)*F22</f>
        <v>17400</v>
      </c>
      <c r="G23" s="17">
        <f t="shared" si="7"/>
        <v>20300</v>
      </c>
      <c r="H23" s="17">
        <f t="shared" si="7"/>
        <v>23200</v>
      </c>
      <c r="I23" s="17">
        <f t="shared" si="7"/>
        <v>26100</v>
      </c>
      <c r="J23" s="17">
        <f t="shared" si="7"/>
        <v>29000</v>
      </c>
      <c r="K23" s="17">
        <f t="shared" si="7"/>
        <v>31900.000000000004</v>
      </c>
      <c r="L23" s="17">
        <f t="shared" si="7"/>
        <v>34800</v>
      </c>
      <c r="M23" s="17">
        <f t="shared" si="7"/>
        <v>37700</v>
      </c>
      <c r="N23" s="17">
        <f t="shared" si="7"/>
        <v>40600</v>
      </c>
      <c r="O23" s="17">
        <f t="shared" si="7"/>
        <v>46400</v>
      </c>
      <c r="P23" s="33"/>
    </row>
    <row r="27" spans="1:16">
      <c r="A27" s="45"/>
      <c r="F27" s="24">
        <v>0.02</v>
      </c>
    </row>
    <row r="28" spans="1:16">
      <c r="A28" s="45"/>
    </row>
    <row r="29" spans="1:16">
      <c r="A29" s="45"/>
    </row>
    <row r="30" spans="1:16">
      <c r="A30" s="45"/>
    </row>
    <row r="31" spans="1:16">
      <c r="A31" s="45"/>
    </row>
    <row r="32" spans="1:16">
      <c r="A32" s="45"/>
    </row>
    <row r="33" spans="1:1">
      <c r="A33" s="45"/>
    </row>
    <row r="34" spans="1:1">
      <c r="A34" s="45"/>
    </row>
    <row r="35" spans="1:1">
      <c r="A35" s="45"/>
    </row>
    <row r="36" spans="1:1">
      <c r="A36" s="45"/>
    </row>
    <row r="37" spans="1:1">
      <c r="A37" s="45"/>
    </row>
    <row r="38" spans="1:1">
      <c r="A38" s="45"/>
    </row>
    <row r="39" spans="1:1">
      <c r="A39" s="45"/>
    </row>
    <row r="40" spans="1:1">
      <c r="A40" s="45"/>
    </row>
    <row r="41" spans="1:1">
      <c r="A41" s="45"/>
    </row>
    <row r="42" spans="1:1">
      <c r="A42" s="45"/>
    </row>
    <row r="43" spans="1:1">
      <c r="A43" s="45"/>
    </row>
    <row r="44" spans="1:1">
      <c r="A44" s="45"/>
    </row>
  </sheetData>
  <mergeCells count="37">
    <mergeCell ref="P22:P23"/>
    <mergeCell ref="P12:P13"/>
    <mergeCell ref="P14:P15"/>
    <mergeCell ref="P16:P17"/>
    <mergeCell ref="P18:P19"/>
    <mergeCell ref="P20:P21"/>
    <mergeCell ref="P2:P3"/>
    <mergeCell ref="P4:P5"/>
    <mergeCell ref="P6:P7"/>
    <mergeCell ref="P8:P9"/>
    <mergeCell ref="P10:P11"/>
    <mergeCell ref="A27:A28"/>
    <mergeCell ref="A29:A30"/>
    <mergeCell ref="A31:A32"/>
    <mergeCell ref="A33:A34"/>
    <mergeCell ref="C2:C7"/>
    <mergeCell ref="A2:A3"/>
    <mergeCell ref="A4:A5"/>
    <mergeCell ref="A6:A7"/>
    <mergeCell ref="C20:C21"/>
    <mergeCell ref="A20:A21"/>
    <mergeCell ref="B2:B23"/>
    <mergeCell ref="A8:A9"/>
    <mergeCell ref="A10:A11"/>
    <mergeCell ref="A12:A13"/>
    <mergeCell ref="C8:C13"/>
    <mergeCell ref="C14:C19"/>
    <mergeCell ref="A35:A36"/>
    <mergeCell ref="A37:A38"/>
    <mergeCell ref="A39:A40"/>
    <mergeCell ref="A41:A42"/>
    <mergeCell ref="A43:A44"/>
    <mergeCell ref="A14:A15"/>
    <mergeCell ref="A16:A17"/>
    <mergeCell ref="A18:A19"/>
    <mergeCell ref="C22:C23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스킬테이블</vt:lpstr>
      <vt:lpstr>기본정보</vt:lpstr>
      <vt:lpstr>밸런스용 정보</vt:lpstr>
      <vt:lpstr>영웅스펙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2014-11-12T05:46:36Z</dcterms:created>
  <dcterms:modified xsi:type="dcterms:W3CDTF">2014-11-13T06:51:20Z</dcterms:modified>
</cp:coreProperties>
</file>