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현재_통합_문서" defaultThemeVersion="124226"/>
  <bookViews>
    <workbookView xWindow="240" yWindow="105" windowWidth="14805" windowHeight="8010"/>
  </bookViews>
  <sheets>
    <sheet name="더미테이블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K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4" i="1"/>
  <c r="J5" i="1"/>
  <c r="J6" i="1"/>
  <c r="J7" i="1"/>
  <c r="J8" i="1"/>
  <c r="J9" i="1"/>
  <c r="J10" i="1"/>
  <c r="J11" i="1"/>
  <c r="J12" i="1"/>
  <c r="J1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4" i="1"/>
  <c r="AA4" i="1"/>
  <c r="C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3" i="1"/>
  <c r="K6" i="1"/>
  <c r="L6" i="1" s="1"/>
  <c r="K7" i="1"/>
  <c r="L7" i="1" s="1"/>
  <c r="K11" i="1"/>
  <c r="L11" i="1" s="1"/>
  <c r="L13" i="1"/>
  <c r="K14" i="1"/>
  <c r="L14" i="1" s="1"/>
  <c r="K15" i="1"/>
  <c r="L15" i="1" s="1"/>
  <c r="M15" i="1" s="1"/>
  <c r="P15" i="1" s="1"/>
  <c r="K19" i="1"/>
  <c r="L19" i="1" s="1"/>
  <c r="K22" i="1"/>
  <c r="L22" i="1" s="1"/>
  <c r="K23" i="1"/>
  <c r="L23" i="1" s="1"/>
  <c r="K27" i="1"/>
  <c r="L27" i="1" s="1"/>
  <c r="K28" i="1"/>
  <c r="L28" i="1" s="1"/>
  <c r="K29" i="1"/>
  <c r="L29" i="1" s="1"/>
  <c r="K30" i="1"/>
  <c r="L30" i="1" s="1"/>
  <c r="K31" i="1"/>
  <c r="L31" i="1" s="1"/>
  <c r="K35" i="1"/>
  <c r="L35" i="1" s="1"/>
  <c r="K36" i="1"/>
  <c r="L36" i="1" s="1"/>
  <c r="K37" i="1"/>
  <c r="L37" i="1" s="1"/>
  <c r="K38" i="1"/>
  <c r="L38" i="1" s="1"/>
  <c r="K39" i="1"/>
  <c r="L39" i="1" s="1"/>
  <c r="M39" i="1" s="1"/>
  <c r="P39" i="1" s="1"/>
  <c r="K43" i="1"/>
  <c r="L43" i="1" s="1"/>
  <c r="K44" i="1"/>
  <c r="L44" i="1" s="1"/>
  <c r="K45" i="1"/>
  <c r="L45" i="1" s="1"/>
  <c r="K46" i="1"/>
  <c r="L46" i="1" s="1"/>
  <c r="K47" i="1"/>
  <c r="L47" i="1" s="1"/>
  <c r="M47" i="1" s="1"/>
  <c r="P47" i="1" s="1"/>
  <c r="K51" i="1"/>
  <c r="L51" i="1" s="1"/>
  <c r="K5" i="1"/>
  <c r="L5" i="1" s="1"/>
  <c r="K16" i="1"/>
  <c r="L16" i="1" s="1"/>
  <c r="K24" i="1"/>
  <c r="L24" i="1" s="1"/>
  <c r="K32" i="1"/>
  <c r="L32" i="1" s="1"/>
  <c r="K3" i="1"/>
  <c r="L3" i="1" s="1"/>
  <c r="K4" i="1"/>
  <c r="L4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3" i="1"/>
  <c r="K8" i="1"/>
  <c r="L8" i="1" s="1"/>
  <c r="K9" i="1"/>
  <c r="L9" i="1" s="1"/>
  <c r="K10" i="1"/>
  <c r="L10" i="1" s="1"/>
  <c r="K12" i="1"/>
  <c r="L12" i="1" s="1"/>
  <c r="K17" i="1"/>
  <c r="L17" i="1" s="1"/>
  <c r="K18" i="1"/>
  <c r="L18" i="1" s="1"/>
  <c r="K20" i="1"/>
  <c r="L20" i="1" s="1"/>
  <c r="K21" i="1"/>
  <c r="L21" i="1" s="1"/>
  <c r="K25" i="1"/>
  <c r="L25" i="1" s="1"/>
  <c r="K26" i="1"/>
  <c r="L26" i="1" s="1"/>
  <c r="K33" i="1"/>
  <c r="L33" i="1" s="1"/>
  <c r="K34" i="1"/>
  <c r="L34" i="1" s="1"/>
  <c r="K40" i="1"/>
  <c r="L40" i="1" s="1"/>
  <c r="K41" i="1"/>
  <c r="L41" i="1" s="1"/>
  <c r="K42" i="1"/>
  <c r="L42" i="1" s="1"/>
  <c r="K48" i="1"/>
  <c r="L48" i="1" s="1"/>
  <c r="K49" i="1"/>
  <c r="L49" i="1" s="1"/>
  <c r="K50" i="1"/>
  <c r="L50" i="1" s="1"/>
  <c r="K52" i="1"/>
  <c r="L52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" i="1"/>
  <c r="M45" i="1" l="1"/>
  <c r="P45" i="1" s="1"/>
  <c r="M29" i="1"/>
  <c r="P29" i="1" s="1"/>
  <c r="Q29" i="1" s="1"/>
  <c r="M3" i="1"/>
  <c r="P3" i="1" s="1"/>
  <c r="Q3" i="1" s="1"/>
  <c r="M8" i="1"/>
  <c r="P8" i="1" s="1"/>
  <c r="Q8" i="1" s="1"/>
  <c r="M48" i="1"/>
  <c r="P48" i="1" s="1"/>
  <c r="Q48" i="1" s="1"/>
  <c r="M40" i="1"/>
  <c r="P40" i="1" s="1"/>
  <c r="Q40" i="1" s="1"/>
  <c r="M32" i="1"/>
  <c r="P32" i="1" s="1"/>
  <c r="Q32" i="1" s="1"/>
  <c r="M17" i="1"/>
  <c r="P17" i="1" s="1"/>
  <c r="Q17" i="1" s="1"/>
  <c r="Q39" i="1"/>
  <c r="Q47" i="1"/>
  <c r="Q15" i="1"/>
  <c r="Q45" i="1"/>
  <c r="M33" i="1"/>
  <c r="P33" i="1" s="1"/>
  <c r="Q33" i="1" s="1"/>
  <c r="M22" i="1"/>
  <c r="P22" i="1" s="1"/>
  <c r="Q22" i="1" s="1"/>
  <c r="M21" i="1"/>
  <c r="P21" i="1" s="1"/>
  <c r="Q21" i="1" s="1"/>
  <c r="M9" i="1"/>
  <c r="P9" i="1" s="1"/>
  <c r="Q9" i="1" s="1"/>
  <c r="M49" i="1"/>
  <c r="P49" i="1" s="1"/>
  <c r="Q49" i="1" s="1"/>
  <c r="M41" i="1"/>
  <c r="P41" i="1" s="1"/>
  <c r="Q41" i="1" s="1"/>
  <c r="M30" i="1"/>
  <c r="P30" i="1" s="1"/>
  <c r="Q30" i="1" s="1"/>
  <c r="M37" i="1"/>
  <c r="P37" i="1" s="1"/>
  <c r="Q37" i="1" s="1"/>
  <c r="M38" i="1"/>
  <c r="P38" i="1" s="1"/>
  <c r="Q38" i="1" s="1"/>
  <c r="M46" i="1"/>
  <c r="P46" i="1" s="1"/>
  <c r="Q46" i="1" s="1"/>
  <c r="M25" i="1"/>
  <c r="P25" i="1" s="1"/>
  <c r="Q25" i="1" s="1"/>
  <c r="M14" i="1"/>
  <c r="P14" i="1" s="1"/>
  <c r="Q14" i="1" s="1"/>
  <c r="M13" i="1"/>
  <c r="P13" i="1" s="1"/>
  <c r="Q13" i="1" s="1"/>
  <c r="M24" i="1"/>
  <c r="P24" i="1" s="1"/>
  <c r="Q24" i="1" s="1"/>
  <c r="M36" i="1"/>
  <c r="P36" i="1" s="1"/>
  <c r="Q36" i="1" s="1"/>
  <c r="M34" i="1"/>
  <c r="P34" i="1" s="1"/>
  <c r="Q34" i="1" s="1"/>
  <c r="M44" i="1"/>
  <c r="P44" i="1" s="1"/>
  <c r="Q44" i="1" s="1"/>
  <c r="M51" i="1"/>
  <c r="P51" i="1" s="1"/>
  <c r="Q51" i="1" s="1"/>
  <c r="M43" i="1"/>
  <c r="P43" i="1" s="1"/>
  <c r="Q43" i="1" s="1"/>
  <c r="M35" i="1"/>
  <c r="P35" i="1" s="1"/>
  <c r="Q35" i="1" s="1"/>
  <c r="M27" i="1"/>
  <c r="P27" i="1" s="1"/>
  <c r="Q27" i="1" s="1"/>
  <c r="M19" i="1"/>
  <c r="P19" i="1" s="1"/>
  <c r="Q19" i="1" s="1"/>
  <c r="M11" i="1"/>
  <c r="P11" i="1" s="1"/>
  <c r="Q11" i="1" s="1"/>
  <c r="M5" i="1"/>
  <c r="P5" i="1" s="1"/>
  <c r="Q5" i="1" s="1"/>
  <c r="M6" i="1"/>
  <c r="P6" i="1" s="1"/>
  <c r="Q6" i="1" s="1"/>
  <c r="M16" i="1"/>
  <c r="P16" i="1" s="1"/>
  <c r="Q16" i="1" s="1"/>
  <c r="M50" i="1"/>
  <c r="P50" i="1" s="1"/>
  <c r="Q50" i="1" s="1"/>
  <c r="M18" i="1"/>
  <c r="P18" i="1" s="1"/>
  <c r="Q18" i="1" s="1"/>
  <c r="M12" i="1"/>
  <c r="P12" i="1" s="1"/>
  <c r="Q12" i="1" s="1"/>
  <c r="M26" i="1"/>
  <c r="P26" i="1" s="1"/>
  <c r="Q26" i="1" s="1"/>
  <c r="M52" i="1"/>
  <c r="P52" i="1" s="1"/>
  <c r="Q52" i="1" s="1"/>
  <c r="M23" i="1"/>
  <c r="P23" i="1" s="1"/>
  <c r="Q23" i="1" s="1"/>
  <c r="M20" i="1"/>
  <c r="P20" i="1" s="1"/>
  <c r="Q20" i="1" s="1"/>
  <c r="M31" i="1"/>
  <c r="P31" i="1" s="1"/>
  <c r="Q31" i="1" s="1"/>
  <c r="M28" i="1"/>
  <c r="P28" i="1" s="1"/>
  <c r="Q28" i="1" s="1"/>
  <c r="M10" i="1"/>
  <c r="P10" i="1" s="1"/>
  <c r="Q10" i="1" s="1"/>
  <c r="M4" i="1"/>
  <c r="P4" i="1" s="1"/>
  <c r="Q4" i="1" s="1"/>
  <c r="M42" i="1"/>
  <c r="P42" i="1" s="1"/>
  <c r="Q42" i="1" s="1"/>
  <c r="M7" i="1"/>
  <c r="P7" i="1" s="1"/>
  <c r="Q7" i="1" s="1"/>
</calcChain>
</file>

<file path=xl/comments1.xml><?xml version="1.0" encoding="utf-8"?>
<comments xmlns="http://schemas.openxmlformats.org/spreadsheetml/2006/main">
  <authors>
    <author>만든 이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 xml:space="preserve">가능한한 실제 유저와 가까운 더미계정을 만들기 위한 테이블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" authorId="0" shapeId="0">
      <text>
        <r>
          <rPr>
            <sz val="9"/>
            <color indexed="81"/>
            <rFont val="돋움"/>
            <family val="3"/>
            <charset val="129"/>
          </rPr>
          <t>유닛당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특성개수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>
      <text>
        <r>
          <rPr>
            <sz val="9"/>
            <color indexed="81"/>
            <rFont val="돋움"/>
            <family val="3"/>
            <charset val="129"/>
          </rPr>
          <t>영웅당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장비개수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" authorId="0" shapeId="0">
      <text>
        <r>
          <rPr>
            <sz val="9"/>
            <color indexed="81"/>
            <rFont val="돋움"/>
            <family val="3"/>
            <charset val="129"/>
          </rPr>
          <t>영웅당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장비등급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>
      <text>
        <r>
          <rPr>
            <sz val="9"/>
            <color indexed="81"/>
            <rFont val="돋움"/>
            <family val="3"/>
            <charset val="129"/>
          </rPr>
          <t>각 군단레벨별로 영웅레벨이나 부대레벨등을 수식으로 정하려니 수식 찾아내기가 너무 힘들고 세밀하게 조정하기도 힘들어서 아싸리 테이블로 만들어버림</t>
        </r>
      </text>
    </comment>
    <comment ref="AE2" authorId="0" shapeId="0">
      <text>
        <r>
          <rPr>
            <sz val="9"/>
            <color indexed="81"/>
            <rFont val="돋움"/>
            <family val="3"/>
            <charset val="129"/>
          </rPr>
          <t>유닛당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특성개수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" authorId="0" shapeId="0">
      <text>
        <r>
          <rPr>
            <sz val="9"/>
            <color indexed="81"/>
            <rFont val="돋움"/>
            <family val="3"/>
            <charset val="129"/>
          </rPr>
          <t>영웅당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장비개수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" authorId="0" shapeId="0">
      <text>
        <r>
          <rPr>
            <sz val="9"/>
            <color indexed="81"/>
            <rFont val="돋움"/>
            <family val="3"/>
            <charset val="129"/>
          </rPr>
          <t>영웅당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장비등급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<sst xmlns="http://schemas.openxmlformats.org/spreadsheetml/2006/main" count="32" uniqueCount="24">
  <si>
    <t>계정렙</t>
    <phoneticPr fontId="2" type="noConversion"/>
  </si>
  <si>
    <t>부대수</t>
    <phoneticPr fontId="2" type="noConversion"/>
  </si>
  <si>
    <t>평균값</t>
    <phoneticPr fontId="2" type="noConversion"/>
  </si>
  <si>
    <t>영웅렙</t>
    <phoneticPr fontId="2" type="noConversion"/>
  </si>
  <si>
    <t>영웅등급</t>
    <phoneticPr fontId="2" type="noConversion"/>
  </si>
  <si>
    <t>부대레벨</t>
    <phoneticPr fontId="2" type="noConversion"/>
  </si>
  <si>
    <t>스킬레벨</t>
    <phoneticPr fontId="2" type="noConversion"/>
  </si>
  <si>
    <t>특성개수</t>
    <phoneticPr fontId="2" type="noConversion"/>
  </si>
  <si>
    <t>장비개수</t>
    <phoneticPr fontId="2" type="noConversion"/>
  </si>
  <si>
    <t>장비등급</t>
    <phoneticPr fontId="2" type="noConversion"/>
  </si>
  <si>
    <t>더미생성용</t>
    <phoneticPr fontId="2" type="noConversion"/>
  </si>
  <si>
    <t>x_baseStatHero</t>
    <phoneticPr fontId="7" type="noConversion"/>
  </si>
  <si>
    <t>baseAddRateHero</t>
    <phoneticPr fontId="7" type="noConversion"/>
  </si>
  <si>
    <t>부대수/레벨</t>
    <phoneticPr fontId="7" type="noConversion"/>
  </si>
  <si>
    <t>등급/영웅레벨</t>
    <phoneticPr fontId="7" type="noConversion"/>
  </si>
  <si>
    <t>mulByHero</t>
    <phoneticPr fontId="7" type="noConversion"/>
  </si>
  <si>
    <t>total_score</t>
    <phoneticPr fontId="7" type="noConversion"/>
  </si>
  <si>
    <t>score</t>
    <phoneticPr fontId="7" type="noConversion"/>
  </si>
  <si>
    <t>score2</t>
    <phoneticPr fontId="7" type="noConversion"/>
  </si>
  <si>
    <t>hero_score</t>
    <phoneticPr fontId="7" type="noConversion"/>
  </si>
  <si>
    <t>mulSkill</t>
    <phoneticPr fontId="2" type="noConversion"/>
  </si>
  <si>
    <t>x_baseSkill</t>
    <phoneticPr fontId="2" type="noConversion"/>
  </si>
  <si>
    <t>mulAbil</t>
    <phoneticPr fontId="2" type="noConversion"/>
  </si>
  <si>
    <t>x_baseAbil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</si>
</sst>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_ "/>
  </numFmts>
  <fonts count="9" x14ac:knownFonts="1">
    <font>
      <sz val="11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FF0000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76" fontId="1" fillId="0" borderId="0" xfId="0" applyNumberFormat="1" applyFont="1"/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177" fontId="6" fillId="0" borderId="0" xfId="0" applyNumberFormat="1" applyFont="1" applyAlignment="1">
      <alignment vertical="center"/>
    </xf>
    <xf numFmtId="0" fontId="6" fillId="2" borderId="0" xfId="0" applyFont="1" applyFill="1" applyAlignment="1">
      <alignment vertical="center"/>
    </xf>
    <xf numFmtId="177" fontId="6" fillId="2" borderId="0" xfId="0" applyNumberFormat="1" applyFont="1" applyFill="1" applyAlignment="1">
      <alignment vertical="center"/>
    </xf>
    <xf numFmtId="0" fontId="6" fillId="3" borderId="0" xfId="0" applyFont="1" applyFill="1" applyAlignment="1">
      <alignment vertical="center"/>
    </xf>
    <xf numFmtId="176" fontId="6" fillId="0" borderId="0" xfId="0" applyNumberFormat="1" applyFont="1" applyAlignment="1">
      <alignment vertical="center"/>
    </xf>
    <xf numFmtId="176" fontId="6" fillId="4" borderId="0" xfId="0" applyNumberFormat="1" applyFont="1" applyFill="1" applyAlignment="1">
      <alignment vertical="center"/>
    </xf>
    <xf numFmtId="176" fontId="6" fillId="2" borderId="0" xfId="0" applyNumberFormat="1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8" fillId="0" borderId="0" xfId="0" applyFont="1"/>
    <xf numFmtId="176" fontId="8" fillId="0" borderId="0" xfId="0" applyNumberFormat="1" applyFont="1"/>
    <xf numFmtId="0" fontId="8" fillId="2" borderId="0" xfId="0" applyFont="1" applyFill="1" applyAlignment="1">
      <alignment vertical="center"/>
    </xf>
    <xf numFmtId="176" fontId="8" fillId="2" borderId="0" xfId="0" applyNumberFormat="1" applyFont="1" applyFill="1" applyAlignment="1">
      <alignment vertical="center"/>
    </xf>
    <xf numFmtId="176" fontId="8" fillId="4" borderId="0" xfId="0" applyNumberFormat="1" applyFont="1" applyFill="1" applyAlignment="1">
      <alignment vertical="center"/>
    </xf>
    <xf numFmtId="177" fontId="8" fillId="2" borderId="0" xfId="0" applyNumberFormat="1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xuzhu_work\Project\iPhone_zero\Caribe\App\Resource\prop\propResearchZ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Research"/>
      <sheetName val="특성연구"/>
      <sheetName val="영웅렙업zero"/>
      <sheetName val="Sheet1"/>
      <sheetName val="부대렙업"/>
      <sheetName val="스킬렙업"/>
      <sheetName val="propUpgrade"/>
      <sheetName val="계정 경험치 테이블"/>
      <sheetName val="특성연구(Zero)"/>
    </sheetNames>
    <sheetDataSet>
      <sheetData sheetId="0"/>
      <sheetData sheetId="1"/>
      <sheetData sheetId="2">
        <row r="3">
          <cell r="U3">
            <v>3</v>
          </cell>
        </row>
        <row r="4">
          <cell r="U4">
            <v>3</v>
          </cell>
        </row>
        <row r="5">
          <cell r="U5">
            <v>3</v>
          </cell>
        </row>
        <row r="6">
          <cell r="U6">
            <v>4</v>
          </cell>
        </row>
        <row r="7">
          <cell r="U7">
            <v>4</v>
          </cell>
        </row>
        <row r="8">
          <cell r="U8">
            <v>4</v>
          </cell>
        </row>
        <row r="9">
          <cell r="U9">
            <v>4</v>
          </cell>
        </row>
        <row r="10">
          <cell r="U10">
            <v>5</v>
          </cell>
        </row>
        <row r="11">
          <cell r="U11">
            <v>5</v>
          </cell>
        </row>
        <row r="12">
          <cell r="U12">
            <v>5</v>
          </cell>
        </row>
        <row r="13">
          <cell r="U13">
            <v>5</v>
          </cell>
        </row>
        <row r="14">
          <cell r="U14">
            <v>6</v>
          </cell>
        </row>
        <row r="15">
          <cell r="U15">
            <v>6</v>
          </cell>
        </row>
        <row r="16">
          <cell r="U16">
            <v>6</v>
          </cell>
        </row>
        <row r="17">
          <cell r="U17">
            <v>7</v>
          </cell>
        </row>
        <row r="18">
          <cell r="U18">
            <v>7</v>
          </cell>
        </row>
        <row r="19">
          <cell r="U19">
            <v>7</v>
          </cell>
        </row>
        <row r="20">
          <cell r="U20">
            <v>7</v>
          </cell>
        </row>
        <row r="21">
          <cell r="U21">
            <v>7</v>
          </cell>
        </row>
        <row r="22">
          <cell r="U22">
            <v>8</v>
          </cell>
        </row>
        <row r="23">
          <cell r="U23">
            <v>8</v>
          </cell>
        </row>
        <row r="24">
          <cell r="U24">
            <v>8</v>
          </cell>
        </row>
        <row r="25">
          <cell r="U25">
            <v>8</v>
          </cell>
        </row>
        <row r="26">
          <cell r="U26">
            <v>8</v>
          </cell>
        </row>
        <row r="27">
          <cell r="U27">
            <v>9</v>
          </cell>
        </row>
        <row r="28">
          <cell r="U28">
            <v>9</v>
          </cell>
        </row>
        <row r="29">
          <cell r="U29">
            <v>9</v>
          </cell>
        </row>
        <row r="30">
          <cell r="U30">
            <v>9</v>
          </cell>
        </row>
        <row r="31">
          <cell r="U31">
            <v>9</v>
          </cell>
        </row>
        <row r="32">
          <cell r="U32">
            <v>10</v>
          </cell>
        </row>
        <row r="33">
          <cell r="U33">
            <v>10</v>
          </cell>
        </row>
        <row r="34">
          <cell r="U34">
            <v>10</v>
          </cell>
        </row>
        <row r="35">
          <cell r="U35">
            <v>10</v>
          </cell>
        </row>
        <row r="36">
          <cell r="U36">
            <v>11</v>
          </cell>
        </row>
        <row r="37">
          <cell r="U37">
            <v>11</v>
          </cell>
        </row>
        <row r="38">
          <cell r="U38">
            <v>11</v>
          </cell>
        </row>
        <row r="39">
          <cell r="U39">
            <v>11</v>
          </cell>
        </row>
        <row r="40">
          <cell r="U40">
            <v>12</v>
          </cell>
        </row>
        <row r="41">
          <cell r="U41">
            <v>12</v>
          </cell>
        </row>
        <row r="42">
          <cell r="U42">
            <v>12</v>
          </cell>
        </row>
        <row r="43">
          <cell r="U43">
            <v>12</v>
          </cell>
        </row>
        <row r="44">
          <cell r="U44">
            <v>13</v>
          </cell>
        </row>
        <row r="45">
          <cell r="U45">
            <v>13</v>
          </cell>
        </row>
        <row r="46">
          <cell r="U46">
            <v>13</v>
          </cell>
        </row>
        <row r="47">
          <cell r="U47">
            <v>13</v>
          </cell>
        </row>
        <row r="48">
          <cell r="U48">
            <v>14</v>
          </cell>
        </row>
        <row r="49">
          <cell r="U49">
            <v>14</v>
          </cell>
        </row>
        <row r="50">
          <cell r="U50">
            <v>14</v>
          </cell>
        </row>
        <row r="51">
          <cell r="U51">
            <v>14</v>
          </cell>
        </row>
        <row r="52">
          <cell r="U52">
            <v>15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103"/>
  <sheetViews>
    <sheetView tabSelected="1" workbookViewId="0">
      <selection activeCell="A18" sqref="A18:XFD18"/>
    </sheetView>
  </sheetViews>
  <sheetFormatPr defaultRowHeight="11.25" x14ac:dyDescent="0.2"/>
  <cols>
    <col min="1" max="1" width="4.875" style="1" customWidth="1"/>
    <col min="2" max="3" width="5.625" style="2" bestFit="1" customWidth="1"/>
    <col min="4" max="9" width="7" style="2" bestFit="1" customWidth="1"/>
    <col min="10" max="22" width="9" style="1"/>
    <col min="23" max="23" width="9" style="5"/>
    <col min="24" max="26" width="9" style="1"/>
    <col min="27" max="27" width="5.625" style="2" bestFit="1" customWidth="1"/>
    <col min="28" max="33" width="7" style="2" bestFit="1" customWidth="1"/>
    <col min="34" max="16384" width="9" style="1"/>
  </cols>
  <sheetData>
    <row r="1" spans="1:33" x14ac:dyDescent="0.2">
      <c r="A1" s="1" t="s">
        <v>10</v>
      </c>
      <c r="C1" s="3" t="s">
        <v>2</v>
      </c>
      <c r="D1" s="3"/>
      <c r="E1" s="3"/>
      <c r="F1" s="3"/>
      <c r="G1" s="3"/>
      <c r="H1" s="3"/>
      <c r="I1" s="3"/>
      <c r="U1" s="4" t="s">
        <v>11</v>
      </c>
      <c r="V1" s="4" t="s">
        <v>12</v>
      </c>
      <c r="W1" s="5" t="s">
        <v>14</v>
      </c>
      <c r="X1" s="4" t="s">
        <v>13</v>
      </c>
      <c r="Y1" s="1" t="s">
        <v>21</v>
      </c>
      <c r="Z1" s="1" t="s">
        <v>23</v>
      </c>
      <c r="AA1" s="3" t="s">
        <v>2</v>
      </c>
      <c r="AB1" s="3"/>
      <c r="AC1" s="3"/>
      <c r="AD1" s="3"/>
      <c r="AE1" s="3"/>
      <c r="AF1" s="3"/>
      <c r="AG1" s="3"/>
    </row>
    <row r="2" spans="1:33" x14ac:dyDescent="0.2">
      <c r="A2" s="1" t="s">
        <v>0</v>
      </c>
      <c r="B2" s="2" t="s">
        <v>1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K2" s="4" t="s">
        <v>15</v>
      </c>
      <c r="L2" s="4" t="s">
        <v>17</v>
      </c>
      <c r="M2" s="4" t="s">
        <v>18</v>
      </c>
      <c r="N2" s="4" t="s">
        <v>20</v>
      </c>
      <c r="O2" s="4" t="s">
        <v>22</v>
      </c>
      <c r="P2" s="9" t="s">
        <v>19</v>
      </c>
      <c r="Q2" s="10" t="s">
        <v>16</v>
      </c>
      <c r="T2" s="1">
        <v>1.2</v>
      </c>
      <c r="U2" s="6">
        <v>1.5</v>
      </c>
      <c r="V2" s="6">
        <v>0.01</v>
      </c>
      <c r="W2" s="7">
        <v>1</v>
      </c>
      <c r="X2" s="6"/>
      <c r="Y2" s="1">
        <v>0.1</v>
      </c>
      <c r="Z2" s="1">
        <v>1.2E-2</v>
      </c>
      <c r="AA2" s="2" t="s">
        <v>3</v>
      </c>
      <c r="AB2" s="2" t="s">
        <v>4</v>
      </c>
      <c r="AC2" s="2" t="s">
        <v>5</v>
      </c>
      <c r="AD2" s="2" t="s">
        <v>6</v>
      </c>
      <c r="AE2" s="2" t="s">
        <v>7</v>
      </c>
      <c r="AF2" s="2" t="s">
        <v>8</v>
      </c>
      <c r="AG2" s="2" t="s">
        <v>9</v>
      </c>
    </row>
    <row r="3" spans="1:33" x14ac:dyDescent="0.2">
      <c r="A3" s="1">
        <v>1</v>
      </c>
      <c r="B3" s="2">
        <f>[1]영웅렙업zero!$U3</f>
        <v>3</v>
      </c>
      <c r="C3" s="2">
        <f>INT(AA3)</f>
        <v>1</v>
      </c>
      <c r="D3" s="2">
        <f>INT(AB3)</f>
        <v>1</v>
      </c>
      <c r="E3" s="2">
        <f>INT(AC3)</f>
        <v>1</v>
      </c>
      <c r="F3" s="2">
        <f>INT(AD3)</f>
        <v>1</v>
      </c>
      <c r="G3" s="2">
        <f>INT(AE3)</f>
        <v>0</v>
      </c>
      <c r="H3" s="2">
        <f>INT(AF3)</f>
        <v>0</v>
      </c>
      <c r="I3" s="2">
        <f>INT(AG3)</f>
        <v>1</v>
      </c>
      <c r="J3" s="1">
        <f t="shared" ref="J3:J12" si="0">INDEX(U$2:U$6,D3)</f>
        <v>1.5</v>
      </c>
      <c r="K3" s="6">
        <f t="shared" ref="K3:K6" si="1">J3+(INT(C3)*INDEX(V$2:V$6,INT(D3)))</f>
        <v>1.51</v>
      </c>
      <c r="L3" s="6">
        <f t="shared" ref="L3:L6" si="2">100*(1+(K3-1)*1)</f>
        <v>151</v>
      </c>
      <c r="M3" s="6">
        <f t="shared" ref="M3:M6" si="3">L3*(1+N3+N3+O3)</f>
        <v>181.20000000000002</v>
      </c>
      <c r="N3" s="6">
        <f t="shared" ref="N3:N52" si="4">INDEX(Y$2:Y$11,INT(F3))</f>
        <v>0.1</v>
      </c>
      <c r="O3" s="6">
        <f>INT(G3)*$Z$2</f>
        <v>0</v>
      </c>
      <c r="P3" s="11">
        <f t="shared" ref="P3:P6" si="5">M3*(5+(INT(E3)-1))</f>
        <v>906.00000000000011</v>
      </c>
      <c r="Q3" s="10">
        <f t="shared" ref="Q3:Q52" si="6">INT(P3)*INT(B3)</f>
        <v>2718</v>
      </c>
      <c r="T3" s="1">
        <v>2.5</v>
      </c>
      <c r="U3" s="6">
        <v>1.63</v>
      </c>
      <c r="V3" s="6">
        <v>2.8000000000000001E-2</v>
      </c>
      <c r="W3" s="7">
        <v>1</v>
      </c>
      <c r="X3" s="6"/>
      <c r="Y3" s="1">
        <v>0.12</v>
      </c>
      <c r="AA3" s="2">
        <v>1</v>
      </c>
      <c r="AB3" s="2">
        <v>1.0000000000000002</v>
      </c>
      <c r="AC3" s="2">
        <v>1</v>
      </c>
      <c r="AD3" s="2">
        <v>1.0000000000000004</v>
      </c>
      <c r="AE3" s="2">
        <v>0</v>
      </c>
      <c r="AF3" s="2">
        <v>0.99000000000000021</v>
      </c>
      <c r="AG3" s="2">
        <v>1</v>
      </c>
    </row>
    <row r="4" spans="1:33" x14ac:dyDescent="0.2">
      <c r="A4" s="1">
        <v>2</v>
      </c>
      <c r="B4" s="2">
        <f>[1]영웅렙업zero!$U4</f>
        <v>3</v>
      </c>
      <c r="C4" s="2">
        <f>1+INT(AA4)</f>
        <v>1</v>
      </c>
      <c r="D4" s="2">
        <f t="shared" ref="D4:D52" si="7">INT(AB4)</f>
        <v>1</v>
      </c>
      <c r="E4" s="2">
        <f t="shared" ref="E4:E52" si="8">INT(AC4)</f>
        <v>1</v>
      </c>
      <c r="F4" s="2">
        <f t="shared" ref="F4:F52" si="9">INT(AD4)</f>
        <v>1</v>
      </c>
      <c r="G4" s="2">
        <f t="shared" ref="G4:G52" si="10">INT(AE4)</f>
        <v>0</v>
      </c>
      <c r="H4" s="2">
        <f t="shared" ref="H4:H52" si="11">INT(AF4)</f>
        <v>1</v>
      </c>
      <c r="I4" s="2">
        <f t="shared" ref="I4:I52" si="12">INT(AG4)</f>
        <v>1</v>
      </c>
      <c r="J4" s="1">
        <f t="shared" si="0"/>
        <v>1.5</v>
      </c>
      <c r="K4" s="6">
        <f t="shared" ref="K4:K52" si="13">J4+(INT(C4)*INDEX(V$2:V$6,INT(D4)))</f>
        <v>1.51</v>
      </c>
      <c r="L4" s="6">
        <f t="shared" ref="L4:L52" si="14">100*(1+(K4-1)*1)</f>
        <v>151</v>
      </c>
      <c r="M4" s="6">
        <f t="shared" ref="M4:M52" si="15">L4*(1+N4+N4+O4)</f>
        <v>181.20000000000002</v>
      </c>
      <c r="N4" s="6">
        <f t="shared" si="4"/>
        <v>0.1</v>
      </c>
      <c r="O4" s="6">
        <f t="shared" ref="O4:O52" si="16">INT(G4)*$Z$2</f>
        <v>0</v>
      </c>
      <c r="P4" s="11">
        <f t="shared" ref="P4:P52" si="17">M4*(5+(INT(E4)-1))</f>
        <v>906.00000000000011</v>
      </c>
      <c r="Q4" s="10">
        <f t="shared" si="6"/>
        <v>2718</v>
      </c>
      <c r="U4" s="6">
        <v>1.75</v>
      </c>
      <c r="V4" s="6">
        <v>5.6000000000000001E-2</v>
      </c>
      <c r="W4" s="7">
        <v>1</v>
      </c>
      <c r="X4" s="6"/>
      <c r="Y4" s="1">
        <v>0.14000000000000001</v>
      </c>
      <c r="AA4" s="2">
        <f>POWER(A4,$T$2)/$T$3</f>
        <v>0.91895868399762803</v>
      </c>
      <c r="AB4" s="2">
        <v>1.0286957334762776</v>
      </c>
      <c r="AC4" s="2">
        <v>1.0553350641432411</v>
      </c>
      <c r="AD4" s="2">
        <v>1.0433509309670193</v>
      </c>
      <c r="AE4" s="2">
        <v>0.51020408163265296</v>
      </c>
      <c r="AF4" s="2">
        <v>1.0232669946182993</v>
      </c>
      <c r="AG4" s="2">
        <v>1.0226738909276452</v>
      </c>
    </row>
    <row r="5" spans="1:33" x14ac:dyDescent="0.2">
      <c r="A5" s="1">
        <v>3</v>
      </c>
      <c r="B5" s="2">
        <f>[1]영웅렙업zero!$U5</f>
        <v>3</v>
      </c>
      <c r="C5" s="2">
        <f t="shared" ref="C5:C52" si="18">1+INT(AA5)</f>
        <v>2</v>
      </c>
      <c r="D5" s="2">
        <f t="shared" si="7"/>
        <v>1</v>
      </c>
      <c r="E5" s="2">
        <f t="shared" si="8"/>
        <v>1</v>
      </c>
      <c r="F5" s="2">
        <f t="shared" si="9"/>
        <v>1</v>
      </c>
      <c r="G5" s="2">
        <f t="shared" si="10"/>
        <v>1</v>
      </c>
      <c r="H5" s="2">
        <f t="shared" si="11"/>
        <v>1</v>
      </c>
      <c r="I5" s="2">
        <f t="shared" si="12"/>
        <v>1</v>
      </c>
      <c r="J5" s="1">
        <f t="shared" si="0"/>
        <v>1.5</v>
      </c>
      <c r="K5" s="6">
        <f t="shared" si="13"/>
        <v>1.52</v>
      </c>
      <c r="L5" s="6">
        <f t="shared" si="14"/>
        <v>152</v>
      </c>
      <c r="M5" s="6">
        <f t="shared" si="15"/>
        <v>184.22400000000002</v>
      </c>
      <c r="N5" s="6">
        <f t="shared" si="4"/>
        <v>0.1</v>
      </c>
      <c r="O5" s="6">
        <f t="shared" si="16"/>
        <v>1.2E-2</v>
      </c>
      <c r="P5" s="11">
        <f t="shared" si="17"/>
        <v>921.12000000000012</v>
      </c>
      <c r="Q5" s="10">
        <f t="shared" si="6"/>
        <v>2763</v>
      </c>
      <c r="U5" s="8">
        <v>1.88</v>
      </c>
      <c r="V5" s="8">
        <v>9.9000000000000005E-2</v>
      </c>
      <c r="W5" s="7">
        <v>1</v>
      </c>
      <c r="X5" s="8"/>
      <c r="Y5" s="1">
        <v>0.17</v>
      </c>
      <c r="AA5" s="2">
        <f t="shared" ref="AA5:AA52" si="19">POWER(A5,$T$2)/$T$3</f>
        <v>1.4948771275386208</v>
      </c>
      <c r="AB5" s="2">
        <v>1.0582149120722963</v>
      </c>
      <c r="AC5" s="2">
        <v>1.1137320976102187</v>
      </c>
      <c r="AD5" s="2">
        <v>1.0885811651497452</v>
      </c>
      <c r="AE5" s="2">
        <v>1.0204081632653059</v>
      </c>
      <c r="AF5" s="2">
        <v>1.0576518608840064</v>
      </c>
      <c r="AG5" s="2">
        <v>1.0458618871850891</v>
      </c>
    </row>
    <row r="6" spans="1:33" x14ac:dyDescent="0.2">
      <c r="A6" s="1">
        <v>4</v>
      </c>
      <c r="B6" s="2">
        <f>[1]영웅렙업zero!$U6</f>
        <v>4</v>
      </c>
      <c r="C6" s="2">
        <f t="shared" si="18"/>
        <v>3</v>
      </c>
      <c r="D6" s="2">
        <f t="shared" si="7"/>
        <v>1</v>
      </c>
      <c r="E6" s="2">
        <f t="shared" si="8"/>
        <v>1</v>
      </c>
      <c r="F6" s="2">
        <f t="shared" si="9"/>
        <v>1</v>
      </c>
      <c r="G6" s="2">
        <f t="shared" si="10"/>
        <v>1</v>
      </c>
      <c r="H6" s="2">
        <f t="shared" si="11"/>
        <v>1</v>
      </c>
      <c r="I6" s="2">
        <f t="shared" si="12"/>
        <v>1</v>
      </c>
      <c r="J6" s="1">
        <f t="shared" si="0"/>
        <v>1.5</v>
      </c>
      <c r="K6" s="6">
        <f t="shared" si="13"/>
        <v>1.53</v>
      </c>
      <c r="L6" s="6">
        <f t="shared" si="14"/>
        <v>153</v>
      </c>
      <c r="M6" s="6">
        <f t="shared" si="15"/>
        <v>185.43600000000004</v>
      </c>
      <c r="N6" s="6">
        <f t="shared" si="4"/>
        <v>0.1</v>
      </c>
      <c r="O6" s="6">
        <f t="shared" si="16"/>
        <v>1.2E-2</v>
      </c>
      <c r="P6" s="11">
        <f t="shared" si="17"/>
        <v>927.18000000000018</v>
      </c>
      <c r="Q6" s="10">
        <f t="shared" si="6"/>
        <v>3708</v>
      </c>
      <c r="U6" s="8">
        <v>2</v>
      </c>
      <c r="V6" s="8">
        <v>0.16500000000000001</v>
      </c>
      <c r="W6" s="7">
        <v>1</v>
      </c>
      <c r="X6" s="8"/>
      <c r="Y6" s="1">
        <v>0.19</v>
      </c>
      <c r="AA6" s="2">
        <f t="shared" si="19"/>
        <v>2.1112126572366305</v>
      </c>
      <c r="AB6" s="2">
        <v>1.0885811651497455</v>
      </c>
      <c r="AC6" s="2">
        <v>1.1753605346698666</v>
      </c>
      <c r="AD6" s="2">
        <v>1.1357721720921488</v>
      </c>
      <c r="AE6" s="2">
        <v>1.5306122448979589</v>
      </c>
      <c r="AF6" s="2">
        <v>1.0931921626658876</v>
      </c>
      <c r="AG6" s="2">
        <v>1.069575645540505</v>
      </c>
    </row>
    <row r="7" spans="1:33" s="13" customFormat="1" x14ac:dyDescent="0.2">
      <c r="A7" s="13">
        <v>5</v>
      </c>
      <c r="B7" s="14">
        <f>[1]영웅렙업zero!$U7</f>
        <v>4</v>
      </c>
      <c r="C7" s="2">
        <f t="shared" si="18"/>
        <v>3</v>
      </c>
      <c r="D7" s="14">
        <f t="shared" si="7"/>
        <v>1</v>
      </c>
      <c r="E7" s="14">
        <f t="shared" si="8"/>
        <v>1</v>
      </c>
      <c r="F7" s="2">
        <f t="shared" si="9"/>
        <v>1</v>
      </c>
      <c r="G7" s="2">
        <f t="shared" si="10"/>
        <v>2</v>
      </c>
      <c r="H7" s="14">
        <f t="shared" si="11"/>
        <v>1</v>
      </c>
      <c r="I7" s="2">
        <f t="shared" si="12"/>
        <v>1</v>
      </c>
      <c r="J7" s="13">
        <f t="shared" si="0"/>
        <v>1.5</v>
      </c>
      <c r="K7" s="15">
        <f t="shared" si="13"/>
        <v>1.53</v>
      </c>
      <c r="L7" s="15">
        <f t="shared" si="14"/>
        <v>153</v>
      </c>
      <c r="M7" s="15">
        <f t="shared" si="15"/>
        <v>187.27200000000002</v>
      </c>
      <c r="N7" s="15">
        <f t="shared" si="4"/>
        <v>0.1</v>
      </c>
      <c r="O7" s="15">
        <f t="shared" si="16"/>
        <v>2.4E-2</v>
      </c>
      <c r="P7" s="16">
        <f t="shared" si="17"/>
        <v>936.36000000000013</v>
      </c>
      <c r="Q7" s="17">
        <f t="shared" si="6"/>
        <v>3744</v>
      </c>
      <c r="W7" s="18">
        <v>1</v>
      </c>
      <c r="Y7" s="13">
        <v>0.21</v>
      </c>
      <c r="AA7" s="2">
        <f t="shared" si="19"/>
        <v>2.7594593229224289</v>
      </c>
      <c r="AB7" s="14">
        <v>1.1198188001321778</v>
      </c>
      <c r="AC7" s="14">
        <v>1.2403991852472578</v>
      </c>
      <c r="AD7" s="2">
        <v>1.1850089531187764</v>
      </c>
      <c r="AE7" s="14">
        <v>2.0408163265306118</v>
      </c>
      <c r="AF7" s="14">
        <v>1.1299267260923247</v>
      </c>
      <c r="AG7" s="14">
        <v>1.093827087066356</v>
      </c>
    </row>
    <row r="8" spans="1:33" x14ac:dyDescent="0.2">
      <c r="A8" s="1">
        <v>6</v>
      </c>
      <c r="B8" s="2">
        <f>[1]영웅렙업zero!$U8</f>
        <v>4</v>
      </c>
      <c r="C8" s="2">
        <f t="shared" si="18"/>
        <v>4</v>
      </c>
      <c r="D8" s="2">
        <f t="shared" si="7"/>
        <v>1</v>
      </c>
      <c r="E8" s="2">
        <f t="shared" si="8"/>
        <v>1</v>
      </c>
      <c r="F8" s="2">
        <f t="shared" si="9"/>
        <v>1</v>
      </c>
      <c r="G8" s="2">
        <f t="shared" si="10"/>
        <v>2</v>
      </c>
      <c r="H8" s="2">
        <f t="shared" si="11"/>
        <v>1</v>
      </c>
      <c r="I8" s="2">
        <f t="shared" si="12"/>
        <v>1</v>
      </c>
      <c r="J8" s="1">
        <f t="shared" si="0"/>
        <v>1.5</v>
      </c>
      <c r="K8" s="6">
        <f t="shared" si="13"/>
        <v>1.54</v>
      </c>
      <c r="L8" s="12">
        <f t="shared" si="14"/>
        <v>154</v>
      </c>
      <c r="M8" s="6">
        <f t="shared" si="15"/>
        <v>188.49600000000004</v>
      </c>
      <c r="N8" s="6">
        <f t="shared" si="4"/>
        <v>0.1</v>
      </c>
      <c r="O8" s="6">
        <f t="shared" si="16"/>
        <v>2.4E-2</v>
      </c>
      <c r="P8" s="11">
        <f t="shared" si="17"/>
        <v>942.48000000000025</v>
      </c>
      <c r="Q8" s="10">
        <f t="shared" si="6"/>
        <v>3768</v>
      </c>
      <c r="W8" s="7">
        <v>1</v>
      </c>
      <c r="Y8" s="1">
        <v>0.23</v>
      </c>
      <c r="AA8" s="2">
        <f t="shared" si="19"/>
        <v>3.4343257946526125</v>
      </c>
      <c r="AB8" s="2">
        <v>1.1519528219624957</v>
      </c>
      <c r="AC8" s="2">
        <v>1.3090367537261387</v>
      </c>
      <c r="AD8" s="2">
        <v>1.2363801944407278</v>
      </c>
      <c r="AE8" s="2">
        <v>2.5510204081632648</v>
      </c>
      <c r="AF8" s="2">
        <v>1.1678956819670578</v>
      </c>
      <c r="AG8" s="2">
        <v>1.1186284031322025</v>
      </c>
    </row>
    <row r="9" spans="1:33" x14ac:dyDescent="0.2">
      <c r="A9" s="1">
        <v>7</v>
      </c>
      <c r="B9" s="2">
        <f>[1]영웅렙업zero!$U9</f>
        <v>4</v>
      </c>
      <c r="C9" s="2">
        <f t="shared" si="18"/>
        <v>5</v>
      </c>
      <c r="D9" s="2">
        <f t="shared" si="7"/>
        <v>1</v>
      </c>
      <c r="E9" s="2">
        <f t="shared" si="8"/>
        <v>1</v>
      </c>
      <c r="F9" s="2">
        <f t="shared" si="9"/>
        <v>1</v>
      </c>
      <c r="G9" s="2">
        <f t="shared" si="10"/>
        <v>3</v>
      </c>
      <c r="H9" s="2">
        <f t="shared" si="11"/>
        <v>1</v>
      </c>
      <c r="I9" s="2">
        <f t="shared" si="12"/>
        <v>1</v>
      </c>
      <c r="J9" s="1">
        <f t="shared" si="0"/>
        <v>1.5</v>
      </c>
      <c r="K9" s="6">
        <f t="shared" si="13"/>
        <v>1.55</v>
      </c>
      <c r="L9" s="6">
        <f t="shared" si="14"/>
        <v>155</v>
      </c>
      <c r="M9" s="6">
        <f t="shared" si="15"/>
        <v>191.58000000000004</v>
      </c>
      <c r="N9" s="6">
        <f t="shared" si="4"/>
        <v>0.1</v>
      </c>
      <c r="O9" s="6">
        <f t="shared" si="16"/>
        <v>3.6000000000000004E-2</v>
      </c>
      <c r="P9" s="11">
        <f t="shared" si="17"/>
        <v>957.9000000000002</v>
      </c>
      <c r="Q9" s="10">
        <f t="shared" si="6"/>
        <v>3828</v>
      </c>
      <c r="W9" s="7">
        <v>1</v>
      </c>
      <c r="Y9" s="1">
        <v>0.26</v>
      </c>
      <c r="AA9" s="2">
        <f t="shared" si="19"/>
        <v>4.1321648524647454</v>
      </c>
      <c r="AB9" s="2">
        <v>1.1850089531187771</v>
      </c>
      <c r="AC9" s="2">
        <v>1.3814723864594347</v>
      </c>
      <c r="AD9" s="2">
        <v>1.289978426898917</v>
      </c>
      <c r="AE9" s="2">
        <v>3.0612244897959178</v>
      </c>
      <c r="AF9" s="2">
        <v>1.2071405096102221</v>
      </c>
      <c r="AG9" s="2">
        <v>1.1439920615333878</v>
      </c>
    </row>
    <row r="10" spans="1:33" x14ac:dyDescent="0.2">
      <c r="A10" s="1">
        <v>8</v>
      </c>
      <c r="B10" s="2">
        <f>[1]영웅렙업zero!$U10</f>
        <v>5</v>
      </c>
      <c r="C10" s="2">
        <f t="shared" si="18"/>
        <v>5</v>
      </c>
      <c r="D10" s="2">
        <f t="shared" si="7"/>
        <v>1</v>
      </c>
      <c r="E10" s="2">
        <f t="shared" si="8"/>
        <v>1</v>
      </c>
      <c r="F10" s="2">
        <f t="shared" si="9"/>
        <v>1</v>
      </c>
      <c r="G10" s="2">
        <f t="shared" si="10"/>
        <v>3</v>
      </c>
      <c r="H10" s="2">
        <f t="shared" si="11"/>
        <v>1</v>
      </c>
      <c r="I10" s="2">
        <f t="shared" si="12"/>
        <v>1</v>
      </c>
      <c r="J10" s="1">
        <f t="shared" si="0"/>
        <v>1.5</v>
      </c>
      <c r="K10" s="6">
        <f t="shared" si="13"/>
        <v>1.55</v>
      </c>
      <c r="L10" s="6">
        <f t="shared" si="14"/>
        <v>155</v>
      </c>
      <c r="M10" s="6">
        <f t="shared" si="15"/>
        <v>191.58000000000004</v>
      </c>
      <c r="N10" s="6">
        <f t="shared" si="4"/>
        <v>0.1</v>
      </c>
      <c r="O10" s="6">
        <f t="shared" si="16"/>
        <v>3.6000000000000004E-2</v>
      </c>
      <c r="P10" s="11">
        <f t="shared" si="17"/>
        <v>957.9000000000002</v>
      </c>
      <c r="Q10" s="10">
        <f t="shared" si="6"/>
        <v>4785</v>
      </c>
      <c r="W10" s="7">
        <v>1</v>
      </c>
      <c r="Y10" s="1">
        <v>0.28000000000000003</v>
      </c>
      <c r="AA10" s="2">
        <f t="shared" si="19"/>
        <v>4.8502930128332737</v>
      </c>
      <c r="AB10" s="2">
        <v>1.219013654204476</v>
      </c>
      <c r="AC10" s="2">
        <v>1.4579162495762836</v>
      </c>
      <c r="AD10" s="2">
        <v>1.3459001926323553</v>
      </c>
      <c r="AE10" s="2">
        <v>3.5714285714285707</v>
      </c>
      <c r="AF10" s="2">
        <v>1.2477040821725798</v>
      </c>
      <c r="AG10" s="2">
        <v>1.1699308127586878</v>
      </c>
    </row>
    <row r="11" spans="1:33" x14ac:dyDescent="0.2">
      <c r="A11" s="1">
        <v>9</v>
      </c>
      <c r="B11" s="2">
        <f>[1]영웅렙업zero!$U11</f>
        <v>5</v>
      </c>
      <c r="C11" s="2">
        <f t="shared" si="18"/>
        <v>6</v>
      </c>
      <c r="D11" s="2">
        <f t="shared" si="7"/>
        <v>1</v>
      </c>
      <c r="E11" s="2">
        <f t="shared" si="8"/>
        <v>1</v>
      </c>
      <c r="F11" s="2">
        <f t="shared" si="9"/>
        <v>1</v>
      </c>
      <c r="G11" s="2">
        <f t="shared" si="10"/>
        <v>4</v>
      </c>
      <c r="H11" s="2">
        <f t="shared" si="11"/>
        <v>1</v>
      </c>
      <c r="I11" s="2">
        <f t="shared" si="12"/>
        <v>1</v>
      </c>
      <c r="J11" s="1">
        <f t="shared" si="0"/>
        <v>1.5</v>
      </c>
      <c r="K11" s="6">
        <f t="shared" si="13"/>
        <v>1.56</v>
      </c>
      <c r="L11" s="12">
        <f t="shared" si="14"/>
        <v>156</v>
      </c>
      <c r="M11" s="6">
        <f t="shared" si="15"/>
        <v>194.68800000000005</v>
      </c>
      <c r="N11" s="6">
        <f t="shared" si="4"/>
        <v>0.1</v>
      </c>
      <c r="O11" s="6">
        <f t="shared" si="16"/>
        <v>4.8000000000000001E-2</v>
      </c>
      <c r="P11" s="11">
        <f t="shared" si="17"/>
        <v>973.44000000000028</v>
      </c>
      <c r="Q11" s="10">
        <f t="shared" si="6"/>
        <v>4865</v>
      </c>
      <c r="W11" s="7">
        <v>1</v>
      </c>
      <c r="Y11" s="1">
        <v>0.3</v>
      </c>
      <c r="AA11" s="2">
        <f t="shared" si="19"/>
        <v>5.5866440660952952</v>
      </c>
      <c r="AB11" s="2">
        <v>1.2539941451294707</v>
      </c>
      <c r="AC11" s="2">
        <v>1.5385901387620609</v>
      </c>
      <c r="AD11" s="2">
        <v>1.4042462189716578</v>
      </c>
      <c r="AE11" s="2">
        <v>4.0816326530612237</v>
      </c>
      <c r="AF11" s="2">
        <v>1.2896307134724434</v>
      </c>
      <c r="AG11" s="2">
        <v>1.1964576964000695</v>
      </c>
    </row>
    <row r="12" spans="1:33" x14ac:dyDescent="0.2">
      <c r="A12" s="1">
        <v>10</v>
      </c>
      <c r="B12" s="2">
        <f>[1]영웅렙업zero!$U12</f>
        <v>5</v>
      </c>
      <c r="C12" s="2">
        <f t="shared" si="18"/>
        <v>7</v>
      </c>
      <c r="D12" s="2">
        <f t="shared" si="7"/>
        <v>1</v>
      </c>
      <c r="E12" s="2">
        <f t="shared" si="8"/>
        <v>1</v>
      </c>
      <c r="F12" s="2">
        <f t="shared" si="9"/>
        <v>1</v>
      </c>
      <c r="G12" s="2">
        <f t="shared" si="10"/>
        <v>4</v>
      </c>
      <c r="H12" s="2">
        <f t="shared" si="11"/>
        <v>1</v>
      </c>
      <c r="I12" s="2">
        <f t="shared" si="12"/>
        <v>1</v>
      </c>
      <c r="J12" s="1">
        <f t="shared" si="0"/>
        <v>1.5</v>
      </c>
      <c r="K12" s="6">
        <f t="shared" si="13"/>
        <v>1.57</v>
      </c>
      <c r="L12" s="6">
        <f t="shared" si="14"/>
        <v>157</v>
      </c>
      <c r="M12" s="6">
        <f t="shared" si="15"/>
        <v>195.93600000000004</v>
      </c>
      <c r="N12" s="6">
        <f t="shared" si="4"/>
        <v>0.1</v>
      </c>
      <c r="O12" s="6">
        <f t="shared" si="16"/>
        <v>4.8000000000000001E-2</v>
      </c>
      <c r="P12" s="11">
        <f t="shared" si="17"/>
        <v>979.68000000000018</v>
      </c>
      <c r="Q12" s="10">
        <f t="shared" si="6"/>
        <v>4895</v>
      </c>
      <c r="W12" s="7">
        <v>1</v>
      </c>
      <c r="AA12" s="2">
        <f t="shared" si="19"/>
        <v>6.3395727698444544</v>
      </c>
      <c r="AB12" s="2">
        <v>1.2899784268989183</v>
      </c>
      <c r="AC12" s="2">
        <v>1.6237281227806177</v>
      </c>
      <c r="AD12" s="2">
        <v>1.4651215998709954</v>
      </c>
      <c r="AE12" s="2">
        <v>4.5918367346938762</v>
      </c>
      <c r="AF12" s="2">
        <v>1.3329662064064647</v>
      </c>
      <c r="AG12" s="2">
        <v>1.2235860477077862</v>
      </c>
    </row>
    <row r="13" spans="1:33" s="13" customFormat="1" x14ac:dyDescent="0.2">
      <c r="A13" s="13">
        <v>11</v>
      </c>
      <c r="B13" s="14">
        <f>[1]영웅렙업zero!$U13</f>
        <v>5</v>
      </c>
      <c r="C13" s="2">
        <f t="shared" si="18"/>
        <v>8</v>
      </c>
      <c r="D13" s="14">
        <f t="shared" si="7"/>
        <v>1</v>
      </c>
      <c r="E13" s="14">
        <f t="shared" si="8"/>
        <v>1</v>
      </c>
      <c r="F13" s="2">
        <f t="shared" si="9"/>
        <v>1</v>
      </c>
      <c r="G13" s="2">
        <f t="shared" si="10"/>
        <v>5</v>
      </c>
      <c r="H13" s="14">
        <f t="shared" si="11"/>
        <v>1</v>
      </c>
      <c r="I13" s="2">
        <f t="shared" si="12"/>
        <v>1</v>
      </c>
      <c r="J13" s="13">
        <f>INDEX(U$2:U$6,D13)</f>
        <v>1.5</v>
      </c>
      <c r="K13" s="15">
        <f>J13+(C13*INDEX(V$2:V$6,D13))</f>
        <v>1.58</v>
      </c>
      <c r="L13" s="15">
        <f t="shared" si="14"/>
        <v>158</v>
      </c>
      <c r="M13" s="15">
        <f t="shared" si="15"/>
        <v>199.08000000000004</v>
      </c>
      <c r="N13" s="15">
        <f t="shared" si="4"/>
        <v>0.1</v>
      </c>
      <c r="O13" s="15">
        <f t="shared" si="16"/>
        <v>0.06</v>
      </c>
      <c r="P13" s="16">
        <f t="shared" si="17"/>
        <v>995.4000000000002</v>
      </c>
      <c r="Q13" s="17">
        <f t="shared" si="6"/>
        <v>4975</v>
      </c>
      <c r="W13" s="18">
        <v>1</v>
      </c>
      <c r="AA13" s="2">
        <f t="shared" si="19"/>
        <v>7.1077347712895831</v>
      </c>
      <c r="AB13" s="14">
        <v>1.3269953040273572</v>
      </c>
      <c r="AC13" s="14">
        <v>1.7135772226058674</v>
      </c>
      <c r="AD13" s="2">
        <v>1.5286359852052909</v>
      </c>
      <c r="AE13" s="14">
        <v>5.1020408163265296</v>
      </c>
      <c r="AF13" s="14">
        <v>1.3777579029871698</v>
      </c>
      <c r="AG13" s="14">
        <v>1.2513295042941011</v>
      </c>
    </row>
    <row r="14" spans="1:33" x14ac:dyDescent="0.2">
      <c r="A14" s="1">
        <v>12</v>
      </c>
      <c r="B14" s="2">
        <f>[1]영웅렙업zero!$U14</f>
        <v>6</v>
      </c>
      <c r="C14" s="2">
        <f t="shared" si="18"/>
        <v>8</v>
      </c>
      <c r="D14" s="2">
        <f t="shared" si="7"/>
        <v>1</v>
      </c>
      <c r="E14" s="2">
        <f t="shared" si="8"/>
        <v>1</v>
      </c>
      <c r="F14" s="2">
        <f t="shared" si="9"/>
        <v>1</v>
      </c>
      <c r="G14" s="2">
        <f t="shared" si="10"/>
        <v>5</v>
      </c>
      <c r="H14" s="2">
        <f t="shared" si="11"/>
        <v>1</v>
      </c>
      <c r="I14" s="2">
        <f t="shared" si="12"/>
        <v>1</v>
      </c>
      <c r="J14" s="1">
        <f t="shared" ref="J14:J52" si="20">INDEX(U$2:U$6,D14)</f>
        <v>1.5</v>
      </c>
      <c r="K14" s="6">
        <f t="shared" si="13"/>
        <v>1.58</v>
      </c>
      <c r="L14" s="6">
        <f t="shared" si="14"/>
        <v>158</v>
      </c>
      <c r="M14" s="6">
        <f t="shared" si="15"/>
        <v>199.08000000000004</v>
      </c>
      <c r="N14" s="6">
        <f t="shared" si="4"/>
        <v>0.1</v>
      </c>
      <c r="O14" s="6">
        <f t="shared" si="16"/>
        <v>0.06</v>
      </c>
      <c r="P14" s="11">
        <f t="shared" si="17"/>
        <v>995.4000000000002</v>
      </c>
      <c r="Q14" s="10">
        <f t="shared" si="6"/>
        <v>5970</v>
      </c>
      <c r="W14" s="7">
        <v>1</v>
      </c>
      <c r="AA14" s="2">
        <f t="shared" si="19"/>
        <v>7.8900087816826829</v>
      </c>
      <c r="AB14" s="2">
        <v>1.365074407595998</v>
      </c>
      <c r="AC14" s="2">
        <v>1.80839812813316</v>
      </c>
      <c r="AD14" s="2">
        <v>1.5949037782736264</v>
      </c>
      <c r="AE14" s="2">
        <v>5.612244897959183</v>
      </c>
      <c r="AF14" s="2">
        <v>1.4240547360619107</v>
      </c>
      <c r="AG14" s="2">
        <v>1.2797020129890098</v>
      </c>
    </row>
    <row r="15" spans="1:33" x14ac:dyDescent="0.2">
      <c r="A15" s="1">
        <v>13</v>
      </c>
      <c r="B15" s="2">
        <f>[1]영웅렙업zero!$U15</f>
        <v>6</v>
      </c>
      <c r="C15" s="2">
        <f t="shared" si="18"/>
        <v>9</v>
      </c>
      <c r="D15" s="2">
        <f t="shared" si="7"/>
        <v>1</v>
      </c>
      <c r="E15" s="2">
        <f t="shared" si="8"/>
        <v>1</v>
      </c>
      <c r="F15" s="2">
        <f t="shared" si="9"/>
        <v>1</v>
      </c>
      <c r="G15" s="2">
        <f t="shared" si="10"/>
        <v>6</v>
      </c>
      <c r="H15" s="2">
        <f t="shared" si="11"/>
        <v>1</v>
      </c>
      <c r="I15" s="2">
        <f t="shared" si="12"/>
        <v>1</v>
      </c>
      <c r="J15" s="1">
        <f t="shared" si="20"/>
        <v>1.5</v>
      </c>
      <c r="K15" s="6">
        <f t="shared" si="13"/>
        <v>1.59</v>
      </c>
      <c r="L15" s="6">
        <f t="shared" si="14"/>
        <v>159</v>
      </c>
      <c r="M15" s="6">
        <f t="shared" si="15"/>
        <v>202.24800000000005</v>
      </c>
      <c r="N15" s="6">
        <f t="shared" si="4"/>
        <v>0.1</v>
      </c>
      <c r="O15" s="6">
        <f t="shared" si="16"/>
        <v>7.2000000000000008E-2</v>
      </c>
      <c r="P15" s="11">
        <f t="shared" si="17"/>
        <v>1011.2400000000002</v>
      </c>
      <c r="Q15" s="10">
        <f t="shared" si="6"/>
        <v>6066</v>
      </c>
      <c r="W15" s="7">
        <v>2</v>
      </c>
      <c r="AA15" s="2">
        <f t="shared" si="19"/>
        <v>8.6854437921410135</v>
      </c>
      <c r="AB15" s="2">
        <v>1.4042462189716598</v>
      </c>
      <c r="AC15" s="2">
        <v>1.9084659545499254</v>
      </c>
      <c r="AD15" s="2">
        <v>1.6640443418646038</v>
      </c>
      <c r="AE15" s="2">
        <v>6.1224489795918355</v>
      </c>
      <c r="AF15" s="2">
        <v>1.4719072827697237</v>
      </c>
      <c r="AG15" s="2">
        <v>1.3087178368514107</v>
      </c>
    </row>
    <row r="16" spans="1:33" x14ac:dyDescent="0.2">
      <c r="A16" s="1">
        <v>14</v>
      </c>
      <c r="B16" s="2">
        <f>[1]영웅렙업zero!$U16</f>
        <v>6</v>
      </c>
      <c r="C16" s="2">
        <f t="shared" si="18"/>
        <v>10</v>
      </c>
      <c r="D16" s="2">
        <f t="shared" si="7"/>
        <v>1</v>
      </c>
      <c r="E16" s="2">
        <f t="shared" si="8"/>
        <v>2</v>
      </c>
      <c r="F16" s="2">
        <f t="shared" si="9"/>
        <v>1</v>
      </c>
      <c r="G16" s="2">
        <f t="shared" si="10"/>
        <v>6</v>
      </c>
      <c r="H16" s="2">
        <f t="shared" si="11"/>
        <v>1</v>
      </c>
      <c r="I16" s="2">
        <f t="shared" si="12"/>
        <v>1</v>
      </c>
      <c r="J16" s="1">
        <f t="shared" si="20"/>
        <v>1.5</v>
      </c>
      <c r="K16" s="6">
        <f t="shared" si="13"/>
        <v>1.6</v>
      </c>
      <c r="L16" s="6">
        <f t="shared" si="14"/>
        <v>160</v>
      </c>
      <c r="M16" s="6">
        <f t="shared" si="15"/>
        <v>203.52000000000004</v>
      </c>
      <c r="N16" s="6">
        <f t="shared" si="4"/>
        <v>0.1</v>
      </c>
      <c r="O16" s="6">
        <f t="shared" si="16"/>
        <v>7.2000000000000008E-2</v>
      </c>
      <c r="P16" s="11">
        <f t="shared" si="17"/>
        <v>1221.1200000000003</v>
      </c>
      <c r="Q16" s="10">
        <f t="shared" si="6"/>
        <v>7326</v>
      </c>
      <c r="W16" s="7">
        <v>2</v>
      </c>
      <c r="AA16" s="2">
        <f t="shared" si="19"/>
        <v>9.4932219372056359</v>
      </c>
      <c r="AB16" s="2">
        <v>1.4445420942063407</v>
      </c>
      <c r="AC16" s="2">
        <v>2.0140710405601374</v>
      </c>
      <c r="AD16" s="2">
        <v>1.7361822132548346</v>
      </c>
      <c r="AE16" s="2">
        <v>6.6326530612244881</v>
      </c>
      <c r="AF16" s="2">
        <v>1.5213678197945071</v>
      </c>
      <c r="AG16" s="2">
        <v>1.3383915623392431</v>
      </c>
    </row>
    <row r="17" spans="1:33" x14ac:dyDescent="0.2">
      <c r="A17" s="1">
        <v>15</v>
      </c>
      <c r="B17" s="2">
        <f>[1]영웅렙업zero!$U17</f>
        <v>7</v>
      </c>
      <c r="C17" s="2">
        <f t="shared" si="18"/>
        <v>11</v>
      </c>
      <c r="D17" s="2">
        <f t="shared" si="7"/>
        <v>1</v>
      </c>
      <c r="E17" s="2">
        <f t="shared" si="8"/>
        <v>2</v>
      </c>
      <c r="F17" s="2">
        <f t="shared" si="9"/>
        <v>1</v>
      </c>
      <c r="G17" s="2">
        <f t="shared" si="10"/>
        <v>7</v>
      </c>
      <c r="H17" s="2">
        <f t="shared" si="11"/>
        <v>1</v>
      </c>
      <c r="I17" s="2">
        <f t="shared" si="12"/>
        <v>1</v>
      </c>
      <c r="J17" s="1">
        <f t="shared" si="20"/>
        <v>1.5</v>
      </c>
      <c r="K17" s="6">
        <f t="shared" si="13"/>
        <v>1.61</v>
      </c>
      <c r="L17" s="6">
        <f t="shared" si="14"/>
        <v>161</v>
      </c>
      <c r="M17" s="6">
        <f t="shared" si="15"/>
        <v>206.72400000000005</v>
      </c>
      <c r="N17" s="6">
        <f t="shared" si="4"/>
        <v>0.1</v>
      </c>
      <c r="O17" s="6">
        <f t="shared" si="16"/>
        <v>8.4000000000000005E-2</v>
      </c>
      <c r="P17" s="11">
        <f t="shared" si="17"/>
        <v>1240.3440000000003</v>
      </c>
      <c r="Q17" s="10">
        <f t="shared" si="6"/>
        <v>8680</v>
      </c>
      <c r="W17" s="7">
        <v>2</v>
      </c>
      <c r="AA17" s="2">
        <f t="shared" si="19"/>
        <v>10.312631565524873</v>
      </c>
      <c r="AB17" s="2">
        <v>1.4859942891369495</v>
      </c>
      <c r="AC17" s="2">
        <v>2.125519790778577</v>
      </c>
      <c r="AD17" s="2">
        <v>1.8114473285278105</v>
      </c>
      <c r="AE17" s="2">
        <v>7.1428571428571415</v>
      </c>
      <c r="AF17" s="2">
        <v>1.5724903804748678</v>
      </c>
      <c r="AG17" s="2">
        <v>1.3687381066422037</v>
      </c>
    </row>
    <row r="18" spans="1:33" s="13" customFormat="1" x14ac:dyDescent="0.2">
      <c r="A18" s="13">
        <v>16</v>
      </c>
      <c r="B18" s="14">
        <f>[1]영웅렙업zero!$U18</f>
        <v>7</v>
      </c>
      <c r="C18" s="14">
        <f t="shared" si="18"/>
        <v>12</v>
      </c>
      <c r="D18" s="14">
        <f t="shared" si="7"/>
        <v>1</v>
      </c>
      <c r="E18" s="14">
        <f t="shared" si="8"/>
        <v>2</v>
      </c>
      <c r="F18" s="14">
        <f t="shared" si="9"/>
        <v>1</v>
      </c>
      <c r="G18" s="14">
        <f t="shared" si="10"/>
        <v>7</v>
      </c>
      <c r="H18" s="14">
        <f t="shared" si="11"/>
        <v>1</v>
      </c>
      <c r="I18" s="14">
        <f t="shared" si="12"/>
        <v>1</v>
      </c>
      <c r="J18" s="13">
        <f t="shared" si="20"/>
        <v>1.5</v>
      </c>
      <c r="K18" s="15">
        <f t="shared" si="13"/>
        <v>1.62</v>
      </c>
      <c r="L18" s="15">
        <f t="shared" si="14"/>
        <v>162</v>
      </c>
      <c r="M18" s="15">
        <f t="shared" si="15"/>
        <v>208.00800000000004</v>
      </c>
      <c r="N18" s="15">
        <f t="shared" si="4"/>
        <v>0.1</v>
      </c>
      <c r="O18" s="15">
        <f t="shared" si="16"/>
        <v>8.4000000000000005E-2</v>
      </c>
      <c r="P18" s="16">
        <f t="shared" si="17"/>
        <v>1248.0480000000002</v>
      </c>
      <c r="Q18" s="17">
        <f t="shared" si="6"/>
        <v>8736</v>
      </c>
      <c r="W18" s="18">
        <v>2</v>
      </c>
      <c r="AA18" s="14">
        <f t="shared" si="19"/>
        <v>11.143047210190389</v>
      </c>
      <c r="AB18" s="14">
        <v>1.528635985205294</v>
      </c>
      <c r="AC18" s="14">
        <v>2.2431355647390374</v>
      </c>
      <c r="AD18" s="14">
        <v>1.8899752566172103</v>
      </c>
      <c r="AE18" s="14">
        <v>7.6530612244897949</v>
      </c>
      <c r="AF18" s="14">
        <v>1.625330813833034</v>
      </c>
      <c r="AG18" s="14">
        <v>1.3997727251807206</v>
      </c>
    </row>
    <row r="19" spans="1:33" x14ac:dyDescent="0.2">
      <c r="A19" s="1">
        <v>17</v>
      </c>
      <c r="B19" s="2">
        <f>[1]영웅렙업zero!$U19</f>
        <v>7</v>
      </c>
      <c r="C19" s="2">
        <f t="shared" si="18"/>
        <v>12</v>
      </c>
      <c r="D19" s="2">
        <f t="shared" si="7"/>
        <v>1</v>
      </c>
      <c r="E19" s="2">
        <f t="shared" si="8"/>
        <v>2</v>
      </c>
      <c r="F19" s="2">
        <f t="shared" si="9"/>
        <v>1</v>
      </c>
      <c r="G19" s="2">
        <f t="shared" si="10"/>
        <v>8</v>
      </c>
      <c r="H19" s="2">
        <f t="shared" si="11"/>
        <v>1</v>
      </c>
      <c r="I19" s="2">
        <f t="shared" si="12"/>
        <v>1</v>
      </c>
      <c r="J19" s="1">
        <f t="shared" si="20"/>
        <v>1.5</v>
      </c>
      <c r="K19" s="6">
        <f t="shared" si="13"/>
        <v>1.62</v>
      </c>
      <c r="L19" s="6">
        <f t="shared" si="14"/>
        <v>162</v>
      </c>
      <c r="M19" s="6">
        <f t="shared" si="15"/>
        <v>209.95200000000006</v>
      </c>
      <c r="N19" s="6">
        <f t="shared" si="4"/>
        <v>0.1</v>
      </c>
      <c r="O19" s="6">
        <f t="shared" si="16"/>
        <v>9.6000000000000002E-2</v>
      </c>
      <c r="P19" s="11">
        <f t="shared" si="17"/>
        <v>1259.7120000000004</v>
      </c>
      <c r="Q19" s="10">
        <f t="shared" si="6"/>
        <v>8813</v>
      </c>
      <c r="W19" s="7">
        <v>2</v>
      </c>
      <c r="AA19" s="2">
        <f t="shared" si="19"/>
        <v>11.983914365259755</v>
      </c>
      <c r="AB19" s="2">
        <v>1.5725013160189918</v>
      </c>
      <c r="AC19" s="2">
        <v>2.3672596150958576</v>
      </c>
      <c r="AD19" s="2">
        <v>1.9719074434961965</v>
      </c>
      <c r="AE19" s="2">
        <v>8.1632653061224474</v>
      </c>
      <c r="AF19" s="2">
        <v>1.6799468455873161</v>
      </c>
      <c r="AG19" s="2">
        <v>1.4315110192749609</v>
      </c>
    </row>
    <row r="20" spans="1:33" x14ac:dyDescent="0.2">
      <c r="A20" s="1">
        <v>18</v>
      </c>
      <c r="B20" s="2">
        <f>[1]영웅렙업zero!$U20</f>
        <v>7</v>
      </c>
      <c r="C20" s="2">
        <f t="shared" si="18"/>
        <v>13</v>
      </c>
      <c r="D20" s="2">
        <f t="shared" si="7"/>
        <v>1</v>
      </c>
      <c r="E20" s="2">
        <f t="shared" si="8"/>
        <v>2</v>
      </c>
      <c r="F20" s="2">
        <f t="shared" si="9"/>
        <v>2</v>
      </c>
      <c r="G20" s="2">
        <f t="shared" si="10"/>
        <v>8</v>
      </c>
      <c r="H20" s="2">
        <f t="shared" si="11"/>
        <v>1</v>
      </c>
      <c r="I20" s="2">
        <f t="shared" si="12"/>
        <v>1</v>
      </c>
      <c r="J20" s="1">
        <f t="shared" si="20"/>
        <v>1.5</v>
      </c>
      <c r="K20" s="6">
        <f t="shared" si="13"/>
        <v>1.63</v>
      </c>
      <c r="L20" s="6">
        <f t="shared" si="14"/>
        <v>163</v>
      </c>
      <c r="M20" s="6">
        <f t="shared" si="15"/>
        <v>217.76800000000006</v>
      </c>
      <c r="N20" s="6">
        <f t="shared" si="4"/>
        <v>0.12</v>
      </c>
      <c r="O20" s="6">
        <f t="shared" si="16"/>
        <v>9.6000000000000002E-2</v>
      </c>
      <c r="P20" s="11">
        <f t="shared" si="17"/>
        <v>1306.6080000000004</v>
      </c>
      <c r="Q20" s="10">
        <f t="shared" si="6"/>
        <v>9142</v>
      </c>
      <c r="W20" s="7">
        <v>2</v>
      </c>
      <c r="AA20" s="2">
        <f t="shared" si="19"/>
        <v>12.834737697355219</v>
      </c>
      <c r="AB20" s="2">
        <v>1.6176253946745682</v>
      </c>
      <c r="AC20" s="2">
        <v>2.498252077740891</v>
      </c>
      <c r="AD20" s="2">
        <v>2.0573914669525508</v>
      </c>
      <c r="AE20" s="2">
        <v>8.6734693877550999</v>
      </c>
      <c r="AF20" s="2">
        <v>1.7363981412147724</v>
      </c>
      <c r="AG20" s="2">
        <v>1.4639689439877235</v>
      </c>
    </row>
    <row r="21" spans="1:33" x14ac:dyDescent="0.2">
      <c r="A21" s="1">
        <v>19</v>
      </c>
      <c r="B21" s="2">
        <f>[1]영웅렙업zero!$U21</f>
        <v>7</v>
      </c>
      <c r="C21" s="2">
        <f t="shared" si="18"/>
        <v>14</v>
      </c>
      <c r="D21" s="2">
        <f t="shared" si="7"/>
        <v>1</v>
      </c>
      <c r="E21" s="2">
        <f t="shared" si="8"/>
        <v>2</v>
      </c>
      <c r="F21" s="2">
        <f t="shared" si="9"/>
        <v>2</v>
      </c>
      <c r="G21" s="2">
        <f t="shared" si="10"/>
        <v>9</v>
      </c>
      <c r="H21" s="2">
        <f t="shared" si="11"/>
        <v>1</v>
      </c>
      <c r="I21" s="2">
        <f t="shared" si="12"/>
        <v>1</v>
      </c>
      <c r="J21" s="1">
        <f t="shared" si="20"/>
        <v>1.5</v>
      </c>
      <c r="K21" s="6">
        <f t="shared" si="13"/>
        <v>1.6400000000000001</v>
      </c>
      <c r="L21" s="6">
        <f t="shared" si="14"/>
        <v>164</v>
      </c>
      <c r="M21" s="6">
        <f t="shared" si="15"/>
        <v>221.07200000000006</v>
      </c>
      <c r="N21" s="6">
        <f t="shared" si="4"/>
        <v>0.12</v>
      </c>
      <c r="O21" s="6">
        <f t="shared" si="16"/>
        <v>0.108</v>
      </c>
      <c r="P21" s="11">
        <f t="shared" si="17"/>
        <v>1326.4320000000002</v>
      </c>
      <c r="Q21" s="10">
        <f t="shared" si="6"/>
        <v>9282</v>
      </c>
      <c r="W21" s="7">
        <v>2</v>
      </c>
      <c r="AA21" s="2">
        <f t="shared" si="19"/>
        <v>13.695071767610276</v>
      </c>
      <c r="AB21" s="2">
        <v>1.6640443418646076</v>
      </c>
      <c r="AC21" s="2">
        <v>2.6364930167086684</v>
      </c>
      <c r="AD21" s="2">
        <v>2.1465813024085443</v>
      </c>
      <c r="AE21" s="2">
        <v>9.1836734693877524</v>
      </c>
      <c r="AF21" s="2">
        <v>1.7947463711329708</v>
      </c>
      <c r="AG21" s="2">
        <v>1.4971628161451611</v>
      </c>
    </row>
    <row r="22" spans="1:33" x14ac:dyDescent="0.2">
      <c r="A22" s="1">
        <v>20</v>
      </c>
      <c r="B22" s="2">
        <f>[1]영웅렙업zero!$U22</f>
        <v>8</v>
      </c>
      <c r="C22" s="2">
        <f t="shared" si="18"/>
        <v>15</v>
      </c>
      <c r="D22" s="2">
        <f t="shared" si="7"/>
        <v>1</v>
      </c>
      <c r="E22" s="2">
        <f t="shared" si="8"/>
        <v>2</v>
      </c>
      <c r="F22" s="2">
        <f t="shared" si="9"/>
        <v>2</v>
      </c>
      <c r="G22" s="2">
        <f t="shared" si="10"/>
        <v>9</v>
      </c>
      <c r="H22" s="2">
        <f t="shared" si="11"/>
        <v>1</v>
      </c>
      <c r="I22" s="2">
        <f t="shared" si="12"/>
        <v>1</v>
      </c>
      <c r="J22" s="1">
        <f t="shared" si="20"/>
        <v>1.5</v>
      </c>
      <c r="K22" s="6">
        <f t="shared" si="13"/>
        <v>1.65</v>
      </c>
      <c r="L22" s="6">
        <f t="shared" si="14"/>
        <v>165</v>
      </c>
      <c r="M22" s="6">
        <f t="shared" si="15"/>
        <v>222.42000000000004</v>
      </c>
      <c r="N22" s="6">
        <f t="shared" si="4"/>
        <v>0.12</v>
      </c>
      <c r="O22" s="6">
        <f t="shared" si="16"/>
        <v>0.108</v>
      </c>
      <c r="P22" s="11">
        <f t="shared" si="17"/>
        <v>1334.5200000000002</v>
      </c>
      <c r="Q22" s="10">
        <f t="shared" si="6"/>
        <v>10672</v>
      </c>
      <c r="W22" s="7">
        <v>2</v>
      </c>
      <c r="AA22" s="2">
        <f t="shared" si="19"/>
        <v>14.564513624208638</v>
      </c>
      <c r="AB22" s="2">
        <v>1.7117953147914617</v>
      </c>
      <c r="AC22" s="2">
        <v>2.7823835269014499</v>
      </c>
      <c r="AD22" s="2">
        <v>2.2396376002643503</v>
      </c>
      <c r="AE22" s="2">
        <v>9.6938775510204067</v>
      </c>
      <c r="AF22" s="2">
        <v>1.8550552780720539</v>
      </c>
      <c r="AG22" s="2">
        <v>1.5311093225393624</v>
      </c>
    </row>
    <row r="23" spans="1:33" x14ac:dyDescent="0.2">
      <c r="A23" s="1">
        <v>21</v>
      </c>
      <c r="B23" s="2">
        <f>[1]영웅렙업zero!$U23</f>
        <v>8</v>
      </c>
      <c r="C23" s="2">
        <f t="shared" si="18"/>
        <v>16</v>
      </c>
      <c r="D23" s="2">
        <f t="shared" si="7"/>
        <v>1</v>
      </c>
      <c r="E23" s="2">
        <f t="shared" si="8"/>
        <v>2</v>
      </c>
      <c r="F23" s="2">
        <f t="shared" si="9"/>
        <v>2</v>
      </c>
      <c r="G23" s="2">
        <f t="shared" si="10"/>
        <v>10</v>
      </c>
      <c r="H23" s="2">
        <f t="shared" si="11"/>
        <v>1</v>
      </c>
      <c r="I23" s="2">
        <f t="shared" si="12"/>
        <v>1</v>
      </c>
      <c r="J23" s="1">
        <f t="shared" si="20"/>
        <v>1.5</v>
      </c>
      <c r="K23" s="6">
        <f t="shared" si="13"/>
        <v>1.66</v>
      </c>
      <c r="L23" s="6">
        <f t="shared" si="14"/>
        <v>166</v>
      </c>
      <c r="M23" s="6">
        <f t="shared" si="15"/>
        <v>225.76000000000005</v>
      </c>
      <c r="N23" s="6">
        <f t="shared" si="4"/>
        <v>0.12</v>
      </c>
      <c r="O23" s="6">
        <f t="shared" si="16"/>
        <v>0.12</v>
      </c>
      <c r="P23" s="11">
        <f t="shared" si="17"/>
        <v>1354.5600000000004</v>
      </c>
      <c r="Q23" s="10">
        <f t="shared" si="6"/>
        <v>10832</v>
      </c>
      <c r="W23" s="7">
        <v>2</v>
      </c>
      <c r="AA23" s="2">
        <f t="shared" si="19"/>
        <v>15.442696812921369</v>
      </c>
      <c r="AB23" s="2">
        <v>1.7609165369106579</v>
      </c>
      <c r="AC23" s="2">
        <v>2.9363468978336389</v>
      </c>
      <c r="AD23" s="2">
        <v>2.3367279752645498</v>
      </c>
      <c r="AE23" s="2">
        <v>10.204081632653059</v>
      </c>
      <c r="AF23" s="2">
        <v>1.9173907467107107</v>
      </c>
      <c r="AG23" s="2">
        <v>1.5658255283169207</v>
      </c>
    </row>
    <row r="24" spans="1:33" x14ac:dyDescent="0.2">
      <c r="A24" s="1">
        <v>22</v>
      </c>
      <c r="B24" s="2">
        <f>[1]영웅렙업zero!$U24</f>
        <v>8</v>
      </c>
      <c r="C24" s="2">
        <f t="shared" si="18"/>
        <v>17</v>
      </c>
      <c r="D24" s="2">
        <f t="shared" si="7"/>
        <v>1</v>
      </c>
      <c r="E24" s="2">
        <f t="shared" si="8"/>
        <v>3</v>
      </c>
      <c r="F24" s="2">
        <f t="shared" si="9"/>
        <v>2</v>
      </c>
      <c r="G24" s="2">
        <f t="shared" si="10"/>
        <v>10</v>
      </c>
      <c r="H24" s="2">
        <f t="shared" si="11"/>
        <v>1</v>
      </c>
      <c r="I24" s="2">
        <f t="shared" si="12"/>
        <v>1</v>
      </c>
      <c r="J24" s="1">
        <f t="shared" si="20"/>
        <v>1.5</v>
      </c>
      <c r="K24" s="6">
        <f t="shared" si="13"/>
        <v>1.67</v>
      </c>
      <c r="L24" s="6">
        <f t="shared" si="14"/>
        <v>167</v>
      </c>
      <c r="M24" s="6">
        <f t="shared" si="15"/>
        <v>227.12000000000006</v>
      </c>
      <c r="N24" s="6">
        <f t="shared" si="4"/>
        <v>0.12</v>
      </c>
      <c r="O24" s="6">
        <f t="shared" si="16"/>
        <v>0.12</v>
      </c>
      <c r="P24" s="11">
        <f t="shared" si="17"/>
        <v>1589.8400000000004</v>
      </c>
      <c r="Q24" s="10">
        <f t="shared" si="6"/>
        <v>12712</v>
      </c>
      <c r="W24" s="7">
        <v>2</v>
      </c>
      <c r="AA24" s="2">
        <f t="shared" si="19"/>
        <v>16.329286479071143</v>
      </c>
      <c r="AB24" s="2">
        <v>1.8114473285278154</v>
      </c>
      <c r="AC24" s="2">
        <v>3.0988298417720701</v>
      </c>
      <c r="AD24" s="2">
        <v>2.438027308408945</v>
      </c>
      <c r="AE24" s="2">
        <v>10.714285714285712</v>
      </c>
      <c r="AF24" s="2">
        <v>1.9818208756521269</v>
      </c>
      <c r="AG24" s="2">
        <v>1.6013288855577008</v>
      </c>
    </row>
    <row r="25" spans="1:33" x14ac:dyDescent="0.2">
      <c r="A25" s="1">
        <v>23</v>
      </c>
      <c r="B25" s="2">
        <f>[1]영웅렙업zero!$U25</f>
        <v>8</v>
      </c>
      <c r="C25" s="2">
        <f t="shared" si="18"/>
        <v>18</v>
      </c>
      <c r="D25" s="2">
        <f t="shared" si="7"/>
        <v>1</v>
      </c>
      <c r="E25" s="2">
        <f t="shared" si="8"/>
        <v>3</v>
      </c>
      <c r="F25" s="2">
        <f t="shared" si="9"/>
        <v>2</v>
      </c>
      <c r="G25" s="2">
        <f t="shared" si="10"/>
        <v>11</v>
      </c>
      <c r="H25" s="2">
        <f t="shared" si="11"/>
        <v>2</v>
      </c>
      <c r="I25" s="2">
        <f t="shared" si="12"/>
        <v>1</v>
      </c>
      <c r="J25" s="1">
        <f t="shared" si="20"/>
        <v>1.5</v>
      </c>
      <c r="K25" s="6">
        <f t="shared" si="13"/>
        <v>1.68</v>
      </c>
      <c r="L25" s="6">
        <f t="shared" si="14"/>
        <v>168</v>
      </c>
      <c r="M25" s="6">
        <f t="shared" si="15"/>
        <v>230.49600000000007</v>
      </c>
      <c r="N25" s="6">
        <f t="shared" si="4"/>
        <v>0.12</v>
      </c>
      <c r="O25" s="6">
        <f t="shared" si="16"/>
        <v>0.13200000000000001</v>
      </c>
      <c r="P25" s="11">
        <f t="shared" si="17"/>
        <v>1613.4720000000004</v>
      </c>
      <c r="Q25" s="10">
        <f t="shared" si="6"/>
        <v>12904</v>
      </c>
      <c r="W25" s="7">
        <v>2</v>
      </c>
      <c r="AA25" s="2">
        <f t="shared" si="19"/>
        <v>17.223975321104685</v>
      </c>
      <c r="AB25" s="2">
        <v>1.8634281382735645</v>
      </c>
      <c r="AC25" s="2">
        <v>3.2703037898355172</v>
      </c>
      <c r="AD25" s="2">
        <v>2.5437180619514872</v>
      </c>
      <c r="AE25" s="2">
        <v>11.224489795918366</v>
      </c>
      <c r="AF25" s="2">
        <v>2.0484160518185428</v>
      </c>
      <c r="AG25" s="2">
        <v>1.6376372420481238</v>
      </c>
    </row>
    <row r="26" spans="1:33" x14ac:dyDescent="0.2">
      <c r="A26" s="1">
        <v>24</v>
      </c>
      <c r="B26" s="2">
        <f>[1]영웅렙업zero!$U26</f>
        <v>8</v>
      </c>
      <c r="C26" s="2">
        <f t="shared" si="18"/>
        <v>19</v>
      </c>
      <c r="D26" s="2">
        <f t="shared" si="7"/>
        <v>1</v>
      </c>
      <c r="E26" s="2">
        <f t="shared" si="8"/>
        <v>3</v>
      </c>
      <c r="F26" s="2">
        <f t="shared" si="9"/>
        <v>2</v>
      </c>
      <c r="G26" s="2">
        <f t="shared" si="10"/>
        <v>11</v>
      </c>
      <c r="H26" s="2">
        <f t="shared" si="11"/>
        <v>2</v>
      </c>
      <c r="I26" s="2">
        <f t="shared" si="12"/>
        <v>1</v>
      </c>
      <c r="J26" s="1">
        <f t="shared" si="20"/>
        <v>1.5</v>
      </c>
      <c r="K26" s="6">
        <f t="shared" si="13"/>
        <v>1.69</v>
      </c>
      <c r="L26" s="6">
        <f t="shared" si="14"/>
        <v>169</v>
      </c>
      <c r="M26" s="6">
        <f t="shared" si="15"/>
        <v>231.86800000000005</v>
      </c>
      <c r="N26" s="6">
        <f t="shared" si="4"/>
        <v>0.12</v>
      </c>
      <c r="O26" s="6">
        <f t="shared" si="16"/>
        <v>0.13200000000000001</v>
      </c>
      <c r="P26" s="11">
        <f t="shared" si="17"/>
        <v>1623.0760000000005</v>
      </c>
      <c r="Q26" s="10">
        <f t="shared" si="6"/>
        <v>12984</v>
      </c>
      <c r="W26" s="7">
        <v>2</v>
      </c>
      <c r="AA26" s="2">
        <f t="shared" si="19"/>
        <v>18.126480216862117</v>
      </c>
      <c r="AB26" s="2">
        <v>1.9169005754816586</v>
      </c>
      <c r="AC26" s="2">
        <v>3.4512662598139494</v>
      </c>
      <c r="AD26" s="2">
        <v>2.6539906080547055</v>
      </c>
      <c r="AE26" s="2">
        <v>11.734693877551019</v>
      </c>
      <c r="AF26" s="2">
        <v>2.1172490273456992</v>
      </c>
      <c r="AG26" s="2">
        <v>1.6747688502533724</v>
      </c>
    </row>
    <row r="27" spans="1:33" x14ac:dyDescent="0.2">
      <c r="A27" s="1">
        <v>25</v>
      </c>
      <c r="B27" s="2">
        <f>[1]영웅렙업zero!$U27</f>
        <v>9</v>
      </c>
      <c r="C27" s="2">
        <f t="shared" si="18"/>
        <v>20</v>
      </c>
      <c r="D27" s="2">
        <f t="shared" si="7"/>
        <v>1</v>
      </c>
      <c r="E27" s="2">
        <f t="shared" si="8"/>
        <v>3</v>
      </c>
      <c r="F27" s="2">
        <f t="shared" si="9"/>
        <v>2</v>
      </c>
      <c r="G27" s="2">
        <f t="shared" si="10"/>
        <v>12</v>
      </c>
      <c r="H27" s="2">
        <f t="shared" si="11"/>
        <v>2</v>
      </c>
      <c r="I27" s="2">
        <f t="shared" si="12"/>
        <v>1</v>
      </c>
      <c r="J27" s="1">
        <f t="shared" si="20"/>
        <v>1.5</v>
      </c>
      <c r="K27" s="6">
        <f t="shared" si="13"/>
        <v>1.7</v>
      </c>
      <c r="L27" s="6">
        <f t="shared" si="14"/>
        <v>170</v>
      </c>
      <c r="M27" s="6">
        <f t="shared" si="15"/>
        <v>235.28000000000006</v>
      </c>
      <c r="N27" s="6">
        <f t="shared" si="4"/>
        <v>0.12</v>
      </c>
      <c r="O27" s="6">
        <f t="shared" si="16"/>
        <v>0.14400000000000002</v>
      </c>
      <c r="P27" s="11">
        <f t="shared" si="17"/>
        <v>1646.9600000000005</v>
      </c>
      <c r="Q27" s="10">
        <f t="shared" si="6"/>
        <v>14814</v>
      </c>
      <c r="W27" s="7">
        <v>3</v>
      </c>
      <c r="AA27" s="2">
        <f t="shared" si="19"/>
        <v>19.036539387158776</v>
      </c>
      <c r="AB27" s="2">
        <v>1.9719074434962029</v>
      </c>
      <c r="AC27" s="2">
        <v>3.6422422996761585</v>
      </c>
      <c r="AD27" s="2">
        <v>2.7690435716916011</v>
      </c>
      <c r="AE27" s="2">
        <v>12.244897959183671</v>
      </c>
      <c r="AF27" s="2">
        <v>2.188394999061162</v>
      </c>
      <c r="AG27" s="2">
        <v>1.7127423764930352</v>
      </c>
    </row>
    <row r="28" spans="1:33" x14ac:dyDescent="0.2">
      <c r="A28" s="1">
        <v>26</v>
      </c>
      <c r="B28" s="2">
        <f>[1]영웅렙업zero!$U28</f>
        <v>9</v>
      </c>
      <c r="C28" s="2">
        <f t="shared" si="18"/>
        <v>20</v>
      </c>
      <c r="D28" s="2">
        <f t="shared" si="7"/>
        <v>2</v>
      </c>
      <c r="E28" s="2">
        <f t="shared" si="8"/>
        <v>3</v>
      </c>
      <c r="F28" s="2">
        <f t="shared" si="9"/>
        <v>2</v>
      </c>
      <c r="G28" s="2">
        <f t="shared" si="10"/>
        <v>12</v>
      </c>
      <c r="H28" s="2">
        <f t="shared" si="11"/>
        <v>2</v>
      </c>
      <c r="I28" s="2">
        <f t="shared" si="12"/>
        <v>1</v>
      </c>
      <c r="J28" s="1">
        <f t="shared" si="20"/>
        <v>1.63</v>
      </c>
      <c r="K28" s="6">
        <f t="shared" si="13"/>
        <v>2.19</v>
      </c>
      <c r="L28" s="6">
        <f t="shared" si="14"/>
        <v>219</v>
      </c>
      <c r="M28" s="6">
        <f t="shared" si="15"/>
        <v>303.09600000000006</v>
      </c>
      <c r="N28" s="6">
        <f t="shared" si="4"/>
        <v>0.12</v>
      </c>
      <c r="O28" s="6">
        <f t="shared" si="16"/>
        <v>0.14400000000000002</v>
      </c>
      <c r="P28" s="11">
        <f t="shared" si="17"/>
        <v>2121.6720000000005</v>
      </c>
      <c r="Q28" s="10">
        <f t="shared" si="6"/>
        <v>19089</v>
      </c>
      <c r="W28" s="7">
        <v>3</v>
      </c>
      <c r="AA28" s="2">
        <f t="shared" si="19"/>
        <v>19.953909992903185</v>
      </c>
      <c r="AB28" s="2">
        <v>2.0284927739346577</v>
      </c>
      <c r="AC28" s="2">
        <v>3.8437860109539641</v>
      </c>
      <c r="AD28" s="2">
        <v>2.8890841884126708</v>
      </c>
      <c r="AE28" s="2">
        <v>12.755102040816324</v>
      </c>
      <c r="AF28" s="2">
        <v>2.2619316906333649</v>
      </c>
      <c r="AG28" s="2">
        <v>1.751576910324794</v>
      </c>
    </row>
    <row r="29" spans="1:33" x14ac:dyDescent="0.2">
      <c r="A29" s="1">
        <v>27</v>
      </c>
      <c r="B29" s="2">
        <f>[1]영웅렙업zero!$U29</f>
        <v>9</v>
      </c>
      <c r="C29" s="2">
        <f t="shared" si="18"/>
        <v>21</v>
      </c>
      <c r="D29" s="2">
        <f t="shared" si="7"/>
        <v>2</v>
      </c>
      <c r="E29" s="2">
        <f t="shared" si="8"/>
        <v>4</v>
      </c>
      <c r="F29" s="2">
        <f t="shared" si="9"/>
        <v>3</v>
      </c>
      <c r="G29" s="2">
        <f t="shared" si="10"/>
        <v>13</v>
      </c>
      <c r="H29" s="2">
        <f t="shared" si="11"/>
        <v>2</v>
      </c>
      <c r="I29" s="2">
        <f t="shared" si="12"/>
        <v>1</v>
      </c>
      <c r="J29" s="1">
        <f t="shared" si="20"/>
        <v>1.63</v>
      </c>
      <c r="K29" s="6">
        <f t="shared" si="13"/>
        <v>2.218</v>
      </c>
      <c r="L29" s="6">
        <f t="shared" si="14"/>
        <v>221.8</v>
      </c>
      <c r="M29" s="6">
        <f t="shared" si="15"/>
        <v>318.50480000000005</v>
      </c>
      <c r="N29" s="6">
        <f t="shared" si="4"/>
        <v>0.14000000000000001</v>
      </c>
      <c r="O29" s="6">
        <f t="shared" si="16"/>
        <v>0.156</v>
      </c>
      <c r="P29" s="11">
        <f t="shared" si="17"/>
        <v>2548.0384000000004</v>
      </c>
      <c r="Q29" s="10">
        <f t="shared" si="6"/>
        <v>22932</v>
      </c>
      <c r="W29" s="7">
        <v>3</v>
      </c>
      <c r="AA29" s="2">
        <f t="shared" si="19"/>
        <v>20.878366085263039</v>
      </c>
      <c r="AB29" s="2">
        <v>2.0867018619340412</v>
      </c>
      <c r="AC29" s="2">
        <v>4.0564821564229936</v>
      </c>
      <c r="AD29" s="2">
        <v>3.014328677622454</v>
      </c>
      <c r="AE29" s="2">
        <v>13.265306122448976</v>
      </c>
      <c r="AF29" s="2">
        <v>2.3379394374811016</v>
      </c>
      <c r="AG29" s="2">
        <v>1.7912919741408801</v>
      </c>
    </row>
    <row r="30" spans="1:33" x14ac:dyDescent="0.2">
      <c r="A30" s="1">
        <v>28</v>
      </c>
      <c r="B30" s="2">
        <f>[1]영웅렙업zero!$U30</f>
        <v>9</v>
      </c>
      <c r="C30" s="2">
        <f t="shared" si="18"/>
        <v>22</v>
      </c>
      <c r="D30" s="2">
        <f t="shared" si="7"/>
        <v>2</v>
      </c>
      <c r="E30" s="2">
        <f t="shared" si="8"/>
        <v>4</v>
      </c>
      <c r="F30" s="2">
        <f t="shared" si="9"/>
        <v>3</v>
      </c>
      <c r="G30" s="2">
        <f t="shared" si="10"/>
        <v>13</v>
      </c>
      <c r="H30" s="2">
        <f t="shared" si="11"/>
        <v>2</v>
      </c>
      <c r="I30" s="2">
        <f t="shared" si="12"/>
        <v>1</v>
      </c>
      <c r="J30" s="1">
        <f t="shared" si="20"/>
        <v>1.63</v>
      </c>
      <c r="K30" s="6">
        <f t="shared" si="13"/>
        <v>2.246</v>
      </c>
      <c r="L30" s="6">
        <f t="shared" si="14"/>
        <v>224.6</v>
      </c>
      <c r="M30" s="6">
        <f t="shared" si="15"/>
        <v>322.52560000000005</v>
      </c>
      <c r="N30" s="6">
        <f t="shared" si="4"/>
        <v>0.14000000000000001</v>
      </c>
      <c r="O30" s="6">
        <f t="shared" si="16"/>
        <v>0.156</v>
      </c>
      <c r="P30" s="11">
        <f t="shared" si="17"/>
        <v>2580.2048000000004</v>
      </c>
      <c r="Q30" s="10">
        <f t="shared" si="6"/>
        <v>23220</v>
      </c>
      <c r="W30" s="7">
        <v>3</v>
      </c>
      <c r="AA30" s="2">
        <f t="shared" si="19"/>
        <v>21.809696845779762</v>
      </c>
      <c r="AB30" s="2">
        <v>2.1465813024085523</v>
      </c>
      <c r="AC30" s="2">
        <v>4.2809478567445733</v>
      </c>
      <c r="AD30" s="2">
        <v>3.1450026320379703</v>
      </c>
      <c r="AE30" s="2">
        <v>13.77551020408163</v>
      </c>
      <c r="AF30" s="2">
        <v>2.4165012745362464</v>
      </c>
      <c r="AG30" s="2">
        <v>1.8319075329821166</v>
      </c>
    </row>
    <row r="31" spans="1:33" x14ac:dyDescent="0.2">
      <c r="A31" s="1">
        <v>29</v>
      </c>
      <c r="B31" s="2">
        <f>[1]영웅렙업zero!$U31</f>
        <v>9</v>
      </c>
      <c r="C31" s="2">
        <f t="shared" si="18"/>
        <v>23</v>
      </c>
      <c r="D31" s="2">
        <f t="shared" si="7"/>
        <v>2</v>
      </c>
      <c r="E31" s="2">
        <f t="shared" si="8"/>
        <v>4</v>
      </c>
      <c r="F31" s="2">
        <f t="shared" si="9"/>
        <v>3</v>
      </c>
      <c r="G31" s="2">
        <f t="shared" si="10"/>
        <v>14</v>
      </c>
      <c r="H31" s="2">
        <f t="shared" si="11"/>
        <v>2</v>
      </c>
      <c r="I31" s="2">
        <f t="shared" si="12"/>
        <v>1</v>
      </c>
      <c r="J31" s="1">
        <f t="shared" si="20"/>
        <v>1.63</v>
      </c>
      <c r="K31" s="6">
        <f t="shared" si="13"/>
        <v>2.274</v>
      </c>
      <c r="L31" s="6">
        <f t="shared" si="14"/>
        <v>227.4</v>
      </c>
      <c r="M31" s="6">
        <f t="shared" si="15"/>
        <v>329.27520000000004</v>
      </c>
      <c r="N31" s="6">
        <f t="shared" si="4"/>
        <v>0.14000000000000001</v>
      </c>
      <c r="O31" s="6">
        <f t="shared" si="16"/>
        <v>0.16800000000000001</v>
      </c>
      <c r="P31" s="11">
        <f t="shared" si="17"/>
        <v>2634.2016000000003</v>
      </c>
      <c r="Q31" s="10">
        <f t="shared" si="6"/>
        <v>23706</v>
      </c>
      <c r="W31" s="7">
        <v>3</v>
      </c>
      <c r="AA31" s="2">
        <f t="shared" si="19"/>
        <v>22.747705066472761</v>
      </c>
      <c r="AB31" s="2">
        <v>2.2081790273476285</v>
      </c>
      <c r="AC31" s="2">
        <v>4.5178343809914052</v>
      </c>
      <c r="AD31" s="2">
        <v>3.2813414240305407</v>
      </c>
      <c r="AE31" s="2">
        <v>14.285714285714283</v>
      </c>
      <c r="AF31" s="2">
        <v>2.4977030269555494</v>
      </c>
      <c r="AG31" s="2">
        <v>1.8734440045744849</v>
      </c>
    </row>
    <row r="32" spans="1:33" x14ac:dyDescent="0.2">
      <c r="A32" s="1">
        <v>30</v>
      </c>
      <c r="B32" s="2">
        <f>[1]영웅렙업zero!$U32</f>
        <v>10</v>
      </c>
      <c r="C32" s="2">
        <f t="shared" si="18"/>
        <v>24</v>
      </c>
      <c r="D32" s="2">
        <f t="shared" si="7"/>
        <v>2</v>
      </c>
      <c r="E32" s="2">
        <f t="shared" si="8"/>
        <v>4</v>
      </c>
      <c r="F32" s="2">
        <f t="shared" si="9"/>
        <v>3</v>
      </c>
      <c r="G32" s="2">
        <f t="shared" si="10"/>
        <v>14</v>
      </c>
      <c r="H32" s="2">
        <f t="shared" si="11"/>
        <v>2</v>
      </c>
      <c r="I32" s="2">
        <f t="shared" si="12"/>
        <v>1</v>
      </c>
      <c r="J32" s="1">
        <f t="shared" si="20"/>
        <v>1.63</v>
      </c>
      <c r="K32" s="6">
        <f t="shared" si="13"/>
        <v>2.302</v>
      </c>
      <c r="L32" s="6">
        <f t="shared" si="14"/>
        <v>230.20000000000002</v>
      </c>
      <c r="M32" s="6">
        <f t="shared" si="15"/>
        <v>333.32960000000008</v>
      </c>
      <c r="N32" s="6">
        <f t="shared" si="4"/>
        <v>0.14000000000000001</v>
      </c>
      <c r="O32" s="6">
        <f t="shared" si="16"/>
        <v>0.16800000000000001</v>
      </c>
      <c r="P32" s="11">
        <f t="shared" si="17"/>
        <v>2666.6368000000007</v>
      </c>
      <c r="Q32" s="10">
        <f t="shared" si="6"/>
        <v>26660</v>
      </c>
      <c r="W32" s="7">
        <v>3</v>
      </c>
      <c r="AA32" s="2">
        <f t="shared" si="19"/>
        <v>23.692205830017841</v>
      </c>
      <c r="AB32" s="2">
        <v>2.2715443441843011</v>
      </c>
      <c r="AC32" s="2">
        <v>4.7678290362521043</v>
      </c>
      <c r="AD32" s="2">
        <v>3.4235906295829079</v>
      </c>
      <c r="AE32" s="2">
        <v>14.795918367346935</v>
      </c>
      <c r="AF32" s="2">
        <v>2.5816334038806401</v>
      </c>
      <c r="AG32" s="2">
        <v>1.9159222695932574</v>
      </c>
    </row>
    <row r="33" spans="1:33" x14ac:dyDescent="0.2">
      <c r="A33" s="1">
        <v>31</v>
      </c>
      <c r="B33" s="2">
        <f>[1]영웅렙업zero!$U33</f>
        <v>10</v>
      </c>
      <c r="C33" s="2">
        <f t="shared" si="18"/>
        <v>25</v>
      </c>
      <c r="D33" s="2">
        <f t="shared" si="7"/>
        <v>2</v>
      </c>
      <c r="E33" s="2">
        <f t="shared" si="8"/>
        <v>5</v>
      </c>
      <c r="F33" s="2">
        <f t="shared" si="9"/>
        <v>3</v>
      </c>
      <c r="G33" s="2">
        <f t="shared" si="10"/>
        <v>15</v>
      </c>
      <c r="H33" s="2">
        <f t="shared" si="11"/>
        <v>2</v>
      </c>
      <c r="I33" s="2">
        <f t="shared" si="12"/>
        <v>1</v>
      </c>
      <c r="J33" s="1">
        <f t="shared" si="20"/>
        <v>1.63</v>
      </c>
      <c r="K33" s="6">
        <f t="shared" si="13"/>
        <v>2.33</v>
      </c>
      <c r="L33" s="6">
        <f t="shared" si="14"/>
        <v>233</v>
      </c>
      <c r="M33" s="6">
        <f t="shared" si="15"/>
        <v>340.18000000000006</v>
      </c>
      <c r="N33" s="6">
        <f t="shared" si="4"/>
        <v>0.14000000000000001</v>
      </c>
      <c r="O33" s="6">
        <f t="shared" si="16"/>
        <v>0.18</v>
      </c>
      <c r="P33" s="11">
        <f t="shared" si="17"/>
        <v>3061.6200000000008</v>
      </c>
      <c r="Q33" s="10">
        <f t="shared" si="6"/>
        <v>30610</v>
      </c>
      <c r="W33" s="7">
        <v>3</v>
      </c>
      <c r="AA33" s="2">
        <f t="shared" si="19"/>
        <v>24.643025357839285</v>
      </c>
      <c r="AB33" s="2">
        <v>2.3367279752645591</v>
      </c>
      <c r="AC33" s="2">
        <v>5.0316571617971224</v>
      </c>
      <c r="AD33" s="2">
        <v>3.5720064706252885</v>
      </c>
      <c r="AE33" s="2">
        <v>15.30612244897959</v>
      </c>
      <c r="AF33" s="2">
        <v>2.668384095348638</v>
      </c>
      <c r="AG33" s="2">
        <v>1.959363682159861</v>
      </c>
    </row>
    <row r="34" spans="1:33" x14ac:dyDescent="0.2">
      <c r="A34" s="1">
        <v>32</v>
      </c>
      <c r="B34" s="2">
        <f>[1]영웅렙업zero!$U34</f>
        <v>10</v>
      </c>
      <c r="C34" s="2">
        <f t="shared" si="18"/>
        <v>26</v>
      </c>
      <c r="D34" s="2">
        <f t="shared" si="7"/>
        <v>2</v>
      </c>
      <c r="E34" s="2">
        <f t="shared" si="8"/>
        <v>5</v>
      </c>
      <c r="F34" s="2">
        <f t="shared" si="9"/>
        <v>3</v>
      </c>
      <c r="G34" s="2">
        <f t="shared" si="10"/>
        <v>15</v>
      </c>
      <c r="H34" s="2">
        <f t="shared" si="11"/>
        <v>2</v>
      </c>
      <c r="I34" s="2">
        <f t="shared" si="12"/>
        <v>2</v>
      </c>
      <c r="J34" s="1">
        <f t="shared" si="20"/>
        <v>1.63</v>
      </c>
      <c r="K34" s="6">
        <f t="shared" si="13"/>
        <v>2.3579999999999997</v>
      </c>
      <c r="L34" s="6">
        <f t="shared" si="14"/>
        <v>235.79999999999995</v>
      </c>
      <c r="M34" s="6">
        <f t="shared" si="15"/>
        <v>344.26799999999997</v>
      </c>
      <c r="N34" s="6">
        <f t="shared" si="4"/>
        <v>0.14000000000000001</v>
      </c>
      <c r="O34" s="6">
        <f t="shared" si="16"/>
        <v>0.18</v>
      </c>
      <c r="P34" s="11">
        <f t="shared" si="17"/>
        <v>3098.4119999999998</v>
      </c>
      <c r="Q34" s="10">
        <f t="shared" si="6"/>
        <v>30980</v>
      </c>
      <c r="W34" s="7">
        <v>3</v>
      </c>
      <c r="AA34" s="2">
        <f t="shared" si="19"/>
        <v>25.599999999999991</v>
      </c>
      <c r="AB34" s="2">
        <v>2.4037820984493123</v>
      </c>
      <c r="AC34" s="2">
        <v>5.3100842335919634</v>
      </c>
      <c r="AD34" s="2">
        <v>3.7268562765471098</v>
      </c>
      <c r="AE34" s="2">
        <v>15.816326530612242</v>
      </c>
      <c r="AF34" s="2">
        <v>2.7580498724592624</v>
      </c>
      <c r="AG34" s="2">
        <v>2.003790080576743</v>
      </c>
    </row>
    <row r="35" spans="1:33" x14ac:dyDescent="0.2">
      <c r="A35" s="1">
        <v>33</v>
      </c>
      <c r="B35" s="2">
        <f>[1]영웅렙업zero!$U35</f>
        <v>10</v>
      </c>
      <c r="C35" s="2">
        <f t="shared" si="18"/>
        <v>27</v>
      </c>
      <c r="D35" s="2">
        <f t="shared" si="7"/>
        <v>2</v>
      </c>
      <c r="E35" s="2">
        <f t="shared" si="8"/>
        <v>5</v>
      </c>
      <c r="F35" s="2">
        <f t="shared" si="9"/>
        <v>3</v>
      </c>
      <c r="G35" s="2">
        <f t="shared" si="10"/>
        <v>16</v>
      </c>
      <c r="H35" s="2">
        <f t="shared" si="11"/>
        <v>2</v>
      </c>
      <c r="I35" s="2">
        <f t="shared" si="12"/>
        <v>2</v>
      </c>
      <c r="J35" s="1">
        <f t="shared" si="20"/>
        <v>1.63</v>
      </c>
      <c r="K35" s="6">
        <f t="shared" si="13"/>
        <v>2.3860000000000001</v>
      </c>
      <c r="L35" s="6">
        <f t="shared" si="14"/>
        <v>238.60000000000002</v>
      </c>
      <c r="M35" s="6">
        <f t="shared" si="15"/>
        <v>351.21920000000006</v>
      </c>
      <c r="N35" s="6">
        <f t="shared" si="4"/>
        <v>0.14000000000000001</v>
      </c>
      <c r="O35" s="6">
        <f t="shared" si="16"/>
        <v>0.192</v>
      </c>
      <c r="P35" s="11">
        <f t="shared" si="17"/>
        <v>3160.9728000000005</v>
      </c>
      <c r="Q35" s="10">
        <f t="shared" si="6"/>
        <v>31600</v>
      </c>
      <c r="W35" s="7">
        <v>3</v>
      </c>
      <c r="AA35" s="2">
        <f t="shared" si="19"/>
        <v>26.562975345529356</v>
      </c>
      <c r="AB35" s="2">
        <v>2.4727603888814604</v>
      </c>
      <c r="AC35" s="2">
        <v>5.6039180852637882</v>
      </c>
      <c r="AD35" s="2">
        <v>3.888418965715704</v>
      </c>
      <c r="AE35" s="2">
        <v>16.326530612244895</v>
      </c>
      <c r="AF35" s="2">
        <v>2.8507286909078511</v>
      </c>
      <c r="AG35" s="2">
        <v>2.0492237983056376</v>
      </c>
    </row>
    <row r="36" spans="1:33" x14ac:dyDescent="0.2">
      <c r="A36" s="1">
        <v>34</v>
      </c>
      <c r="B36" s="2">
        <f>[1]영웅렙업zero!$U36</f>
        <v>11</v>
      </c>
      <c r="C36" s="2">
        <f t="shared" si="18"/>
        <v>28</v>
      </c>
      <c r="D36" s="2">
        <f t="shared" si="7"/>
        <v>2</v>
      </c>
      <c r="E36" s="2">
        <f t="shared" si="8"/>
        <v>5</v>
      </c>
      <c r="F36" s="2">
        <f t="shared" si="9"/>
        <v>4</v>
      </c>
      <c r="G36" s="2">
        <f t="shared" si="10"/>
        <v>16</v>
      </c>
      <c r="H36" s="2">
        <f t="shared" si="11"/>
        <v>2</v>
      </c>
      <c r="I36" s="2">
        <f t="shared" si="12"/>
        <v>2</v>
      </c>
      <c r="J36" s="1">
        <f t="shared" si="20"/>
        <v>1.63</v>
      </c>
      <c r="K36" s="6">
        <f t="shared" si="13"/>
        <v>2.4139999999999997</v>
      </c>
      <c r="L36" s="6">
        <f t="shared" si="14"/>
        <v>241.39999999999998</v>
      </c>
      <c r="M36" s="6">
        <f t="shared" si="15"/>
        <v>369.82479999999993</v>
      </c>
      <c r="N36" s="6">
        <f t="shared" si="4"/>
        <v>0.17</v>
      </c>
      <c r="O36" s="6">
        <f t="shared" si="16"/>
        <v>0.192</v>
      </c>
      <c r="P36" s="11">
        <f t="shared" si="17"/>
        <v>3328.4231999999993</v>
      </c>
      <c r="Q36" s="10">
        <f t="shared" si="6"/>
        <v>36608</v>
      </c>
      <c r="W36" s="7">
        <v>3</v>
      </c>
      <c r="AA36" s="2">
        <f t="shared" si="19"/>
        <v>27.531805435598425</v>
      </c>
      <c r="AB36" s="2">
        <v>2.5437180619514992</v>
      </c>
      <c r="AC36" s="2">
        <v>5.9140112519653281</v>
      </c>
      <c r="AD36" s="2">
        <v>4.0569855478692922</v>
      </c>
      <c r="AE36" s="2">
        <v>16.836734693877549</v>
      </c>
      <c r="AF36" s="2">
        <v>2.9465217979974088</v>
      </c>
      <c r="AG36" s="2">
        <v>2.0956876751947546</v>
      </c>
    </row>
    <row r="37" spans="1:33" x14ac:dyDescent="0.2">
      <c r="A37" s="1">
        <v>35</v>
      </c>
      <c r="B37" s="2">
        <f>[1]영웅렙업zero!$U37</f>
        <v>11</v>
      </c>
      <c r="C37" s="2">
        <f t="shared" si="18"/>
        <v>29</v>
      </c>
      <c r="D37" s="2">
        <f t="shared" si="7"/>
        <v>2</v>
      </c>
      <c r="E37" s="2">
        <f t="shared" si="8"/>
        <v>6</v>
      </c>
      <c r="F37" s="2">
        <f t="shared" si="9"/>
        <v>4</v>
      </c>
      <c r="G37" s="2">
        <f t="shared" si="10"/>
        <v>17</v>
      </c>
      <c r="H37" s="2">
        <f t="shared" si="11"/>
        <v>3</v>
      </c>
      <c r="I37" s="2">
        <f t="shared" si="12"/>
        <v>2</v>
      </c>
      <c r="J37" s="1">
        <f t="shared" si="20"/>
        <v>1.63</v>
      </c>
      <c r="K37" s="6">
        <f t="shared" si="13"/>
        <v>2.4420000000000002</v>
      </c>
      <c r="L37" s="6">
        <f t="shared" si="14"/>
        <v>244.20000000000002</v>
      </c>
      <c r="M37" s="6">
        <f t="shared" si="15"/>
        <v>377.04480000000001</v>
      </c>
      <c r="N37" s="6">
        <f t="shared" si="4"/>
        <v>0.17</v>
      </c>
      <c r="O37" s="6">
        <f t="shared" si="16"/>
        <v>0.20400000000000001</v>
      </c>
      <c r="P37" s="11">
        <f t="shared" si="17"/>
        <v>3770.4480000000003</v>
      </c>
      <c r="Q37" s="10">
        <f t="shared" si="6"/>
        <v>41470</v>
      </c>
      <c r="W37" s="7">
        <v>3</v>
      </c>
      <c r="AA37" s="2">
        <f t="shared" si="19"/>
        <v>28.506352064965558</v>
      </c>
      <c r="AB37" s="2">
        <v>2.616711917496052</v>
      </c>
      <c r="AC37" s="2">
        <v>6.2412634439366785</v>
      </c>
      <c r="AD37" s="2">
        <v>4.2328596482891667</v>
      </c>
      <c r="AE37" s="2">
        <v>17.3469387755102</v>
      </c>
      <c r="AF37" s="2">
        <v>3.0455338432465813</v>
      </c>
      <c r="AG37" s="2">
        <v>2.1432050689605306</v>
      </c>
    </row>
    <row r="38" spans="1:33" x14ac:dyDescent="0.2">
      <c r="A38" s="1">
        <v>36</v>
      </c>
      <c r="B38" s="2">
        <f>[1]영웅렙업zero!$U38</f>
        <v>11</v>
      </c>
      <c r="C38" s="2">
        <f t="shared" si="18"/>
        <v>30</v>
      </c>
      <c r="D38" s="2">
        <f t="shared" si="7"/>
        <v>2</v>
      </c>
      <c r="E38" s="2">
        <f t="shared" si="8"/>
        <v>6</v>
      </c>
      <c r="F38" s="2">
        <f t="shared" si="9"/>
        <v>4</v>
      </c>
      <c r="G38" s="2">
        <f t="shared" si="10"/>
        <v>17</v>
      </c>
      <c r="H38" s="2">
        <f t="shared" si="11"/>
        <v>3</v>
      </c>
      <c r="I38" s="2">
        <f t="shared" si="12"/>
        <v>2</v>
      </c>
      <c r="J38" s="1">
        <f t="shared" si="20"/>
        <v>1.63</v>
      </c>
      <c r="K38" s="6">
        <f t="shared" si="13"/>
        <v>2.4699999999999998</v>
      </c>
      <c r="L38" s="6">
        <f t="shared" si="14"/>
        <v>246.99999999999997</v>
      </c>
      <c r="M38" s="6">
        <f t="shared" si="15"/>
        <v>381.36799999999994</v>
      </c>
      <c r="N38" s="6">
        <f t="shared" si="4"/>
        <v>0.17</v>
      </c>
      <c r="O38" s="6">
        <f t="shared" si="16"/>
        <v>0.20400000000000001</v>
      </c>
      <c r="P38" s="11">
        <f t="shared" si="17"/>
        <v>3813.6799999999994</v>
      </c>
      <c r="Q38" s="10">
        <f t="shared" si="6"/>
        <v>41943</v>
      </c>
      <c r="W38" s="7">
        <v>3</v>
      </c>
      <c r="AA38" s="2">
        <f t="shared" si="19"/>
        <v>29.486484159540737</v>
      </c>
      <c r="AB38" s="2">
        <v>2.6918003852647177</v>
      </c>
      <c r="AC38" s="2">
        <v>6.5866241569417809</v>
      </c>
      <c r="AD38" s="2">
        <v>4.4163580546952304</v>
      </c>
      <c r="AE38" s="2">
        <v>17.857142857142854</v>
      </c>
      <c r="AF38" s="2">
        <v>3.1478729927143911</v>
      </c>
      <c r="AG38" s="2">
        <v>2.1917998669297178</v>
      </c>
    </row>
    <row r="39" spans="1:33" x14ac:dyDescent="0.2">
      <c r="A39" s="1">
        <v>37</v>
      </c>
      <c r="B39" s="2">
        <f>[1]영웅렙업zero!$U39</f>
        <v>11</v>
      </c>
      <c r="C39" s="2">
        <f t="shared" si="18"/>
        <v>31</v>
      </c>
      <c r="D39" s="2">
        <f t="shared" si="7"/>
        <v>2</v>
      </c>
      <c r="E39" s="2">
        <f t="shared" si="8"/>
        <v>6</v>
      </c>
      <c r="F39" s="2">
        <f t="shared" si="9"/>
        <v>4</v>
      </c>
      <c r="G39" s="2">
        <f t="shared" si="10"/>
        <v>18</v>
      </c>
      <c r="H39" s="2">
        <f t="shared" si="11"/>
        <v>3</v>
      </c>
      <c r="I39" s="2">
        <f t="shared" si="12"/>
        <v>2</v>
      </c>
      <c r="J39" s="1">
        <f t="shared" si="20"/>
        <v>1.63</v>
      </c>
      <c r="K39" s="6">
        <f t="shared" si="13"/>
        <v>2.4979999999999998</v>
      </c>
      <c r="L39" s="6">
        <f t="shared" si="14"/>
        <v>249.79999999999998</v>
      </c>
      <c r="M39" s="6">
        <f t="shared" si="15"/>
        <v>388.68879999999996</v>
      </c>
      <c r="N39" s="6">
        <f t="shared" si="4"/>
        <v>0.17</v>
      </c>
      <c r="O39" s="6">
        <f t="shared" si="16"/>
        <v>0.216</v>
      </c>
      <c r="P39" s="11">
        <f t="shared" si="17"/>
        <v>3886.8879999999995</v>
      </c>
      <c r="Q39" s="10">
        <f t="shared" si="6"/>
        <v>42746</v>
      </c>
      <c r="W39" s="7">
        <v>4</v>
      </c>
      <c r="AA39" s="2">
        <f t="shared" si="19"/>
        <v>30.472077219882038</v>
      </c>
      <c r="AB39" s="2">
        <v>2.7690435716916144</v>
      </c>
      <c r="AC39" s="2">
        <v>6.9510954271535752</v>
      </c>
      <c r="AD39" s="2">
        <v>4.6078112878499606</v>
      </c>
      <c r="AE39" s="2">
        <v>18.367346938775505</v>
      </c>
      <c r="AF39" s="2">
        <v>3.2536510471666324</v>
      </c>
      <c r="AG39" s="2">
        <v>2.2414964980477095</v>
      </c>
    </row>
    <row r="40" spans="1:33" x14ac:dyDescent="0.2">
      <c r="A40" s="1">
        <v>38</v>
      </c>
      <c r="B40" s="2">
        <f>[1]영웅렙업zero!$U40</f>
        <v>12</v>
      </c>
      <c r="C40" s="2">
        <f t="shared" si="18"/>
        <v>32</v>
      </c>
      <c r="D40" s="2">
        <f t="shared" si="7"/>
        <v>2</v>
      </c>
      <c r="E40" s="2">
        <f t="shared" si="8"/>
        <v>7</v>
      </c>
      <c r="F40" s="2">
        <f t="shared" si="9"/>
        <v>4</v>
      </c>
      <c r="G40" s="2">
        <f t="shared" si="10"/>
        <v>18</v>
      </c>
      <c r="H40" s="2">
        <f t="shared" si="11"/>
        <v>3</v>
      </c>
      <c r="I40" s="2">
        <f t="shared" si="12"/>
        <v>2</v>
      </c>
      <c r="J40" s="1">
        <f t="shared" si="20"/>
        <v>1.63</v>
      </c>
      <c r="K40" s="6">
        <f t="shared" si="13"/>
        <v>2.5259999999999998</v>
      </c>
      <c r="L40" s="6">
        <f t="shared" si="14"/>
        <v>252.59999999999997</v>
      </c>
      <c r="M40" s="6">
        <f t="shared" si="15"/>
        <v>393.04559999999992</v>
      </c>
      <c r="N40" s="6">
        <f t="shared" si="4"/>
        <v>0.17</v>
      </c>
      <c r="O40" s="6">
        <f t="shared" si="16"/>
        <v>0.216</v>
      </c>
      <c r="P40" s="11">
        <f t="shared" si="17"/>
        <v>4323.5015999999996</v>
      </c>
      <c r="Q40" s="10">
        <f t="shared" si="6"/>
        <v>51876</v>
      </c>
      <c r="W40" s="7">
        <v>4</v>
      </c>
      <c r="AA40" s="2">
        <f t="shared" si="19"/>
        <v>31.463012822040525</v>
      </c>
      <c r="AB40" s="2">
        <v>2.8485033080090765</v>
      </c>
      <c r="AC40" s="2">
        <v>7.335734738480908</v>
      </c>
      <c r="AD40" s="2">
        <v>4.8075641968985945</v>
      </c>
      <c r="AE40" s="2">
        <v>18.877551020408159</v>
      </c>
      <c r="AF40" s="2">
        <v>3.3629835642130121</v>
      </c>
      <c r="AG40" s="2">
        <v>2.2923199451591421</v>
      </c>
    </row>
    <row r="41" spans="1:33" x14ac:dyDescent="0.2">
      <c r="A41" s="1">
        <v>39</v>
      </c>
      <c r="B41" s="2">
        <f>[1]영웅렙업zero!$U41</f>
        <v>12</v>
      </c>
      <c r="C41" s="2">
        <f t="shared" si="18"/>
        <v>33</v>
      </c>
      <c r="D41" s="2">
        <f t="shared" si="7"/>
        <v>2</v>
      </c>
      <c r="E41" s="2">
        <f t="shared" si="8"/>
        <v>7</v>
      </c>
      <c r="F41" s="2">
        <f t="shared" si="9"/>
        <v>5</v>
      </c>
      <c r="G41" s="2">
        <f t="shared" si="10"/>
        <v>19</v>
      </c>
      <c r="H41" s="2">
        <f t="shared" si="11"/>
        <v>3</v>
      </c>
      <c r="I41" s="2">
        <f t="shared" si="12"/>
        <v>2</v>
      </c>
      <c r="J41" s="1">
        <f t="shared" si="20"/>
        <v>1.63</v>
      </c>
      <c r="K41" s="6">
        <f t="shared" si="13"/>
        <v>2.5539999999999998</v>
      </c>
      <c r="L41" s="6">
        <f t="shared" si="14"/>
        <v>255.39999999999998</v>
      </c>
      <c r="M41" s="6">
        <f t="shared" si="15"/>
        <v>410.68319999999994</v>
      </c>
      <c r="N41" s="6">
        <f t="shared" si="4"/>
        <v>0.19</v>
      </c>
      <c r="O41" s="6">
        <f t="shared" si="16"/>
        <v>0.22800000000000001</v>
      </c>
      <c r="P41" s="11">
        <f t="shared" si="17"/>
        <v>4517.5151999999998</v>
      </c>
      <c r="Q41" s="10">
        <f t="shared" si="6"/>
        <v>54204</v>
      </c>
      <c r="W41" s="7">
        <v>4</v>
      </c>
      <c r="AA41" s="2">
        <f t="shared" si="19"/>
        <v>32.459178168484762</v>
      </c>
      <c r="AB41" s="2">
        <v>2.9302431997419993</v>
      </c>
      <c r="AC41" s="2">
        <v>7.7416580907725514</v>
      </c>
      <c r="AD41" s="2">
        <v>5.0159765805178553</v>
      </c>
      <c r="AE41" s="2">
        <v>19.387755102040813</v>
      </c>
      <c r="AF41" s="2">
        <v>3.4759899845484683</v>
      </c>
      <c r="AG41" s="2">
        <v>2.3442957575669459</v>
      </c>
    </row>
    <row r="42" spans="1:33" x14ac:dyDescent="0.2">
      <c r="A42" s="1">
        <v>40</v>
      </c>
      <c r="B42" s="2">
        <f>[1]영웅렙업zero!$U42</f>
        <v>12</v>
      </c>
      <c r="C42" s="2">
        <f t="shared" si="18"/>
        <v>34</v>
      </c>
      <c r="D42" s="2">
        <f t="shared" si="7"/>
        <v>3</v>
      </c>
      <c r="E42" s="2">
        <f t="shared" si="8"/>
        <v>8</v>
      </c>
      <c r="F42" s="2">
        <f t="shared" si="9"/>
        <v>5</v>
      </c>
      <c r="G42" s="2">
        <f t="shared" si="10"/>
        <v>19</v>
      </c>
      <c r="H42" s="2">
        <f t="shared" si="11"/>
        <v>3</v>
      </c>
      <c r="I42" s="2">
        <f t="shared" si="12"/>
        <v>2</v>
      </c>
      <c r="J42" s="1">
        <f t="shared" si="20"/>
        <v>1.75</v>
      </c>
      <c r="K42" s="6">
        <f t="shared" si="13"/>
        <v>3.6539999999999999</v>
      </c>
      <c r="L42" s="6">
        <f t="shared" si="14"/>
        <v>365.4</v>
      </c>
      <c r="M42" s="6">
        <f t="shared" si="15"/>
        <v>587.56319999999994</v>
      </c>
      <c r="N42" s="6">
        <f t="shared" si="4"/>
        <v>0.19</v>
      </c>
      <c r="O42" s="6">
        <f t="shared" si="16"/>
        <v>0.22800000000000001</v>
      </c>
      <c r="P42" s="11">
        <f t="shared" si="17"/>
        <v>7050.7583999999988</v>
      </c>
      <c r="Q42" s="10">
        <f t="shared" si="6"/>
        <v>84600</v>
      </c>
      <c r="W42" s="7">
        <v>4</v>
      </c>
      <c r="AA42" s="2">
        <f t="shared" si="19"/>
        <v>33.46046568292072</v>
      </c>
      <c r="AB42" s="2">
        <v>3.0143286776224705</v>
      </c>
      <c r="AC42" s="2">
        <v>8.1700432378004901</v>
      </c>
      <c r="AD42" s="2">
        <v>5.2334238349920685</v>
      </c>
      <c r="AE42" s="2">
        <v>19.897959183673464</v>
      </c>
      <c r="AF42" s="2">
        <v>3.5927937624365849</v>
      </c>
      <c r="AG42" s="2">
        <v>2.39745006387616</v>
      </c>
    </row>
    <row r="43" spans="1:33" x14ac:dyDescent="0.2">
      <c r="A43" s="1">
        <v>41</v>
      </c>
      <c r="B43" s="2">
        <f>[1]영웅렙업zero!$U43</f>
        <v>12</v>
      </c>
      <c r="C43" s="2">
        <f t="shared" si="18"/>
        <v>35</v>
      </c>
      <c r="D43" s="2">
        <f t="shared" si="7"/>
        <v>3</v>
      </c>
      <c r="E43" s="2">
        <f t="shared" si="8"/>
        <v>8</v>
      </c>
      <c r="F43" s="2">
        <f t="shared" si="9"/>
        <v>5</v>
      </c>
      <c r="G43" s="2">
        <f t="shared" si="10"/>
        <v>20</v>
      </c>
      <c r="H43" s="2">
        <f t="shared" si="11"/>
        <v>3</v>
      </c>
      <c r="I43" s="2">
        <f t="shared" si="12"/>
        <v>2</v>
      </c>
      <c r="J43" s="1">
        <f t="shared" si="20"/>
        <v>1.75</v>
      </c>
      <c r="K43" s="6">
        <f t="shared" si="13"/>
        <v>3.71</v>
      </c>
      <c r="L43" s="6">
        <f t="shared" si="14"/>
        <v>371</v>
      </c>
      <c r="M43" s="6">
        <f t="shared" si="15"/>
        <v>601.02</v>
      </c>
      <c r="N43" s="6">
        <f t="shared" si="4"/>
        <v>0.19</v>
      </c>
      <c r="O43" s="6">
        <f t="shared" si="16"/>
        <v>0.24</v>
      </c>
      <c r="P43" s="11">
        <f t="shared" si="17"/>
        <v>7212.24</v>
      </c>
      <c r="Q43" s="10">
        <f t="shared" si="6"/>
        <v>86544</v>
      </c>
      <c r="W43" s="7">
        <v>4</v>
      </c>
      <c r="AA43" s="2">
        <f t="shared" si="19"/>
        <v>34.466772643722869</v>
      </c>
      <c r="AB43" s="2">
        <v>3.100827049965424</v>
      </c>
      <c r="AC43" s="2">
        <v>8.6221331044172338</v>
      </c>
      <c r="AD43" s="2">
        <v>5.4602976303839599</v>
      </c>
      <c r="AE43" s="2">
        <v>20.408163265306118</v>
      </c>
      <c r="AF43" s="2">
        <v>3.7135225005776316</v>
      </c>
      <c r="AG43" s="2">
        <v>2.4518095851289639</v>
      </c>
    </row>
    <row r="44" spans="1:33" x14ac:dyDescent="0.2">
      <c r="A44" s="1">
        <v>42</v>
      </c>
      <c r="B44" s="2">
        <f>[1]영웅렙업zero!$U44</f>
        <v>13</v>
      </c>
      <c r="C44" s="2">
        <f t="shared" si="18"/>
        <v>36</v>
      </c>
      <c r="D44" s="2">
        <f t="shared" si="7"/>
        <v>3</v>
      </c>
      <c r="E44" s="2">
        <f t="shared" si="8"/>
        <v>9</v>
      </c>
      <c r="F44" s="2">
        <f t="shared" si="9"/>
        <v>5</v>
      </c>
      <c r="G44" s="2">
        <f t="shared" si="10"/>
        <v>20</v>
      </c>
      <c r="H44" s="2">
        <f t="shared" si="11"/>
        <v>3</v>
      </c>
      <c r="I44" s="2">
        <f t="shared" si="12"/>
        <v>2</v>
      </c>
      <c r="J44" s="1">
        <f t="shared" si="20"/>
        <v>1.75</v>
      </c>
      <c r="K44" s="6">
        <f t="shared" si="13"/>
        <v>3.766</v>
      </c>
      <c r="L44" s="6">
        <f t="shared" si="14"/>
        <v>376.6</v>
      </c>
      <c r="M44" s="6">
        <f t="shared" si="15"/>
        <v>610.09199999999998</v>
      </c>
      <c r="N44" s="6">
        <f t="shared" si="4"/>
        <v>0.19</v>
      </c>
      <c r="O44" s="6">
        <f t="shared" si="16"/>
        <v>0.24</v>
      </c>
      <c r="P44" s="11">
        <f t="shared" si="17"/>
        <v>7931.1959999999999</v>
      </c>
      <c r="Q44" s="10">
        <f t="shared" si="6"/>
        <v>103103</v>
      </c>
      <c r="W44" s="7">
        <v>4</v>
      </c>
      <c r="AA44" s="2">
        <f t="shared" si="19"/>
        <v>35.47800085144145</v>
      </c>
      <c r="AB44" s="2">
        <v>3.1898075565472634</v>
      </c>
      <c r="AC44" s="2">
        <v>9.0992393928017243</v>
      </c>
      <c r="AD44" s="2">
        <v>5.6970066160181112</v>
      </c>
      <c r="AE44" s="2">
        <v>20.918367346938773</v>
      </c>
      <c r="AF44" s="2">
        <v>3.8383080895085904</v>
      </c>
      <c r="AG44" s="2">
        <v>2.5074016482375328</v>
      </c>
    </row>
    <row r="45" spans="1:33" x14ac:dyDescent="0.2">
      <c r="A45" s="1">
        <v>43</v>
      </c>
      <c r="B45" s="2">
        <f>[1]영웅렙업zero!$U45</f>
        <v>13</v>
      </c>
      <c r="C45" s="2">
        <f t="shared" si="18"/>
        <v>37</v>
      </c>
      <c r="D45" s="2">
        <f t="shared" si="7"/>
        <v>3</v>
      </c>
      <c r="E45" s="2">
        <f t="shared" si="8"/>
        <v>9</v>
      </c>
      <c r="F45" s="2">
        <f t="shared" si="9"/>
        <v>5</v>
      </c>
      <c r="G45" s="2">
        <f t="shared" si="10"/>
        <v>21</v>
      </c>
      <c r="H45" s="2">
        <f t="shared" si="11"/>
        <v>3</v>
      </c>
      <c r="I45" s="2">
        <f t="shared" si="12"/>
        <v>2</v>
      </c>
      <c r="J45" s="1">
        <f t="shared" si="20"/>
        <v>1.75</v>
      </c>
      <c r="K45" s="6">
        <f t="shared" si="13"/>
        <v>3.8220000000000001</v>
      </c>
      <c r="L45" s="6">
        <f t="shared" si="14"/>
        <v>382.2</v>
      </c>
      <c r="M45" s="6">
        <f t="shared" si="15"/>
        <v>623.7503999999999</v>
      </c>
      <c r="N45" s="6">
        <f t="shared" si="4"/>
        <v>0.19</v>
      </c>
      <c r="O45" s="6">
        <f t="shared" si="16"/>
        <v>0.252</v>
      </c>
      <c r="P45" s="11">
        <f t="shared" si="17"/>
        <v>8108.7551999999987</v>
      </c>
      <c r="Q45" s="10">
        <f t="shared" si="6"/>
        <v>105404</v>
      </c>
      <c r="W45" s="7">
        <v>4</v>
      </c>
      <c r="AA45" s="2">
        <f t="shared" si="19"/>
        <v>36.494056326480639</v>
      </c>
      <c r="AB45" s="2">
        <v>3.2813414240305594</v>
      </c>
      <c r="AC45" s="2">
        <v>9.6027463882571116</v>
      </c>
      <c r="AD45" s="2">
        <v>5.9439771565477617</v>
      </c>
      <c r="AE45" s="2">
        <v>21.428571428571423</v>
      </c>
      <c r="AF45" s="2">
        <v>3.9672868516874344</v>
      </c>
      <c r="AG45" s="2">
        <v>2.5642541997214683</v>
      </c>
    </row>
    <row r="46" spans="1:33" x14ac:dyDescent="0.2">
      <c r="A46" s="1">
        <v>44</v>
      </c>
      <c r="B46" s="2">
        <f>[1]영웅렙업zero!$U46</f>
        <v>13</v>
      </c>
      <c r="C46" s="2">
        <f t="shared" si="18"/>
        <v>38</v>
      </c>
      <c r="D46" s="2">
        <f t="shared" si="7"/>
        <v>3</v>
      </c>
      <c r="E46" s="2">
        <f t="shared" si="8"/>
        <v>10</v>
      </c>
      <c r="F46" s="2">
        <f t="shared" si="9"/>
        <v>6</v>
      </c>
      <c r="G46" s="2">
        <f t="shared" si="10"/>
        <v>21</v>
      </c>
      <c r="H46" s="2">
        <f t="shared" si="11"/>
        <v>4</v>
      </c>
      <c r="I46" s="2">
        <f t="shared" si="12"/>
        <v>2</v>
      </c>
      <c r="J46" s="1">
        <f t="shared" si="20"/>
        <v>1.75</v>
      </c>
      <c r="K46" s="6">
        <f t="shared" si="13"/>
        <v>3.8780000000000001</v>
      </c>
      <c r="L46" s="6">
        <f t="shared" si="14"/>
        <v>387.8</v>
      </c>
      <c r="M46" s="6">
        <f t="shared" si="15"/>
        <v>648.40160000000003</v>
      </c>
      <c r="N46" s="6">
        <f t="shared" si="4"/>
        <v>0.21</v>
      </c>
      <c r="O46" s="6">
        <f t="shared" si="16"/>
        <v>0.252</v>
      </c>
      <c r="P46" s="11">
        <f t="shared" si="17"/>
        <v>9077.6224000000002</v>
      </c>
      <c r="Q46" s="10">
        <f t="shared" si="6"/>
        <v>118001</v>
      </c>
      <c r="W46" s="7">
        <v>4</v>
      </c>
      <c r="AA46" s="2">
        <f t="shared" si="19"/>
        <v>37.51484903356868</v>
      </c>
      <c r="AB46" s="2">
        <v>3.3755019229792094</v>
      </c>
      <c r="AC46" s="2">
        <v>10.134114975602596</v>
      </c>
      <c r="AD46" s="2">
        <v>6.201654099930801</v>
      </c>
      <c r="AE46" s="2">
        <v>21.938775510204078</v>
      </c>
      <c r="AF46" s="2">
        <v>4.1005996904190853</v>
      </c>
      <c r="AG46" s="2">
        <v>2.6223958197567092</v>
      </c>
    </row>
    <row r="47" spans="1:33" x14ac:dyDescent="0.2">
      <c r="A47" s="1">
        <v>45</v>
      </c>
      <c r="B47" s="2">
        <f>[1]영웅렙업zero!$U47</f>
        <v>13</v>
      </c>
      <c r="C47" s="2">
        <f t="shared" si="18"/>
        <v>39</v>
      </c>
      <c r="D47" s="2">
        <f t="shared" si="7"/>
        <v>3</v>
      </c>
      <c r="E47" s="2">
        <f t="shared" si="8"/>
        <v>10</v>
      </c>
      <c r="F47" s="2">
        <f t="shared" si="9"/>
        <v>6</v>
      </c>
      <c r="G47" s="2">
        <f t="shared" si="10"/>
        <v>22</v>
      </c>
      <c r="H47" s="2">
        <f t="shared" si="11"/>
        <v>4</v>
      </c>
      <c r="I47" s="2">
        <f t="shared" si="12"/>
        <v>2</v>
      </c>
      <c r="J47" s="1">
        <f t="shared" si="20"/>
        <v>1.75</v>
      </c>
      <c r="K47" s="6">
        <f t="shared" si="13"/>
        <v>3.9340000000000002</v>
      </c>
      <c r="L47" s="6">
        <f t="shared" si="14"/>
        <v>393.40000000000003</v>
      </c>
      <c r="M47" s="6">
        <f t="shared" si="15"/>
        <v>662.48560000000009</v>
      </c>
      <c r="N47" s="6">
        <f t="shared" si="4"/>
        <v>0.21</v>
      </c>
      <c r="O47" s="6">
        <f t="shared" si="16"/>
        <v>0.26400000000000001</v>
      </c>
      <c r="P47" s="11">
        <f t="shared" si="17"/>
        <v>9274.7984000000015</v>
      </c>
      <c r="Q47" s="10">
        <f t="shared" si="6"/>
        <v>120562</v>
      </c>
      <c r="W47" s="7">
        <v>4</v>
      </c>
      <c r="AA47" s="2">
        <f t="shared" si="19"/>
        <v>38.54029263008983</v>
      </c>
      <c r="AB47" s="2">
        <v>3.472364426509682</v>
      </c>
      <c r="AC47" s="2">
        <v>10.694886877812547</v>
      </c>
      <c r="AD47" s="2">
        <v>6.4705015786982303</v>
      </c>
      <c r="AE47" s="2">
        <v>22.448979591836732</v>
      </c>
      <c r="AF47" s="2">
        <v>4.2383922437857224</v>
      </c>
      <c r="AG47" s="2">
        <v>2.6818557365429854</v>
      </c>
    </row>
    <row r="48" spans="1:33" x14ac:dyDescent="0.2">
      <c r="A48" s="1">
        <v>46</v>
      </c>
      <c r="B48" s="2">
        <f>[1]영웅렙업zero!$U48</f>
        <v>14</v>
      </c>
      <c r="C48" s="2">
        <f t="shared" si="18"/>
        <v>40</v>
      </c>
      <c r="D48" s="2">
        <f t="shared" si="7"/>
        <v>3</v>
      </c>
      <c r="E48" s="2">
        <f t="shared" si="8"/>
        <v>11</v>
      </c>
      <c r="F48" s="2">
        <f t="shared" si="9"/>
        <v>6</v>
      </c>
      <c r="G48" s="2">
        <f t="shared" si="10"/>
        <v>22</v>
      </c>
      <c r="H48" s="2">
        <f t="shared" si="11"/>
        <v>4</v>
      </c>
      <c r="I48" s="2">
        <f t="shared" si="12"/>
        <v>2</v>
      </c>
      <c r="J48" s="1">
        <f t="shared" si="20"/>
        <v>1.75</v>
      </c>
      <c r="K48" s="6">
        <f t="shared" si="13"/>
        <v>3.99</v>
      </c>
      <c r="L48" s="6">
        <f t="shared" si="14"/>
        <v>399</v>
      </c>
      <c r="M48" s="6">
        <f t="shared" si="15"/>
        <v>671.91599999999994</v>
      </c>
      <c r="N48" s="6">
        <f t="shared" si="4"/>
        <v>0.21</v>
      </c>
      <c r="O48" s="6">
        <f t="shared" si="16"/>
        <v>0.26400000000000001</v>
      </c>
      <c r="P48" s="11">
        <f t="shared" si="17"/>
        <v>10078.74</v>
      </c>
      <c r="Q48" s="10">
        <f t="shared" si="6"/>
        <v>141092</v>
      </c>
      <c r="W48" s="7">
        <v>4</v>
      </c>
      <c r="AA48" s="2">
        <f t="shared" si="19"/>
        <v>39.570304235724961</v>
      </c>
      <c r="AB48" s="2">
        <v>3.5720064706253103</v>
      </c>
      <c r="AC48" s="2">
        <v>11.28668912920101</v>
      </c>
      <c r="AD48" s="2">
        <v>6.7510038459583628</v>
      </c>
      <c r="AE48" s="2">
        <v>22.959183673469383</v>
      </c>
      <c r="AF48" s="2">
        <v>4.3808150437496218</v>
      </c>
      <c r="AG48" s="2">
        <v>2.7426638409970403</v>
      </c>
    </row>
    <row r="49" spans="1:33" x14ac:dyDescent="0.2">
      <c r="A49" s="1">
        <v>47</v>
      </c>
      <c r="B49" s="2">
        <f>[1]영웅렙업zero!$U49</f>
        <v>14</v>
      </c>
      <c r="C49" s="2">
        <f t="shared" si="18"/>
        <v>41</v>
      </c>
      <c r="D49" s="2">
        <f t="shared" si="7"/>
        <v>3</v>
      </c>
      <c r="E49" s="2">
        <f t="shared" si="8"/>
        <v>11</v>
      </c>
      <c r="F49" s="2">
        <f t="shared" si="9"/>
        <v>7</v>
      </c>
      <c r="G49" s="2">
        <f t="shared" si="10"/>
        <v>23</v>
      </c>
      <c r="H49" s="2">
        <f t="shared" si="11"/>
        <v>4</v>
      </c>
      <c r="I49" s="2">
        <f t="shared" si="12"/>
        <v>2</v>
      </c>
      <c r="J49" s="1">
        <f t="shared" si="20"/>
        <v>1.75</v>
      </c>
      <c r="K49" s="6">
        <f t="shared" si="13"/>
        <v>4.0460000000000003</v>
      </c>
      <c r="L49" s="6">
        <f t="shared" si="14"/>
        <v>404.6</v>
      </c>
      <c r="M49" s="6">
        <f t="shared" si="15"/>
        <v>702.38560000000007</v>
      </c>
      <c r="N49" s="6">
        <f t="shared" si="4"/>
        <v>0.23</v>
      </c>
      <c r="O49" s="6">
        <f t="shared" si="16"/>
        <v>0.27600000000000002</v>
      </c>
      <c r="P49" s="11">
        <f t="shared" si="17"/>
        <v>10535.784000000001</v>
      </c>
      <c r="Q49" s="10">
        <f t="shared" si="6"/>
        <v>147490</v>
      </c>
      <c r="W49" s="7">
        <v>4</v>
      </c>
      <c r="AA49" s="2">
        <f t="shared" si="19"/>
        <v>40.604804221171939</v>
      </c>
      <c r="AB49" s="2">
        <v>3.6745078162819129</v>
      </c>
      <c r="AC49" s="2">
        <v>11.911238796130171</v>
      </c>
      <c r="AD49" s="2">
        <v>7.0436661476425817</v>
      </c>
      <c r="AE49" s="2">
        <v>23.469387755102037</v>
      </c>
      <c r="AF49" s="2">
        <v>4.5280236806023302</v>
      </c>
      <c r="AG49" s="2">
        <v>2.8048507017790034</v>
      </c>
    </row>
    <row r="50" spans="1:33" x14ac:dyDescent="0.2">
      <c r="A50" s="1">
        <v>48</v>
      </c>
      <c r="B50" s="2">
        <f>[1]영웅렙업zero!$U50</f>
        <v>14</v>
      </c>
      <c r="C50" s="2">
        <f t="shared" si="18"/>
        <v>42</v>
      </c>
      <c r="D50" s="2">
        <f t="shared" si="7"/>
        <v>3</v>
      </c>
      <c r="E50" s="2">
        <f t="shared" si="8"/>
        <v>12</v>
      </c>
      <c r="F50" s="2">
        <f t="shared" si="9"/>
        <v>7</v>
      </c>
      <c r="G50" s="2">
        <f t="shared" si="10"/>
        <v>23</v>
      </c>
      <c r="H50" s="2">
        <f t="shared" si="11"/>
        <v>4</v>
      </c>
      <c r="I50" s="2">
        <f t="shared" si="12"/>
        <v>2</v>
      </c>
      <c r="J50" s="1">
        <f t="shared" si="20"/>
        <v>1.75</v>
      </c>
      <c r="K50" s="6">
        <f t="shared" si="13"/>
        <v>4.1020000000000003</v>
      </c>
      <c r="L50" s="6">
        <f t="shared" si="14"/>
        <v>410.20000000000005</v>
      </c>
      <c r="M50" s="6">
        <f t="shared" si="15"/>
        <v>712.10720000000003</v>
      </c>
      <c r="N50" s="6">
        <f t="shared" si="4"/>
        <v>0.23</v>
      </c>
      <c r="O50" s="6">
        <f t="shared" si="16"/>
        <v>0.27600000000000002</v>
      </c>
      <c r="P50" s="11">
        <f t="shared" si="17"/>
        <v>11393.715200000001</v>
      </c>
      <c r="Q50" s="10">
        <f t="shared" si="6"/>
        <v>159502</v>
      </c>
      <c r="W50" s="7">
        <v>4</v>
      </c>
      <c r="AA50" s="2">
        <f t="shared" si="19"/>
        <v>41.643716013991643</v>
      </c>
      <c r="AB50" s="2">
        <v>3.7799505132344371</v>
      </c>
      <c r="AC50" s="2">
        <v>12.570347958939493</v>
      </c>
      <c r="AD50" s="2">
        <v>7.3490156325637619</v>
      </c>
      <c r="AE50" s="2">
        <v>23.979591836734688</v>
      </c>
      <c r="AF50" s="2">
        <v>4.6801789729398342</v>
      </c>
      <c r="AG50" s="2">
        <v>2.8684475806594696</v>
      </c>
    </row>
    <row r="51" spans="1:33" x14ac:dyDescent="0.2">
      <c r="A51" s="1">
        <v>49</v>
      </c>
      <c r="B51" s="2">
        <f>[1]영웅렙업zero!$U51</f>
        <v>14</v>
      </c>
      <c r="C51" s="2">
        <f t="shared" si="18"/>
        <v>43</v>
      </c>
      <c r="D51" s="2">
        <f t="shared" si="7"/>
        <v>3</v>
      </c>
      <c r="E51" s="2">
        <f t="shared" si="8"/>
        <v>13</v>
      </c>
      <c r="F51" s="2">
        <f t="shared" si="9"/>
        <v>7</v>
      </c>
      <c r="G51" s="2">
        <f t="shared" si="10"/>
        <v>24</v>
      </c>
      <c r="H51" s="2">
        <f t="shared" si="11"/>
        <v>4</v>
      </c>
      <c r="I51" s="2">
        <f t="shared" si="12"/>
        <v>2</v>
      </c>
      <c r="J51" s="1">
        <f t="shared" si="20"/>
        <v>1.75</v>
      </c>
      <c r="K51" s="6">
        <f t="shared" si="13"/>
        <v>4.1579999999999995</v>
      </c>
      <c r="L51" s="6">
        <f t="shared" si="14"/>
        <v>415.79999999999995</v>
      </c>
      <c r="M51" s="6">
        <f t="shared" si="15"/>
        <v>726.81839999999988</v>
      </c>
      <c r="N51" s="6">
        <f t="shared" si="4"/>
        <v>0.23</v>
      </c>
      <c r="O51" s="6">
        <f t="shared" si="16"/>
        <v>0.28800000000000003</v>
      </c>
      <c r="P51" s="11">
        <f t="shared" si="17"/>
        <v>12355.912799999998</v>
      </c>
      <c r="Q51" s="10">
        <f t="shared" si="6"/>
        <v>172970</v>
      </c>
      <c r="W51" s="7">
        <v>5</v>
      </c>
      <c r="AA51" s="2">
        <f t="shared" si="19"/>
        <v>42.68696591986248</v>
      </c>
      <c r="AB51" s="2">
        <v>3.8884189657157302</v>
      </c>
      <c r="AC51" s="2">
        <v>13.26592896955027</v>
      </c>
      <c r="AD51" s="2">
        <v>7.6676023019265758</v>
      </c>
      <c r="AE51" s="2">
        <v>24.489795918367342</v>
      </c>
      <c r="AF51" s="2">
        <v>4.8374471433493964</v>
      </c>
      <c r="AG51" s="2">
        <v>2.9334864482350103</v>
      </c>
    </row>
    <row r="52" spans="1:33" x14ac:dyDescent="0.2">
      <c r="A52" s="1">
        <v>50</v>
      </c>
      <c r="B52" s="2">
        <f>[1]영웅렙업zero!$U52</f>
        <v>15</v>
      </c>
      <c r="C52" s="2">
        <f t="shared" si="18"/>
        <v>44</v>
      </c>
      <c r="D52" s="2">
        <f t="shared" si="7"/>
        <v>4</v>
      </c>
      <c r="E52" s="2">
        <f t="shared" si="8"/>
        <v>14</v>
      </c>
      <c r="F52" s="2">
        <f t="shared" si="9"/>
        <v>8</v>
      </c>
      <c r="G52" s="2">
        <f t="shared" si="10"/>
        <v>25</v>
      </c>
      <c r="H52" s="2">
        <f t="shared" si="11"/>
        <v>5</v>
      </c>
      <c r="I52" s="2">
        <f t="shared" si="12"/>
        <v>3</v>
      </c>
      <c r="J52" s="1">
        <f t="shared" si="20"/>
        <v>1.88</v>
      </c>
      <c r="K52" s="6">
        <f t="shared" si="13"/>
        <v>6.2359999999999998</v>
      </c>
      <c r="L52" s="6">
        <f t="shared" si="14"/>
        <v>623.6</v>
      </c>
      <c r="M52" s="6">
        <f t="shared" si="15"/>
        <v>1134.952</v>
      </c>
      <c r="N52" s="6">
        <f t="shared" si="4"/>
        <v>0.26</v>
      </c>
      <c r="O52" s="6">
        <f t="shared" si="16"/>
        <v>0.3</v>
      </c>
      <c r="P52" s="11">
        <f t="shared" si="17"/>
        <v>20429.135999999999</v>
      </c>
      <c r="Q52" s="10">
        <f t="shared" si="6"/>
        <v>306435</v>
      </c>
      <c r="W52" s="7">
        <v>5</v>
      </c>
      <c r="AA52" s="2">
        <f t="shared" si="19"/>
        <v>43.734482957731124</v>
      </c>
      <c r="AB52" s="2">
        <v>4.0000000000000107</v>
      </c>
      <c r="AC52" s="2">
        <v>14.000000000000014</v>
      </c>
      <c r="AD52" s="2">
        <v>8</v>
      </c>
      <c r="AE52" s="2">
        <v>24.999999999999996</v>
      </c>
      <c r="AF52" s="2">
        <v>5.0000000000000124</v>
      </c>
      <c r="AG52" s="2">
        <v>3.000000000000016</v>
      </c>
    </row>
    <row r="53" spans="1:33" x14ac:dyDescent="0.2">
      <c r="W53" s="7">
        <v>5</v>
      </c>
    </row>
    <row r="54" spans="1:33" x14ac:dyDescent="0.2">
      <c r="W54" s="7">
        <v>5</v>
      </c>
    </row>
    <row r="55" spans="1:33" x14ac:dyDescent="0.2">
      <c r="W55" s="7">
        <v>5</v>
      </c>
    </row>
    <row r="56" spans="1:33" x14ac:dyDescent="0.2">
      <c r="W56" s="7">
        <v>5</v>
      </c>
    </row>
    <row r="57" spans="1:33" x14ac:dyDescent="0.2">
      <c r="W57" s="7">
        <v>5</v>
      </c>
    </row>
    <row r="58" spans="1:33" x14ac:dyDescent="0.2">
      <c r="W58" s="7">
        <v>5</v>
      </c>
    </row>
    <row r="59" spans="1:33" x14ac:dyDescent="0.2">
      <c r="W59" s="7">
        <v>5</v>
      </c>
    </row>
    <row r="60" spans="1:33" x14ac:dyDescent="0.2">
      <c r="W60" s="7">
        <v>5</v>
      </c>
    </row>
    <row r="61" spans="1:33" x14ac:dyDescent="0.2">
      <c r="W61" s="7">
        <v>5</v>
      </c>
    </row>
    <row r="62" spans="1:33" x14ac:dyDescent="0.2">
      <c r="W62" s="7">
        <v>5</v>
      </c>
    </row>
    <row r="63" spans="1:33" x14ac:dyDescent="0.2">
      <c r="W63" s="7">
        <v>5</v>
      </c>
    </row>
    <row r="64" spans="1:33" x14ac:dyDescent="0.2">
      <c r="W64" s="7">
        <v>5</v>
      </c>
    </row>
    <row r="65" spans="23:23" x14ac:dyDescent="0.2">
      <c r="W65" s="7">
        <v>5</v>
      </c>
    </row>
    <row r="66" spans="23:23" x14ac:dyDescent="0.2">
      <c r="W66" s="7">
        <v>5</v>
      </c>
    </row>
    <row r="67" spans="23:23" x14ac:dyDescent="0.2">
      <c r="W67" s="7">
        <v>5</v>
      </c>
    </row>
    <row r="68" spans="23:23" x14ac:dyDescent="0.2">
      <c r="W68" s="7">
        <v>5</v>
      </c>
    </row>
    <row r="69" spans="23:23" x14ac:dyDescent="0.2">
      <c r="W69" s="7">
        <v>5</v>
      </c>
    </row>
    <row r="70" spans="23:23" x14ac:dyDescent="0.2">
      <c r="W70" s="7">
        <v>5</v>
      </c>
    </row>
    <row r="71" spans="23:23" x14ac:dyDescent="0.2">
      <c r="W71" s="7">
        <v>5</v>
      </c>
    </row>
    <row r="72" spans="23:23" x14ac:dyDescent="0.2">
      <c r="W72" s="7">
        <v>5</v>
      </c>
    </row>
    <row r="73" spans="23:23" x14ac:dyDescent="0.2">
      <c r="W73" s="7">
        <v>5</v>
      </c>
    </row>
    <row r="74" spans="23:23" x14ac:dyDescent="0.2">
      <c r="W74" s="7">
        <v>5</v>
      </c>
    </row>
    <row r="75" spans="23:23" x14ac:dyDescent="0.2">
      <c r="W75" s="7">
        <v>5</v>
      </c>
    </row>
    <row r="76" spans="23:23" x14ac:dyDescent="0.2">
      <c r="W76" s="7">
        <v>5</v>
      </c>
    </row>
    <row r="77" spans="23:23" x14ac:dyDescent="0.2">
      <c r="W77" s="7">
        <v>5</v>
      </c>
    </row>
    <row r="78" spans="23:23" x14ac:dyDescent="0.2">
      <c r="W78" s="7">
        <v>5</v>
      </c>
    </row>
    <row r="79" spans="23:23" x14ac:dyDescent="0.2">
      <c r="W79" s="7">
        <v>5</v>
      </c>
    </row>
    <row r="80" spans="23:23" x14ac:dyDescent="0.2">
      <c r="W80" s="7">
        <v>5</v>
      </c>
    </row>
    <row r="81" spans="23:23" x14ac:dyDescent="0.2">
      <c r="W81" s="7">
        <v>5</v>
      </c>
    </row>
    <row r="82" spans="23:23" x14ac:dyDescent="0.2">
      <c r="W82" s="7">
        <v>5</v>
      </c>
    </row>
    <row r="83" spans="23:23" x14ac:dyDescent="0.2">
      <c r="W83" s="7">
        <v>5</v>
      </c>
    </row>
    <row r="84" spans="23:23" x14ac:dyDescent="0.2">
      <c r="W84" s="7">
        <v>5</v>
      </c>
    </row>
    <row r="85" spans="23:23" x14ac:dyDescent="0.2">
      <c r="W85" s="7">
        <v>5</v>
      </c>
    </row>
    <row r="86" spans="23:23" x14ac:dyDescent="0.2">
      <c r="W86" s="7">
        <v>5</v>
      </c>
    </row>
    <row r="87" spans="23:23" x14ac:dyDescent="0.2">
      <c r="W87" s="7">
        <v>5</v>
      </c>
    </row>
    <row r="88" spans="23:23" x14ac:dyDescent="0.2">
      <c r="W88" s="7">
        <v>5</v>
      </c>
    </row>
    <row r="89" spans="23:23" x14ac:dyDescent="0.2">
      <c r="W89" s="7">
        <v>5</v>
      </c>
    </row>
    <row r="90" spans="23:23" x14ac:dyDescent="0.2">
      <c r="W90" s="7">
        <v>5</v>
      </c>
    </row>
    <row r="91" spans="23:23" x14ac:dyDescent="0.2">
      <c r="W91" s="7">
        <v>5</v>
      </c>
    </row>
    <row r="92" spans="23:23" x14ac:dyDescent="0.2">
      <c r="W92" s="7">
        <v>5</v>
      </c>
    </row>
    <row r="93" spans="23:23" x14ac:dyDescent="0.2">
      <c r="W93" s="7">
        <v>5</v>
      </c>
    </row>
    <row r="94" spans="23:23" x14ac:dyDescent="0.2">
      <c r="W94" s="7">
        <v>5</v>
      </c>
    </row>
    <row r="95" spans="23:23" x14ac:dyDescent="0.2">
      <c r="W95" s="7">
        <v>5</v>
      </c>
    </row>
    <row r="96" spans="23:23" x14ac:dyDescent="0.2">
      <c r="W96" s="7">
        <v>5</v>
      </c>
    </row>
    <row r="97" spans="23:23" x14ac:dyDescent="0.2">
      <c r="W97" s="7">
        <v>5</v>
      </c>
    </row>
    <row r="98" spans="23:23" x14ac:dyDescent="0.2">
      <c r="W98" s="7">
        <v>5</v>
      </c>
    </row>
    <row r="99" spans="23:23" x14ac:dyDescent="0.2">
      <c r="W99" s="7">
        <v>5</v>
      </c>
    </row>
    <row r="100" spans="23:23" x14ac:dyDescent="0.2">
      <c r="W100" s="7">
        <v>5</v>
      </c>
    </row>
    <row r="101" spans="23:23" x14ac:dyDescent="0.2">
      <c r="W101" s="7">
        <v>5</v>
      </c>
    </row>
    <row r="102" spans="23:23" x14ac:dyDescent="0.2">
      <c r="W102" s="7">
        <v>5</v>
      </c>
    </row>
    <row r="103" spans="23:23" x14ac:dyDescent="0.2">
      <c r="W103" s="7">
        <v>5</v>
      </c>
    </row>
  </sheetData>
  <mergeCells count="2">
    <mergeCell ref="C1:I1"/>
    <mergeCell ref="AA1:AG1"/>
  </mergeCells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더미테이블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2015-10-19T04:14:36Z</dcterms:modified>
</cp:coreProperties>
</file>