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orna\OneDrive - University of Victoria\University\Clubs\AUVic\PCB\Weight_Dropper_Torpedo_1.0_PCB\References\"/>
    </mc:Choice>
  </mc:AlternateContent>
  <bookViews>
    <workbookView xWindow="0" yWindow="0" windowWidth="21943" windowHeight="10046" activeTab="1"/>
  </bookViews>
  <sheets>
    <sheet name="LM2576" sheetId="1" r:id="rId1"/>
    <sheet name="LM2596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C15" i="2"/>
  <c r="B15" i="2"/>
  <c r="F20" i="1" l="1"/>
  <c r="B18" i="1"/>
  <c r="C15" i="1"/>
  <c r="B15" i="1"/>
  <c r="B12" i="1"/>
  <c r="B8" i="1"/>
</calcChain>
</file>

<file path=xl/sharedStrings.xml><?xml version="1.0" encoding="utf-8"?>
<sst xmlns="http://schemas.openxmlformats.org/spreadsheetml/2006/main" count="66" uniqueCount="37">
  <si>
    <t>Inductor</t>
  </si>
  <si>
    <t>Current rating</t>
  </si>
  <si>
    <t>Inductance</t>
  </si>
  <si>
    <t>330uH</t>
  </si>
  <si>
    <t>Max Input Voltage</t>
  </si>
  <si>
    <t>Output Voltage</t>
  </si>
  <si>
    <t>Max Load Current</t>
  </si>
  <si>
    <t>Out Capacitor</t>
  </si>
  <si>
    <t>Max Voltage</t>
  </si>
  <si>
    <t>Capacitance</t>
  </si>
  <si>
    <t>Catch Diode</t>
  </si>
  <si>
    <t>Current Rating</t>
  </si>
  <si>
    <t>Reverse Voltage</t>
  </si>
  <si>
    <t>Type</t>
  </si>
  <si>
    <t>Schottky</t>
  </si>
  <si>
    <t>In Capacitor</t>
  </si>
  <si>
    <t>Part</t>
  </si>
  <si>
    <t>811-1340-ND</t>
  </si>
  <si>
    <t>493-2194-1-ND</t>
  </si>
  <si>
    <t>TSSA5U50E3GCT-ND</t>
  </si>
  <si>
    <t>100uF</t>
  </si>
  <si>
    <t>493-2203-1-ND</t>
  </si>
  <si>
    <t>Price</t>
  </si>
  <si>
    <t>Total</t>
  </si>
  <si>
    <t>470uF</t>
  </si>
  <si>
    <t>TOO BIG</t>
  </si>
  <si>
    <t>150uH</t>
  </si>
  <si>
    <t>3.5A</t>
  </si>
  <si>
    <t>47uH</t>
  </si>
  <si>
    <t>732-1246-1-ND</t>
  </si>
  <si>
    <t>18V</t>
  </si>
  <si>
    <t>150uF</t>
  </si>
  <si>
    <t>PCE5017CT-ND</t>
  </si>
  <si>
    <t>40V</t>
  </si>
  <si>
    <t>470uH</t>
  </si>
  <si>
    <t>P12400-ND</t>
  </si>
  <si>
    <t>LM2596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</si>
</sst>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8" fontId="0" fillId="0" borderId="0" xfId="0" applyNumberFormat="1"/>
    <xf numFmtId="8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taiwan-semiconductor-corporation/TSSA5U50-E3G/TSSA5U50E3GCT-ND/7360724" TargetMode="External"/><Relationship Id="rId2" Type="http://schemas.openxmlformats.org/officeDocument/2006/relationships/hyperlink" Target="https://www.digikey.ca/product-detail/en/nichicon/UWT1E471MNL1GS/493-2194-1-ND/590169" TargetMode="External"/><Relationship Id="rId1" Type="http://schemas.openxmlformats.org/officeDocument/2006/relationships/hyperlink" Target="https://www.digikey.ca/product-detail/en/murata-power-solutions-inc/1422435C/811-1340-ND/192483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product-detail/en/nichicon/UWT1V101MCL1GS/493-2203-1-ND/59017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panasonic-electronic-components/EEU-FM1H471/P12400-ND/613761" TargetMode="External"/><Relationship Id="rId2" Type="http://schemas.openxmlformats.org/officeDocument/2006/relationships/hyperlink" Target="https://www.digikey.ca/product-detail/en/taiwan-semiconductor-corporation/TSSA5U50-E3G/TSSA5U50E3GCT-ND/7360724" TargetMode="External"/><Relationship Id="rId1" Type="http://schemas.openxmlformats.org/officeDocument/2006/relationships/hyperlink" Target="https://www.digikey.ca/products/en?keywords=PCE5017CT-ND" TargetMode="External"/><Relationship Id="rId5" Type="http://schemas.openxmlformats.org/officeDocument/2006/relationships/hyperlink" Target="https://www.digikey.ca/product-detail/en/texas-instruments/LM2596S-12-NOPB/LM2596S-12-NOPB-ND/363703" TargetMode="External"/><Relationship Id="rId4" Type="http://schemas.openxmlformats.org/officeDocument/2006/relationships/hyperlink" Target="https://www.digikey.ca/product-detail/en/wurth-electronics-inc/7447709470/732-1246-1-ND/16393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5" sqref="A1:XFD1048576"/>
    </sheetView>
  </sheetViews>
  <sheetFormatPr defaultRowHeight="14.6" x14ac:dyDescent="0.4"/>
  <cols>
    <col min="1" max="1" width="16.3046875" bestFit="1" customWidth="1"/>
    <col min="2" max="2" width="12.3828125" bestFit="1" customWidth="1"/>
    <col min="3" max="3" width="13.61328125" bestFit="1" customWidth="1"/>
    <col min="4" max="4" width="13.3046875" bestFit="1" customWidth="1"/>
    <col min="5" max="5" width="17.765625" bestFit="1" customWidth="1"/>
  </cols>
  <sheetData>
    <row r="2" spans="1:7" x14ac:dyDescent="0.4">
      <c r="A2" s="1" t="s">
        <v>4</v>
      </c>
      <c r="B2">
        <v>25.2</v>
      </c>
    </row>
    <row r="3" spans="1:7" x14ac:dyDescent="0.4">
      <c r="A3" s="1" t="s">
        <v>5</v>
      </c>
      <c r="B3">
        <v>12</v>
      </c>
    </row>
    <row r="4" spans="1:7" x14ac:dyDescent="0.4">
      <c r="A4" s="1" t="s">
        <v>6</v>
      </c>
      <c r="B4">
        <v>3</v>
      </c>
    </row>
    <row r="7" spans="1:7" x14ac:dyDescent="0.4">
      <c r="B7" t="s">
        <v>1</v>
      </c>
      <c r="C7" t="s">
        <v>2</v>
      </c>
      <c r="E7" t="s">
        <v>16</v>
      </c>
      <c r="F7" t="s">
        <v>22</v>
      </c>
    </row>
    <row r="8" spans="1:7" ht="15.45" x14ac:dyDescent="0.4">
      <c r="A8" t="s">
        <v>0</v>
      </c>
      <c r="B8">
        <f>1.15*B4</f>
        <v>3.4499999999999997</v>
      </c>
      <c r="C8" t="s">
        <v>3</v>
      </c>
      <c r="E8" s="2" t="s">
        <v>17</v>
      </c>
      <c r="F8" s="4">
        <v>3.69</v>
      </c>
      <c r="G8" t="s">
        <v>25</v>
      </c>
    </row>
    <row r="9" spans="1:7" x14ac:dyDescent="0.4">
      <c r="C9" t="s">
        <v>26</v>
      </c>
    </row>
    <row r="11" spans="1:7" x14ac:dyDescent="0.4">
      <c r="B11" t="s">
        <v>8</v>
      </c>
      <c r="C11" t="s">
        <v>9</v>
      </c>
      <c r="E11" t="s">
        <v>16</v>
      </c>
    </row>
    <row r="12" spans="1:7" ht="15.45" x14ac:dyDescent="0.4">
      <c r="A12" t="s">
        <v>7</v>
      </c>
      <c r="B12">
        <f>1.5*B3</f>
        <v>18</v>
      </c>
      <c r="C12" t="s">
        <v>24</v>
      </c>
      <c r="E12" s="2" t="s">
        <v>18</v>
      </c>
      <c r="F12" s="4">
        <v>0.92</v>
      </c>
    </row>
    <row r="14" spans="1:7" x14ac:dyDescent="0.4">
      <c r="B14" t="s">
        <v>11</v>
      </c>
      <c r="C14" t="s">
        <v>12</v>
      </c>
      <c r="D14" t="s">
        <v>13</v>
      </c>
      <c r="E14" t="s">
        <v>16</v>
      </c>
    </row>
    <row r="15" spans="1:7" ht="15.45" x14ac:dyDescent="0.4">
      <c r="A15" t="s">
        <v>10</v>
      </c>
      <c r="B15">
        <f>1.2*B4</f>
        <v>3.5999999999999996</v>
      </c>
      <c r="C15">
        <f>1.2*B2</f>
        <v>30.24</v>
      </c>
      <c r="D15" t="s">
        <v>14</v>
      </c>
      <c r="E15" s="2" t="s">
        <v>19</v>
      </c>
      <c r="F15" s="4">
        <v>0.59</v>
      </c>
    </row>
    <row r="17" spans="1:6" x14ac:dyDescent="0.4">
      <c r="B17" t="s">
        <v>8</v>
      </c>
      <c r="C17" t="s">
        <v>9</v>
      </c>
      <c r="E17" t="s">
        <v>16</v>
      </c>
    </row>
    <row r="18" spans="1:6" ht="15.45" x14ac:dyDescent="0.4">
      <c r="A18" t="s">
        <v>15</v>
      </c>
      <c r="B18">
        <f>B2</f>
        <v>25.2</v>
      </c>
      <c r="C18" t="s">
        <v>20</v>
      </c>
      <c r="E18" s="2" t="s">
        <v>21</v>
      </c>
      <c r="F18" s="4">
        <v>0.54</v>
      </c>
    </row>
    <row r="20" spans="1:6" x14ac:dyDescent="0.4">
      <c r="E20" t="s">
        <v>23</v>
      </c>
      <c r="F20" s="3">
        <f>SUM(F8:F18)</f>
        <v>5.74</v>
      </c>
    </row>
  </sheetData>
  <hyperlinks>
    <hyperlink ref="E8" r:id="rId1"/>
    <hyperlink ref="E12" r:id="rId2"/>
    <hyperlink ref="E15" r:id="rId3"/>
    <hyperlink ref="E18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workbookViewId="0">
      <selection activeCell="E12" sqref="E12"/>
    </sheetView>
  </sheetViews>
  <sheetFormatPr defaultRowHeight="14.6" x14ac:dyDescent="0.4"/>
  <cols>
    <col min="1" max="1" width="16.3046875" bestFit="1" customWidth="1"/>
    <col min="2" max="2" width="12.3828125" bestFit="1" customWidth="1"/>
    <col min="3" max="3" width="13.61328125" bestFit="1" customWidth="1"/>
    <col min="4" max="4" width="13.3046875" bestFit="1" customWidth="1"/>
    <col min="5" max="5" width="17.765625" bestFit="1" customWidth="1"/>
  </cols>
  <sheetData>
    <row r="2" spans="1:6" x14ac:dyDescent="0.4">
      <c r="A2" s="1" t="s">
        <v>4</v>
      </c>
      <c r="B2">
        <v>25.2</v>
      </c>
      <c r="D2" s="2" t="s">
        <v>36</v>
      </c>
    </row>
    <row r="3" spans="1:6" x14ac:dyDescent="0.4">
      <c r="A3" s="1" t="s">
        <v>5</v>
      </c>
      <c r="B3">
        <v>12</v>
      </c>
    </row>
    <row r="4" spans="1:6" x14ac:dyDescent="0.4">
      <c r="A4" s="1" t="s">
        <v>6</v>
      </c>
      <c r="B4">
        <v>3</v>
      </c>
    </row>
    <row r="7" spans="1:6" x14ac:dyDescent="0.4">
      <c r="B7" t="s">
        <v>1</v>
      </c>
      <c r="C7" t="s">
        <v>2</v>
      </c>
      <c r="E7" t="s">
        <v>16</v>
      </c>
      <c r="F7" t="s">
        <v>22</v>
      </c>
    </row>
    <row r="8" spans="1:6" ht="15.45" x14ac:dyDescent="0.4">
      <c r="A8" t="s">
        <v>0</v>
      </c>
      <c r="B8" t="s">
        <v>27</v>
      </c>
      <c r="C8" t="s">
        <v>28</v>
      </c>
      <c r="E8" s="2" t="s">
        <v>29</v>
      </c>
      <c r="F8" s="4">
        <v>3.58</v>
      </c>
    </row>
    <row r="11" spans="1:6" x14ac:dyDescent="0.4">
      <c r="B11" t="s">
        <v>8</v>
      </c>
      <c r="C11" t="s">
        <v>9</v>
      </c>
      <c r="E11" t="s">
        <v>16</v>
      </c>
    </row>
    <row r="12" spans="1:6" ht="15.45" x14ac:dyDescent="0.4">
      <c r="A12" t="s">
        <v>7</v>
      </c>
      <c r="B12" t="s">
        <v>30</v>
      </c>
      <c r="C12" t="s">
        <v>31</v>
      </c>
      <c r="E12" s="2" t="s">
        <v>32</v>
      </c>
      <c r="F12" s="4">
        <v>1.0900000000000001</v>
      </c>
    </row>
    <row r="14" spans="1:6" x14ac:dyDescent="0.4">
      <c r="B14" t="s">
        <v>11</v>
      </c>
      <c r="C14" t="s">
        <v>12</v>
      </c>
      <c r="D14" t="s">
        <v>13</v>
      </c>
      <c r="E14" t="s">
        <v>16</v>
      </c>
    </row>
    <row r="15" spans="1:6" ht="15.45" x14ac:dyDescent="0.4">
      <c r="A15" t="s">
        <v>10</v>
      </c>
      <c r="B15">
        <f>1.2*B4</f>
        <v>3.5999999999999996</v>
      </c>
      <c r="C15">
        <f>1.2*B2</f>
        <v>30.24</v>
      </c>
      <c r="D15" t="s">
        <v>14</v>
      </c>
      <c r="E15" s="2" t="s">
        <v>19</v>
      </c>
      <c r="F15" s="4">
        <v>0.59</v>
      </c>
    </row>
    <row r="17" spans="1:6" x14ac:dyDescent="0.4">
      <c r="B17" t="s">
        <v>8</v>
      </c>
      <c r="C17" t="s">
        <v>9</v>
      </c>
      <c r="E17" t="s">
        <v>16</v>
      </c>
    </row>
    <row r="18" spans="1:6" ht="15.45" x14ac:dyDescent="0.4">
      <c r="A18" t="s">
        <v>15</v>
      </c>
      <c r="B18" t="s">
        <v>33</v>
      </c>
      <c r="C18" t="s">
        <v>34</v>
      </c>
      <c r="E18" s="2" t="s">
        <v>35</v>
      </c>
      <c r="F18" s="4">
        <v>1.24</v>
      </c>
    </row>
    <row r="20" spans="1:6" x14ac:dyDescent="0.4">
      <c r="E20" t="s">
        <v>23</v>
      </c>
      <c r="F20" s="3">
        <f>SUM(F8:F18)</f>
        <v>6.5</v>
      </c>
    </row>
  </sheetData>
  <hyperlinks>
    <hyperlink ref="E12" r:id="rId1"/>
    <hyperlink ref="E15" r:id="rId2"/>
    <hyperlink ref="E18" r:id="rId3"/>
    <hyperlink ref="E8" r:id="rId4"/>
    <hyperlink ref="D2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LM2576</vt:lpstr>
      <vt:lpstr>LM2596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Poornachander</dc:creator>
  <cp:lastModifiedBy>Poornachander</cp:lastModifiedBy>
  <dcterms:created xsi:type="dcterms:W3CDTF">2018-06-02T00:17:14Z</dcterms:created>
  <dcterms:modified xsi:type="dcterms:W3CDTF">2018-06-14T00:56:08Z</dcterms:modified>
</cp:coreProperties>
</file>