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yuvraj\Desktop\"/>
    </mc:Choice>
  </mc:AlternateContent>
  <xr:revisionPtr revIDLastSave="0" documentId="13_ncr:1_{BB219102-B600-49CD-B039-FD85643FC63E}" xr6:coauthVersionLast="47" xr6:coauthVersionMax="47" xr10:uidLastSave="{00000000-0000-0000-0000-000000000000}"/>
  <bookViews>
    <workbookView xWindow="-108" yWindow="-108" windowWidth="17496" windowHeight="10296" firstSheet="5" activeTab="8" xr2:uid="{6835C5E1-A5AF-46F6-AB34-779C16BF0DB8}"/>
  </bookViews>
  <sheets>
    <sheet name="IPL Matches 2008-2018" sheetId="1" r:id="rId1"/>
    <sheet name="Matches win by team" sheetId="16" r:id="rId2"/>
    <sheet name="Toss Decision" sheetId="17" r:id="rId3"/>
    <sheet name="Top 10 Venue" sheetId="18" r:id="rId4"/>
    <sheet name="Man of the Match" sheetId="20" r:id="rId5"/>
    <sheet name="Arrow" sheetId="23" r:id="rId6"/>
    <sheet name="team won the trophy" sheetId="22" r:id="rId7"/>
    <sheet name="Winner Data" sheetId="2" r:id="rId8"/>
    <sheet name="Overall Project" sheetId="24" r:id="rId9"/>
  </sheets>
  <definedNames>
    <definedName name="_xlnm._FilterDatabase" localSheetId="0" hidden="1">'IPL Matches 2008-2018'!$A$1:$P$697</definedName>
    <definedName name="_xlnm._FilterDatabase" localSheetId="7" hidden="1">'Winner Data'!$A$1:$E$12</definedName>
    <definedName name="_xlchart.v1.0" hidden="1">'team won the trophy'!$D$4:$D$9</definedName>
    <definedName name="_xlchart.v1.1" hidden="1">'team won the trophy'!$E$4:$E$9</definedName>
    <definedName name="_xlchart.v1.2" hidden="1">'team won the trophy'!$D$4:$D$9</definedName>
    <definedName name="_xlchart.v1.3" hidden="1">'team won the trophy'!$E$4:$E$9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3" l="1"/>
  <c r="F6" i="23" s="1"/>
  <c r="G6" i="23" s="1"/>
  <c r="H6" i="23" s="1"/>
  <c r="I6" i="23" s="1"/>
  <c r="D5" i="22"/>
  <c r="D6" i="22"/>
  <c r="D7" i="22"/>
  <c r="D8" i="22"/>
  <c r="D9" i="22"/>
  <c r="D4" i="22"/>
  <c r="D6" i="20"/>
  <c r="D7" i="20"/>
  <c r="D8" i="20"/>
  <c r="D9" i="20"/>
  <c r="D10" i="20"/>
  <c r="D11" i="20"/>
  <c r="D12" i="20"/>
  <c r="D13" i="20"/>
  <c r="D14" i="20"/>
  <c r="D5" i="20"/>
  <c r="E5" i="22"/>
  <c r="E8" i="20"/>
  <c r="E12" i="20"/>
  <c r="E5" i="20"/>
  <c r="E14" i="20"/>
  <c r="E6" i="20"/>
  <c r="E7" i="20"/>
  <c r="E13" i="20"/>
  <c r="E10" i="20"/>
  <c r="E9" i="20"/>
  <c r="E11" i="20"/>
</calcChain>
</file>

<file path=xl/sharedStrings.xml><?xml version="1.0" encoding="utf-8"?>
<sst xmlns="http://schemas.openxmlformats.org/spreadsheetml/2006/main" count="8575" uniqueCount="430">
  <si>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</si>
  <si>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</si>
  <si>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</si>
  <si>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</si>
  <si>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</si>
  <si>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</si>
  <si>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</si>
  <si>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</si>
  <si>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</si>
  <si>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</si>
  <si>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</si>
  <si>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</si>
  <si>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</si>
  <si>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</si>
  <si>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</si>
  <si>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</si>
  <si>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</si>
  <si>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</si>
  <si>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</si>
  <si>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</si>
  <si>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</si>
  <si>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</si>
  <si>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</si>
  <si>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</si>
  <si>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</si>
  <si>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</si>
  <si>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</si>
  <si>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</si>
  <si>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</si>
  <si>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</si>
  <si>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</si>
  <si>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</si>
  <si>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</si>
  <si>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</si>
  <si>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</si>
  <si>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</si>
  <si>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</si>
  <si>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</si>
  <si>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</si>
  <si>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</si>
  <si>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</si>
  <si>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</si>
  <si>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</si>
  <si>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</si>
  <si>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</si>
  <si>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</si>
  <si>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</si>
  <si>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</si>
  <si>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</si>
  <si>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</si>
  <si>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</si>
  <si>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</si>
  <si>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</si>
  <si>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</si>
  <si>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</si>
  <si>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</si>
  <si>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</si>
  <si>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</si>
  <si>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</si>
  <si>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</si>
  <si>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</si>
  <si>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</si>
  <si>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</si>
  <si>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</si>
  <si>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</si>
  <si>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</si>
  <si>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</si>
  <si>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</si>
  <si>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</si>
  <si>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</si>
  <si>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</si>
  <si>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</si>
  <si>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</si>
  <si>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</si>
  <si>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</si>
  <si>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</si>
  <si>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</si>
  <si>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</si>
  <si>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</si>
  <si>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</si>
  <si>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</si>
  <si>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</si>
  <si>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</si>
  <si>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</si>
  <si>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</si>
  <si>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</si>
  <si>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</si>
  <si>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</si>
  <si>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</si>
  <si>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</si>
  <si>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</si>
  <si>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</si>
  <si>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</si>
  <si>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</si>
  <si>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</si>
  <si>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</si>
  <si>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</si>
  <si>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</si>
  <si>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</si>
  <si>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</si>
  <si>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</si>
  <si>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</si>
  <si>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</si>
  <si>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</si>
  <si>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</si>
  <si>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</si>
  <si>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</si>
  <si>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</si>
  <si>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</si>
  <si>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</si>
  <si>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</si>
  <si>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</si>
  <si>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</si>
  <si>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</si>
  <si>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</si>
  <si>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</si>
  <si>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</si>
  <si>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</si>
  <si>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</si>
  <si>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</si>
  <si>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</si>
  <si>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</si>
  <si>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</si>
  <si>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</si>
  <si>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</si>
  <si>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</si>
  <si>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</si>
  <si>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</si>
  <si>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</si>
  <si>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</si>
  <si>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</si>
  <si>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</si>
  <si>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</si>
  <si>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</si>
  <si>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</si>
  <si>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</si>
  <si>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</si>
  <si>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</si>
  <si>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</si>
  <si>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</si>
  <si>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</si>
  <si>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</si>
  <si>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</si>
  <si>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</si>
  <si>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</si>
  <si>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</si>
  <si>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</si>
  <si>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</si>
  <si>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</si>
  <si>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</si>
  <si>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</si>
  <si>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</si>
  <si>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</si>
  <si>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</si>
  <si>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</si>
  <si>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</si>
  <si>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</si>
  <si>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</si>
  <si>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</si>
  <si>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</si>
  <si>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</si>
  <si>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</si>
  <si>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</si>
  <si>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</si>
  <si>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</si>
  <si>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</si>
  <si>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</si>
  <si>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</si>
  <si>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</si>
  <si>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</si>
  <si>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</si>
  <si>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</si>
  <si>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</si>
  <si>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</si>
  <si>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</si>
  <si>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</si>
  <si>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</si>
  <si>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</si>
  <si>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</si>
  <si>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</si>
  <si>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</si>
  <si>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</si>
  <si>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</si>
  <si>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</si>
  <si>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</si>
  <si>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</si>
  <si>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</si>
  <si>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</si>
  <si>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</si>
  <si>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</si>
  <si>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</si>
  <si>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</si>
  <si>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</si>
  <si>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</si>
  <si>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</si>
  <si>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</si>
  <si>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</si>
  <si>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</si>
  <si>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</si>
  <si>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</si>
  <si>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</si>
  <si>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</si>
  <si>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</si>
  <si>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</si>
  <si>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</si>
  <si>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</si>
  <si>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</si>
  <si>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</si>
  <si>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</si>
  <si>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</si>
  <si>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</si>
  <si>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</si>
  <si>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</si>
  <si>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</si>
  <si>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</si>
  <si>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</si>
  <si>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</si>
  <si>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</si>
  <si>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</si>
  <si>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</si>
  <si>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</si>
  <si>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</si>
  <si>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</si>
  <si>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</si>
  <si>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</si>
  <si>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</si>
  <si>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</si>
  <si>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</si>
  <si>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</si>
  <si>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</si>
  <si>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</si>
  <si>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</si>
  <si>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</si>
  <si>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</si>
  <si>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</si>
  <si>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</si>
  <si>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</si>
  <si>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</si>
  <si>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</si>
  <si>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</si>
  <si>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</si>
  <si>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</si>
  <si>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</si>
  <si>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</si>
  <si>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</si>
  <si>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</si>
  <si>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</si>
  <si>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</si>
  <si>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</si>
  <si>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</si>
  <si>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</si>
  <si>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</si>
  <si>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</si>
  <si>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</si>
  <si>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</si>
  <si>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</si>
  <si>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</si>
  <si>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</si>
  <si>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</si>
  <si>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</si>
  <si>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</si>
  <si>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</si>
  <si>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</si>
  <si>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</si>
  <si>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</si>
  <si>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</si>
  <si>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</si>
  <si>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</si>
  <si>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</si>
  <si>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</si>
  <si>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</si>
  <si>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</si>
  <si>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</si>
  <si>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</si>
  <si>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</si>
  <si>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</si>
  <si>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</si>
  <si>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</si>
  <si>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</si>
  <si>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</si>
  <si>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</si>
  <si>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</si>
  <si>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</si>
  <si>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</si>
  <si>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</si>
  <si>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</si>
  <si>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</si>
  <si>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</si>
  <si>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</si>
  <si>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</si>
  <si>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</si>
  <si>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</si>
  <si>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</si>
  <si>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</si>
  <si>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</si>
  <si>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</si>
  <si>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</si>
  <si>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</si>
  <si>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</si>
  <si>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</si>
  <si>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</si>
  <si>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</si>
  <si>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</si>
  <si>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</si>
  <si>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</si>
  <si>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</si>
  <si>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</si>
  <si>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</si>
  <si>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</si>
  <si>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</si>
  <si>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</si>
  <si>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</si>
  <si>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</si>
  <si>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</si>
  <si>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</si>
  <si>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</si>
  <si>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</si>
  <si>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</si>
  <si>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</si>
  <si>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</si>
  <si>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</si>
  <si>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</si>
  <si>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</si>
  <si>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</si>
  <si>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</si>
  <si>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</si>
  <si>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</si>
  <si>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</si>
  <si>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</si>
  <si>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</si>
  <si>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</si>
  <si>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</si>
  <si>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</si>
  <si>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</si>
  <si>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</si>
  <si>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</si>
  <si>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</si>
  <si>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</si>
  <si>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</si>
  <si>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</si>
  <si>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</si>
  <si>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</si>
  <si>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</si>
  <si>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</si>
  <si>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</si>
  <si>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</si>
  <si>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</si>
  <si>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</si>
  <si>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</si>
  <si>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</si>
  <si>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</si>
  <si>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</si>
  <si>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</si>
  <si>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</si>
  <si>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</si>
  <si>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</si>
  <si>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</si>
  <si>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</si>
  <si>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</si>
  <si>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</si>
  <si>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</si>
  <si>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</si>
  <si>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</si>
  <si>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</si>
  <si>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</si>
  <si>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</si>
  <si>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</si>
  <si>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</si>
  <si>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</si>
  <si>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</si>
  <si>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</si>
  <si>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</si>
  <si>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</si>
  <si>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</si>
  <si>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</si>
  <si>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</si>
  <si>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</si>
  <si>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</si>
  <si>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</si>
  <si>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</si>
  <si>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</si>
  <si>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</si>
  <si>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</si>
  <si>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</si>
  <si>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</si>
  <si>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</si>
  <si>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</si>
  <si>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</si>
  <si>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</si>
  <si>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</si>
  <si>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</si>
  <si>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</si>
  <si>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</si>
  <si>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</si>
  <si>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</si>
  <si>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</si>
  <si>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</si>
  <si>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</si>
  <si>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</si>
  <si>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</si>
  <si>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</si>
  <si>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</si>
  <si>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</si>
  <si>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</si>
  <si>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</si>
  <si>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</si>
  <si>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</si>
  <si>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</si>
  <si>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</si>
  <si>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</si>
  <si>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</si>
  <si>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</si>
  <si>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</si>
  <si>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</si>
  <si>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</si>
  <si>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</si>
  <si>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</si>
  <si>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</si>
  <si>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</si>
  <si>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</si>
  <si>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</si>
  <si>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</si>
  <si>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</si>
  <si>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</si>
  <si>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</si>
  <si>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</si>
  <si>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MOM Won</t>
  </si>
  <si>
    <t>Count of Winner</t>
  </si>
  <si>
    <t>T</t>
  </si>
  <si>
    <t>Player of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</si>
</sst>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cellXfs>
  <cellStyles count="1">
    <cellStyle name="Normal" xfId="0" builtinId="0"/>
  </cellStyles>
  <dxfs count="21">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Dataset.xlsx]Matches win by team!PivotTable1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field first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56688415233436E-2"/>
          <c:y val="0.17710645293875876"/>
          <c:w val="0.85617562586167728"/>
          <c:h val="0.55419898961458425"/>
        </c:manualLayout>
      </c:layout>
      <c:barChart>
        <c:barDir val="col"/>
        <c:grouping val="stacked"/>
        <c:varyColors val="0"/>
        <c:ser>
          <c:idx val="0"/>
          <c:order val="0"/>
          <c:tx>
            <c:strRef>
              <c:f>'Matches win by team'!$B$3:$B$4</c:f>
              <c:strCache>
                <c:ptCount val="1"/>
                <c:pt idx="0">
                  <c:v>bat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8136-4822-B513-085206D052BE}"/>
            </c:ext>
          </c:extLst>
        </c:ser>
        <c:ser>
          <c:idx val="1"/>
          <c:order val="1"/>
          <c:tx>
            <c:strRef>
              <c:f>'Matches win by team'!$C$3:$C$4</c:f>
              <c:strCache>
                <c:ptCount val="1"/>
                <c:pt idx="0">
                  <c:v>field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8136-4822-B513-085206D052BE}"/>
            </c:ext>
          </c:extLst>
        </c:ser>
        <c:dLbls>
          <c:dLblPos val="ctr"/>
          <c:showLegendKey val="0"/>
          <c:showVal val="1"/>
          <c:showCatName val="0"/>
          <c:showSerName val="0"/>
          <c:showPercent val="0"/>
          <c:showBubbleSize val="0"/>
        </c:dLbls>
        <c:gapWidth val="150"/>
        <c:overlap val="100"/>
        <c:axId val="633965439"/>
        <c:axId val="633966879"/>
      </c:barChart>
      <c:catAx>
        <c:axId val="633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66879"/>
        <c:crosses val="autoZero"/>
        <c:auto val="1"/>
        <c:lblAlgn val="ctr"/>
        <c:lblOffset val="100"/>
        <c:noMultiLvlLbl val="0"/>
      </c:catAx>
      <c:valAx>
        <c:axId val="633966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65439"/>
        <c:crosses val="autoZero"/>
        <c:crossBetween val="between"/>
      </c:valAx>
      <c:spPr>
        <a:noFill/>
        <a:ln>
          <a:noFill/>
        </a:ln>
        <a:effectLst/>
      </c:spPr>
    </c:plotArea>
    <c:legend>
      <c:legendPos val="r"/>
      <c:layout>
        <c:manualLayout>
          <c:xMode val="edge"/>
          <c:yMode val="edge"/>
          <c:x val="0.41848997598704418"/>
          <c:y val="0.10612347932464053"/>
          <c:w val="0.15346194984297484"/>
          <c:h val="0.11405769100070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Total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167440750667268"/>
          <c:y val="0.27092738407699035"/>
          <c:w val="0.38860258092738409"/>
          <c:h val="0.64767096821230674"/>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F3-4C3B-8799-B33A646AEB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F3-4C3B-8799-B33A646AEB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26</c:v>
                </c:pt>
                <c:pt idx="1">
                  <c:v>32</c:v>
                </c:pt>
              </c:numCache>
            </c:numRef>
          </c:val>
          <c:extLst>
            <c:ext xmlns:c16="http://schemas.microsoft.com/office/drawing/2014/chart" uri="{C3380CC4-5D6E-409C-BE32-E72D297353CC}">
              <c16:uniqueId val="{00000000-DFF9-4A6C-8117-858261682C3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1396762904636919"/>
          <c:y val="0.14635352872557597"/>
          <c:w val="0.16381014873140856"/>
          <c:h val="0.12847331583552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winning Based on Bat First &amp; Field First</a:t>
            </a:r>
            <a:endParaRPr lang="en-IN" sz="1200" b="1"/>
          </a:p>
        </c:rich>
      </c:tx>
      <c:layout>
        <c:manualLayout>
          <c:xMode val="edge"/>
          <c:yMode val="edge"/>
          <c:x val="8.4097331583552051E-2"/>
          <c:y val="1.5967990414241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183202099737536"/>
          <c:y val="0.21230486134885312"/>
          <c:w val="0.37669116360454941"/>
          <c:h val="0.67467741681990345"/>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7AF8-4496-9E06-74906D6C831E}"/>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7AF8-4496-9E06-74906D6C831E}"/>
            </c:ext>
          </c:extLst>
        </c:ser>
        <c:dLbls>
          <c:dLblPos val="ctr"/>
          <c:showLegendKey val="0"/>
          <c:showVal val="1"/>
          <c:showCatName val="0"/>
          <c:showSerName val="0"/>
          <c:showPercent val="0"/>
          <c:showBubbleSize val="0"/>
        </c:dLbls>
        <c:gapWidth val="150"/>
        <c:overlap val="100"/>
        <c:axId val="633964479"/>
        <c:axId val="633954399"/>
      </c:barChart>
      <c:catAx>
        <c:axId val="63396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54399"/>
        <c:crosses val="autoZero"/>
        <c:auto val="1"/>
        <c:lblAlgn val="ctr"/>
        <c:lblOffset val="100"/>
        <c:noMultiLvlLbl val="0"/>
      </c:catAx>
      <c:valAx>
        <c:axId val="63395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38744138232720909"/>
              <c:y val="0.9310849661234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64479"/>
        <c:crosses val="autoZero"/>
        <c:crossBetween val="between"/>
      </c:valAx>
      <c:spPr>
        <a:noFill/>
        <a:ln>
          <a:noFill/>
        </a:ln>
        <a:effectLst/>
      </c:spPr>
    </c:plotArea>
    <c:legend>
      <c:legendPos val="r"/>
      <c:layout>
        <c:manualLayout>
          <c:xMode val="edge"/>
          <c:yMode val="edge"/>
          <c:x val="0.40841207349081365"/>
          <c:y val="0.11744448111650717"/>
          <c:w val="0.13325459317585303"/>
          <c:h val="0.10279535417354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n-lt"/>
              </a:rPr>
              <a:t>Top</a:t>
            </a:r>
            <a:r>
              <a:rPr lang="en-US" sz="1200" b="1" baseline="0">
                <a:latin typeface="+mn-lt"/>
              </a:rPr>
              <a:t> 10 MOM Award Winner</a:t>
            </a:r>
            <a:endParaRPr lang="en-US" sz="1200" b="1">
              <a:latin typeface="+mn-lt"/>
            </a:endParaRPr>
          </a:p>
        </c:rich>
      </c:tx>
      <c:layout>
        <c:manualLayout>
          <c:xMode val="edge"/>
          <c:yMode val="edge"/>
          <c:x val="0.3602731222842954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08007400714255"/>
          <c:y val="0.20063025210084034"/>
          <c:w val="0.86050462544640938"/>
          <c:h val="0.51797404000970471"/>
        </c:manualLayout>
      </c:layout>
      <c:barChart>
        <c:barDir val="col"/>
        <c:grouping val="stacked"/>
        <c:varyColors val="0"/>
        <c:ser>
          <c:idx val="0"/>
          <c:order val="0"/>
          <c:tx>
            <c:strRef>
              <c:f>'Man of the Match'!$E$4</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Match'!$D$5:$D$14</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 Match'!$E$5:$E$14</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E89-4C5E-AEB6-CF308E73C69F}"/>
            </c:ext>
          </c:extLst>
        </c:ser>
        <c:dLbls>
          <c:dLblPos val="ctr"/>
          <c:showLegendKey val="0"/>
          <c:showVal val="1"/>
          <c:showCatName val="0"/>
          <c:showSerName val="0"/>
          <c:showPercent val="0"/>
          <c:showBubbleSize val="0"/>
        </c:dLbls>
        <c:gapWidth val="150"/>
        <c:overlap val="100"/>
        <c:axId val="632108671"/>
        <c:axId val="632137951"/>
      </c:barChart>
      <c:catAx>
        <c:axId val="6321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37951"/>
        <c:crosses val="autoZero"/>
        <c:auto val="1"/>
        <c:lblAlgn val="ctr"/>
        <c:lblOffset val="100"/>
        <c:noMultiLvlLbl val="0"/>
      </c:catAx>
      <c:valAx>
        <c:axId val="632137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 MOM Winner</a:t>
                </a:r>
                <a:endParaRPr lang="en-IN" b="1"/>
              </a:p>
            </c:rich>
          </c:tx>
          <c:layout>
            <c:manualLayout>
              <c:xMode val="edge"/>
              <c:yMode val="edge"/>
              <c:x val="1.4777285201604391E-2"/>
              <c:y val="0.182364756488772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Dataset.xlsx]Matches win by team!PivotTable1</c:name>
    <c:fmtId val="7"/>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a:t>Matches</a:t>
            </a:r>
            <a:r>
              <a:rPr lang="en-IN" sz="900" b="1" baseline="0"/>
              <a:t> win by team wrt Bat first and field first 2008</a:t>
            </a:r>
            <a:endParaRPr lang="en-IN" sz="900" b="1"/>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87429883514893"/>
          <c:y val="0.20470007474231286"/>
          <c:w val="0.86332257352908082"/>
          <c:h val="0.54939554327232276"/>
        </c:manualLayout>
      </c:layout>
      <c:barChart>
        <c:barDir val="col"/>
        <c:grouping val="stacked"/>
        <c:varyColors val="0"/>
        <c:ser>
          <c:idx val="0"/>
          <c:order val="0"/>
          <c:tx>
            <c:strRef>
              <c:f>'Matches win by team'!$B$3:$B$4</c:f>
              <c:strCache>
                <c:ptCount val="1"/>
                <c:pt idx="0">
                  <c:v>bat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C624-41D2-B887-D85617DB13D6}"/>
            </c:ext>
          </c:extLst>
        </c:ser>
        <c:ser>
          <c:idx val="1"/>
          <c:order val="1"/>
          <c:tx>
            <c:strRef>
              <c:f>'Matches win by team'!$C$3:$C$4</c:f>
              <c:strCache>
                <c:ptCount val="1"/>
                <c:pt idx="0">
                  <c:v>field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C624-41D2-B887-D85617DB13D6}"/>
            </c:ext>
          </c:extLst>
        </c:ser>
        <c:dLbls>
          <c:dLblPos val="ctr"/>
          <c:showLegendKey val="0"/>
          <c:showVal val="1"/>
          <c:showCatName val="0"/>
          <c:showSerName val="0"/>
          <c:showPercent val="0"/>
          <c:showBubbleSize val="0"/>
        </c:dLbls>
        <c:gapWidth val="150"/>
        <c:overlap val="100"/>
        <c:axId val="633965439"/>
        <c:axId val="633966879"/>
      </c:barChart>
      <c:catAx>
        <c:axId val="633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633966879"/>
        <c:crosses val="autoZero"/>
        <c:auto val="1"/>
        <c:lblAlgn val="ctr"/>
        <c:lblOffset val="100"/>
        <c:noMultiLvlLbl val="0"/>
      </c:catAx>
      <c:valAx>
        <c:axId val="63396687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1"/>
                  <a:t>Matches</a:t>
                </a:r>
                <a:r>
                  <a:rPr lang="en-IN" sz="900" b="1" baseline="0"/>
                  <a:t> Win</a:t>
                </a:r>
                <a:endParaRPr lang="en-IN" sz="900"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65439"/>
        <c:crosses val="autoZero"/>
        <c:crossBetween val="between"/>
      </c:valAx>
      <c:spPr>
        <a:noFill/>
        <a:ln>
          <a:noFill/>
        </a:ln>
        <a:effectLst/>
      </c:spPr>
    </c:plotArea>
    <c:legend>
      <c:legendPos val="r"/>
      <c:layout>
        <c:manualLayout>
          <c:xMode val="edge"/>
          <c:yMode val="edge"/>
          <c:x val="0.41848997598704418"/>
          <c:y val="0.10612347932464053"/>
          <c:w val="0.1028838779471332"/>
          <c:h val="0.11405769100070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Decision!PivotTable2</c:name>
    <c:fmtId val="2"/>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Total Decision Based Winning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50"/>
          </a:solidFill>
          <a:ln>
            <a:noFill/>
          </a:ln>
          <a:effectLst>
            <a:outerShdw blurRad="254000" sx="102000" sy="102000" algn="ctr" rotWithShape="0">
              <a:prstClr val="black">
                <a:alpha val="20000"/>
              </a:prstClr>
            </a:outerShdw>
          </a:effectLst>
        </c:spPr>
      </c:pivotFmt>
      <c:pivotFmt>
        <c:idx val="6"/>
        <c:spPr>
          <a:solidFill>
            <a:schemeClr val="accent5">
              <a:lumMod val="7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167440750667268"/>
          <c:y val="0.27092738407699035"/>
          <c:w val="0.38860258092738409"/>
          <c:h val="0.64767096821230674"/>
        </c:manualLayout>
      </c:layout>
      <c:doughnutChart>
        <c:varyColors val="1"/>
        <c:ser>
          <c:idx val="0"/>
          <c:order val="0"/>
          <c:tx>
            <c:strRef>
              <c:f>'Toss Decision'!$B$3</c:f>
              <c:strCache>
                <c:ptCount val="1"/>
                <c:pt idx="0">
                  <c:v>Total</c:v>
                </c:pt>
              </c:strCache>
            </c:strRef>
          </c:tx>
          <c:dPt>
            <c:idx val="0"/>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B3-4F4A-9B61-2362743816CE}"/>
              </c:ext>
            </c:extLst>
          </c:dPt>
          <c:dPt>
            <c:idx val="1"/>
            <c:bubble3D val="0"/>
            <c:spPr>
              <a:solidFill>
                <a:schemeClr val="accent5">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B3-4F4A-9B61-2362743816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26</c:v>
                </c:pt>
                <c:pt idx="1">
                  <c:v>32</c:v>
                </c:pt>
              </c:numCache>
            </c:numRef>
          </c:val>
          <c:extLst>
            <c:ext xmlns:c16="http://schemas.microsoft.com/office/drawing/2014/chart" uri="{C3380CC4-5D6E-409C-BE32-E72D297353CC}">
              <c16:uniqueId val="{00000004-A0B3-4F4A-9B61-2362743816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613814624916073"/>
          <c:y val="0.12320556284631087"/>
          <c:w val="0.24617438808521028"/>
          <c:h val="0.12847331583552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Venue!PivotTable3</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a:t>TOP</a:t>
            </a:r>
            <a:r>
              <a:rPr lang="en-IN" sz="900" b="1" baseline="0"/>
              <a:t> 10 Venues with most matches winning Based on Bat First &amp; Field First</a:t>
            </a:r>
            <a:endParaRPr lang="en-IN" sz="900" b="1"/>
          </a:p>
        </c:rich>
      </c:tx>
      <c:layout>
        <c:manualLayout>
          <c:xMode val="edge"/>
          <c:yMode val="edge"/>
          <c:x val="8.4097331583552051E-2"/>
          <c:y val="1.5967990414241698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183202099737536"/>
          <c:y val="0.22998844308917618"/>
          <c:w val="0.37669116360454941"/>
          <c:h val="0.60394362176876437"/>
        </c:manualLayout>
      </c:layout>
      <c:barChart>
        <c:barDir val="bar"/>
        <c:grouping val="stacked"/>
        <c:varyColors val="0"/>
        <c:ser>
          <c:idx val="0"/>
          <c:order val="0"/>
          <c:tx>
            <c:strRef>
              <c:f>'Top 10 Venue'!$B$3:$B$4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B196-4BA5-ACD4-ACEE970D4DF8}"/>
            </c:ext>
          </c:extLst>
        </c:ser>
        <c:ser>
          <c:idx val="1"/>
          <c:order val="1"/>
          <c:tx>
            <c:strRef>
              <c:f>'Top 10 Venue'!$C$3:$C$4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B196-4BA5-ACD4-ACEE970D4DF8}"/>
            </c:ext>
          </c:extLst>
        </c:ser>
        <c:dLbls>
          <c:dLblPos val="ctr"/>
          <c:showLegendKey val="0"/>
          <c:showVal val="1"/>
          <c:showCatName val="0"/>
          <c:showSerName val="0"/>
          <c:showPercent val="0"/>
          <c:showBubbleSize val="0"/>
        </c:dLbls>
        <c:gapWidth val="150"/>
        <c:overlap val="100"/>
        <c:axId val="633964479"/>
        <c:axId val="633954399"/>
      </c:barChart>
      <c:catAx>
        <c:axId val="63396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633954399"/>
        <c:crosses val="autoZero"/>
        <c:auto val="1"/>
        <c:lblAlgn val="ctr"/>
        <c:lblOffset val="100"/>
        <c:noMultiLvlLbl val="0"/>
      </c:catAx>
      <c:valAx>
        <c:axId val="63395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38744138232720909"/>
              <c:y val="0.9310849661234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64479"/>
        <c:crosses val="autoZero"/>
        <c:crossBetween val="between"/>
      </c:valAx>
      <c:spPr>
        <a:solidFill>
          <a:schemeClr val="accent2">
            <a:lumMod val="75000"/>
          </a:schemeClr>
        </a:solidFill>
        <a:ln>
          <a:solidFill>
            <a:schemeClr val="accent3">
              <a:lumMod val="40000"/>
              <a:lumOff val="60000"/>
            </a:schemeClr>
          </a:solidFill>
        </a:ln>
        <a:effectLst/>
      </c:spPr>
    </c:plotArea>
    <c:legend>
      <c:legendPos val="r"/>
      <c:layout>
        <c:manualLayout>
          <c:xMode val="edge"/>
          <c:yMode val="edge"/>
          <c:x val="0.30314891559607682"/>
          <c:y val="0.12628605442887281"/>
          <c:w val="0.28416493990882724"/>
          <c:h val="0.10279535417354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US" sz="700" b="1">
                <a:latin typeface="+mn-lt"/>
              </a:rPr>
              <a:t>Top</a:t>
            </a:r>
            <a:r>
              <a:rPr lang="en-US" sz="700" b="1" baseline="0">
                <a:latin typeface="+mn-lt"/>
              </a:rPr>
              <a:t> 10 MOM Award Winner</a:t>
            </a:r>
            <a:endParaRPr lang="en-US" sz="700" b="1">
              <a:latin typeface="+mn-lt"/>
            </a:endParaRPr>
          </a:p>
        </c:rich>
      </c:tx>
      <c:layout>
        <c:manualLayout>
          <c:xMode val="edge"/>
          <c:yMode val="edge"/>
          <c:x val="0.36027312228429548"/>
          <c:y val="4.1666666666666664E-2"/>
        </c:manualLayout>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97151895158321"/>
          <c:y val="0.15775880442179055"/>
          <c:w val="0.83893192785415938"/>
          <c:h val="0.6362969392605452"/>
        </c:manualLayout>
      </c:layout>
      <c:barChart>
        <c:barDir val="col"/>
        <c:grouping val="stacked"/>
        <c:varyColors val="0"/>
        <c:ser>
          <c:idx val="0"/>
          <c:order val="0"/>
          <c:tx>
            <c:strRef>
              <c:f>'Man of the Match'!$E$4</c:f>
              <c:strCache>
                <c:ptCount val="1"/>
                <c:pt idx="0">
                  <c:v>MOM Won</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Match'!$D$5:$D$14</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 Match'!$E$5:$E$14</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9AF-4165-9F65-422729A31320}"/>
            </c:ext>
          </c:extLst>
        </c:ser>
        <c:dLbls>
          <c:dLblPos val="ctr"/>
          <c:showLegendKey val="0"/>
          <c:showVal val="1"/>
          <c:showCatName val="0"/>
          <c:showSerName val="0"/>
          <c:showPercent val="0"/>
          <c:showBubbleSize val="0"/>
        </c:dLbls>
        <c:gapWidth val="150"/>
        <c:overlap val="100"/>
        <c:axId val="632108671"/>
        <c:axId val="632137951"/>
      </c:barChart>
      <c:catAx>
        <c:axId val="6321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632137951"/>
        <c:crosses val="autoZero"/>
        <c:auto val="1"/>
        <c:lblAlgn val="ctr"/>
        <c:lblOffset val="100"/>
        <c:noMultiLvlLbl val="0"/>
      </c:catAx>
      <c:valAx>
        <c:axId val="632137951"/>
        <c:scaling>
          <c:orientation val="minMax"/>
        </c:scaling>
        <c:delete val="0"/>
        <c:axPos val="l"/>
        <c:title>
          <c:tx>
            <c:rich>
              <a:bodyPr rot="-54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r>
                  <a:rPr lang="en-IN" sz="600" b="1"/>
                  <a:t>No.</a:t>
                </a:r>
                <a:r>
                  <a:rPr lang="en-IN" sz="600" b="1" baseline="0"/>
                  <a:t> Of Time MOM Winner</a:t>
                </a:r>
                <a:endParaRPr lang="en-IN" sz="600" b="1"/>
              </a:p>
            </c:rich>
          </c:tx>
          <c:layout>
            <c:manualLayout>
              <c:xMode val="edge"/>
              <c:yMode val="edge"/>
              <c:x val="1.4777285201604391E-2"/>
              <c:y val="0.18236475648877226"/>
            </c:manualLayout>
          </c:layout>
          <c:overlay val="0"/>
          <c:spPr>
            <a:noFill/>
            <a:ln>
              <a:noFill/>
            </a:ln>
            <a:effectLst/>
          </c:spPr>
          <c:txPr>
            <a:bodyPr rot="-54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Winners</a:t>
          </a:r>
        </a:p>
      </cx:txPr>
    </cx:title>
    <cx:plotArea>
      <cx:plotAreaRegion>
        <cx:series layoutId="treemap" uniqueId="{7A23E278-4C5D-4E12-A2C5-2B2462D01A04}">
          <cx:dataLabels>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Winners</cx:v>
        </cx:txData>
      </cx:tx>
      <cx:txPr>
        <a:bodyPr spcFirstLastPara="1" vertOverflow="ellipsis" horzOverflow="overflow" wrap="square" lIns="0" tIns="0" rIns="0" bIns="0" anchor="ctr" anchorCtr="1"/>
        <a:lstStyle/>
        <a:p>
          <a:pPr algn="ctr" rtl="0">
            <a:defRPr sz="1100"/>
          </a:pPr>
          <a:r>
            <a:rPr lang="en-US" sz="1100" b="1" i="0" u="none" strike="noStrike" baseline="0">
              <a:solidFill>
                <a:sysClr val="windowText" lastClr="000000">
                  <a:lumMod val="65000"/>
                  <a:lumOff val="35000"/>
                </a:sysClr>
              </a:solidFill>
              <a:latin typeface="Calibri" panose="020F0502020204030204"/>
            </a:rPr>
            <a:t>Winners</a:t>
          </a:r>
        </a:p>
      </cx:txPr>
    </cx:title>
    <cx:plotArea>
      <cx:plotAreaRegion>
        <cx:series layoutId="treemap" uniqueId="{7A23E278-4C5D-4E12-A2C5-2B2462D01A04}">
          <cx:dataLabels>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472440</xdr:colOff>
      <xdr:row>2</xdr:row>
      <xdr:rowOff>121920</xdr:rowOff>
    </xdr:from>
    <xdr:to>
      <xdr:col>12</xdr:col>
      <xdr:colOff>381000</xdr:colOff>
      <xdr:row>15</xdr:row>
      <xdr:rowOff>38100</xdr:rowOff>
    </xdr:to>
    <xdr:graphicFrame macro="">
      <xdr:nvGraphicFramePr>
        <xdr:cNvPr id="5" name="Chart 4">
          <a:extLst>
            <a:ext uri="{FF2B5EF4-FFF2-40B4-BE49-F238E27FC236}">
              <a16:creationId xmlns:a16="http://schemas.microsoft.com/office/drawing/2014/main" id="{52CC425E-47DB-10A2-CD61-3BC3BA422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441960</xdr:colOff>
      <xdr:row>2</xdr:row>
      <xdr:rowOff>34290</xdr:rowOff>
    </xdr:from>
    <xdr:to>
      <xdr:col>9</xdr:col>
      <xdr:colOff>22860</xdr:colOff>
      <xdr:row>16</xdr:row>
      <xdr:rowOff>3810</xdr:rowOff>
    </xdr:to>
    <xdr:graphicFrame macro="">
      <xdr:nvGraphicFramePr>
        <xdr:cNvPr id="2" name="Chart 1">
          <a:extLst>
            <a:ext uri="{FF2B5EF4-FFF2-40B4-BE49-F238E27FC236}">
              <a16:creationId xmlns:a16="http://schemas.microsoft.com/office/drawing/2014/main" id="{4667B59E-78DC-F70C-895A-F10803404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544830</xdr:colOff>
      <xdr:row>1</xdr:row>
      <xdr:rowOff>144780</xdr:rowOff>
    </xdr:from>
    <xdr:to>
      <xdr:col>11</xdr:col>
      <xdr:colOff>422910</xdr:colOff>
      <xdr:row>19</xdr:row>
      <xdr:rowOff>83820</xdr:rowOff>
    </xdr:to>
    <xdr:graphicFrame macro="">
      <xdr:nvGraphicFramePr>
        <xdr:cNvPr id="2" name="Chart 1">
          <a:extLst>
            <a:ext uri="{FF2B5EF4-FFF2-40B4-BE49-F238E27FC236}">
              <a16:creationId xmlns:a16="http://schemas.microsoft.com/office/drawing/2014/main" id="{F754A357-7742-8E0B-7000-3995DDDBA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167640</xdr:colOff>
      <xdr:row>3</xdr:row>
      <xdr:rowOff>121920</xdr:rowOff>
    </xdr:from>
    <xdr:to>
      <xdr:col>13</xdr:col>
      <xdr:colOff>457200</xdr:colOff>
      <xdr:row>11</xdr:row>
      <xdr:rowOff>121920</xdr:rowOff>
    </xdr:to>
    <xdr:graphicFrame macro="">
      <xdr:nvGraphicFramePr>
        <xdr:cNvPr id="4" name="Chart 3">
          <a:extLst>
            <a:ext uri="{FF2B5EF4-FFF2-40B4-BE49-F238E27FC236}">
              <a16:creationId xmlns:a16="http://schemas.microsoft.com/office/drawing/2014/main" id="{032C92F7-1F53-579D-92C1-788AC8696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152400</xdr:colOff>
      <xdr:row>3</xdr:row>
      <xdr:rowOff>144780</xdr:rowOff>
    </xdr:from>
    <xdr:to>
      <xdr:col>13</xdr:col>
      <xdr:colOff>640080</xdr:colOff>
      <xdr:row>16</xdr:row>
      <xdr:rowOff>97155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6BFD734-51A2-18E9-40C9-0DD6A45F675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214360" y="7391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541020</xdr:colOff>
      <xdr:row>7</xdr:row>
      <xdr:rowOff>190497</xdr:rowOff>
    </xdr:from>
    <xdr:to>
      <xdr:col>7</xdr:col>
      <xdr:colOff>167640</xdr:colOff>
      <xdr:row>12</xdr:row>
      <xdr:rowOff>30478</xdr:rowOff>
    </xdr:to>
    <xdr:grpSp>
      <xdr:nvGrpSpPr>
        <xdr:cNvPr id="11" name="Group 10">
          <a:extLst>
            <a:ext uri="{FF2B5EF4-FFF2-40B4-BE49-F238E27FC236}">
              <a16:creationId xmlns:a16="http://schemas.microsoft.com/office/drawing/2014/main" id="{1D0D50A1-94FD-E048-672C-305C438B0B3B}"/>
            </a:ext>
          </a:extLst>
        </xdr:cNvPr>
        <xdr:cNvGrpSpPr/>
      </xdr:nvGrpSpPr>
      <xdr:grpSpPr>
        <a:xfrm>
          <a:off x="3489960" y="1744977"/>
          <a:ext cx="2057400" cy="830581"/>
          <a:chOff x="1653585" y="1968502"/>
          <a:chExt cx="5041237" cy="625207"/>
        </a:xfrm>
      </xdr:grpSpPr>
      <xdr:sp macro="" textlink="">
        <xdr:nvSpPr>
          <xdr:cNvPr id="5" name="Arrow: Chevron 4">
            <a:extLst>
              <a:ext uri="{FF2B5EF4-FFF2-40B4-BE49-F238E27FC236}">
                <a16:creationId xmlns:a16="http://schemas.microsoft.com/office/drawing/2014/main" id="{1E1CFEA7-7891-4078-84D4-0C5BF5821518}"/>
              </a:ext>
            </a:extLst>
          </xdr:cNvPr>
          <xdr:cNvSpPr/>
        </xdr:nvSpPr>
        <xdr:spPr>
          <a:xfrm>
            <a:off x="1653585" y="1968502"/>
            <a:ext cx="3804092" cy="42472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AACD9901-56A8-A9BA-9401-412D25571BEC}"/>
              </a:ext>
            </a:extLst>
          </xdr:cNvPr>
          <xdr:cNvSpPr/>
        </xdr:nvSpPr>
        <xdr:spPr>
          <a:xfrm>
            <a:off x="3175039" y="2216874"/>
            <a:ext cx="3519783" cy="3768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468630</xdr:colOff>
      <xdr:row>2</xdr:row>
      <xdr:rowOff>80010</xdr:rowOff>
    </xdr:from>
    <xdr:to>
      <xdr:col>8</xdr:col>
      <xdr:colOff>278130</xdr:colOff>
      <xdr:row>16</xdr:row>
      <xdr:rowOff>49530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4B962B4-338D-1BD5-DD9A-95441D0710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4190" y="4762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22860</xdr:rowOff>
    </xdr:from>
    <xdr:to>
      <xdr:col>3</xdr:col>
      <xdr:colOff>320040</xdr:colOff>
      <xdr:row>4</xdr:row>
      <xdr:rowOff>175260</xdr:rowOff>
    </xdr:to>
    <xdr:sp macro="" textlink="">
      <xdr:nvSpPr>
        <xdr:cNvPr id="2" name="Rectangle: Rounded Corners 1">
          <a:extLst>
            <a:ext uri="{FF2B5EF4-FFF2-40B4-BE49-F238E27FC236}">
              <a16:creationId xmlns:a16="http://schemas.microsoft.com/office/drawing/2014/main" id="{389A67AD-DCB6-73F0-684D-5F3DC6941031}"/>
            </a:ext>
          </a:extLst>
        </xdr:cNvPr>
        <xdr:cNvSpPr/>
      </xdr:nvSpPr>
      <xdr:spPr>
        <a:xfrm>
          <a:off x="0" y="22860"/>
          <a:ext cx="2331720" cy="944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Indian</a:t>
          </a:r>
          <a:r>
            <a:rPr lang="en-IN" sz="2400" baseline="0"/>
            <a:t> Premier League</a:t>
          </a:r>
          <a:endParaRPr lang="en-IN" sz="2400"/>
        </a:p>
      </xdr:txBody>
    </xdr:sp>
    <xdr:clientData/>
  </xdr:twoCellAnchor>
  <xdr:twoCellAnchor>
    <xdr:from>
      <xdr:col>6</xdr:col>
      <xdr:colOff>160020</xdr:colOff>
      <xdr:row>0</xdr:row>
      <xdr:rowOff>91439</xdr:rowOff>
    </xdr:from>
    <xdr:to>
      <xdr:col>9</xdr:col>
      <xdr:colOff>83820</xdr:colOff>
      <xdr:row>4</xdr:row>
      <xdr:rowOff>190500</xdr:rowOff>
    </xdr:to>
    <xdr:grpSp>
      <xdr:nvGrpSpPr>
        <xdr:cNvPr id="6" name="Group 5">
          <a:extLst>
            <a:ext uri="{FF2B5EF4-FFF2-40B4-BE49-F238E27FC236}">
              <a16:creationId xmlns:a16="http://schemas.microsoft.com/office/drawing/2014/main" id="{EEB08D46-12E3-49B7-BA52-EC1A85A83415}"/>
            </a:ext>
          </a:extLst>
        </xdr:cNvPr>
        <xdr:cNvGrpSpPr/>
      </xdr:nvGrpSpPr>
      <xdr:grpSpPr>
        <a:xfrm>
          <a:off x="4160520" y="91439"/>
          <a:ext cx="1924050" cy="892811"/>
          <a:chOff x="1653585" y="1968502"/>
          <a:chExt cx="4742497" cy="671094"/>
        </a:xfrm>
      </xdr:grpSpPr>
      <xdr:sp macro="" textlink="Arrow!F5">
        <xdr:nvSpPr>
          <xdr:cNvPr id="7" name="Arrow: Chevron 6">
            <a:extLst>
              <a:ext uri="{FF2B5EF4-FFF2-40B4-BE49-F238E27FC236}">
                <a16:creationId xmlns:a16="http://schemas.microsoft.com/office/drawing/2014/main" id="{413A2E31-3FC9-BD2E-89FA-0F294E1BBC04}"/>
              </a:ext>
            </a:extLst>
          </xdr:cNvPr>
          <xdr:cNvSpPr/>
        </xdr:nvSpPr>
        <xdr:spPr>
          <a:xfrm>
            <a:off x="1653585" y="1968502"/>
            <a:ext cx="3804092" cy="424722"/>
          </a:xfrm>
          <a:prstGeom prst="chevron">
            <a:avLst>
              <a:gd name="adj" fmla="val 40000"/>
            </a:avLst>
          </a:prstGeom>
          <a:solidFill>
            <a:srgbClr val="7030A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657249A-4DF0-4613-B144-F647A0035752}" type="TxLink">
              <a:rPr lang="en-US" sz="1100" b="1" i="0" u="none" strike="noStrike">
                <a:solidFill>
                  <a:srgbClr val="333333"/>
                </a:solidFill>
                <a:latin typeface="Calibri"/>
                <a:ea typeface="Calibri"/>
                <a:cs typeface="Calibri"/>
              </a:rPr>
              <a:pPr/>
              <a:t>Winner</a:t>
            </a:fld>
            <a:endParaRPr lang="en-US"/>
          </a:p>
        </xdr:txBody>
      </xdr:sp>
      <xdr:sp macro="" textlink="Arrow!F6">
        <xdr:nvSpPr>
          <xdr:cNvPr id="8" name="Freeform: Shape 7">
            <a:extLst>
              <a:ext uri="{FF2B5EF4-FFF2-40B4-BE49-F238E27FC236}">
                <a16:creationId xmlns:a16="http://schemas.microsoft.com/office/drawing/2014/main" id="{189636B6-A733-667D-2AC6-8EDA94315113}"/>
              </a:ext>
            </a:extLst>
          </xdr:cNvPr>
          <xdr:cNvSpPr/>
        </xdr:nvSpPr>
        <xdr:spPr>
          <a:xfrm>
            <a:off x="2876299" y="2262761"/>
            <a:ext cx="3519783" cy="3768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BE8F494-CB3B-4AB4-A324-D4EEBCBB0F9D}"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700" kern="1200"/>
          </a:p>
        </xdr:txBody>
      </xdr:sp>
    </xdr:grpSp>
    <xdr:clientData/>
  </xdr:twoCellAnchor>
  <xdr:twoCellAnchor>
    <xdr:from>
      <xdr:col>9</xdr:col>
      <xdr:colOff>320040</xdr:colOff>
      <xdr:row>0</xdr:row>
      <xdr:rowOff>121919</xdr:rowOff>
    </xdr:from>
    <xdr:to>
      <xdr:col>12</xdr:col>
      <xdr:colOff>190500</xdr:colOff>
      <xdr:row>4</xdr:row>
      <xdr:rowOff>175260</xdr:rowOff>
    </xdr:to>
    <xdr:grpSp>
      <xdr:nvGrpSpPr>
        <xdr:cNvPr id="9" name="Group 8">
          <a:extLst>
            <a:ext uri="{FF2B5EF4-FFF2-40B4-BE49-F238E27FC236}">
              <a16:creationId xmlns:a16="http://schemas.microsoft.com/office/drawing/2014/main" id="{F6E5D63C-A180-4847-9E90-8275233A134F}"/>
            </a:ext>
          </a:extLst>
        </xdr:cNvPr>
        <xdr:cNvGrpSpPr/>
      </xdr:nvGrpSpPr>
      <xdr:grpSpPr>
        <a:xfrm>
          <a:off x="6320790" y="121919"/>
          <a:ext cx="1870710" cy="847091"/>
          <a:chOff x="1653585" y="1968502"/>
          <a:chExt cx="4611799" cy="636679"/>
        </a:xfrm>
      </xdr:grpSpPr>
      <xdr:sp macro="" textlink="Arrow!G5">
        <xdr:nvSpPr>
          <xdr:cNvPr id="10" name="Arrow: Chevron 9">
            <a:extLst>
              <a:ext uri="{FF2B5EF4-FFF2-40B4-BE49-F238E27FC236}">
                <a16:creationId xmlns:a16="http://schemas.microsoft.com/office/drawing/2014/main" id="{BCA0036A-7BAA-86A2-D27C-31CC56C08F4F}"/>
              </a:ext>
            </a:extLst>
          </xdr:cNvPr>
          <xdr:cNvSpPr/>
        </xdr:nvSpPr>
        <xdr:spPr>
          <a:xfrm>
            <a:off x="1653585" y="1968502"/>
            <a:ext cx="3804092" cy="424722"/>
          </a:xfrm>
          <a:prstGeom prst="chevron">
            <a:avLst>
              <a:gd name="adj" fmla="val 40000"/>
            </a:avLst>
          </a:prstGeom>
          <a:solidFill>
            <a:srgbClr val="7030A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7189F95-3780-4B99-B8B9-37F28F9ABBE5}" type="TxLink">
              <a:rPr lang="en-US" sz="1100" b="1" i="0" u="none" strike="noStrike">
                <a:solidFill>
                  <a:srgbClr val="333333"/>
                </a:solidFill>
                <a:latin typeface="Calibri"/>
                <a:ea typeface="Calibri"/>
                <a:cs typeface="Calibri"/>
              </a:rPr>
              <a:pPr/>
              <a:t>Runner Up</a:t>
            </a:fld>
            <a:endParaRPr lang="en-IN"/>
          </a:p>
        </xdr:txBody>
      </xdr:sp>
      <xdr:sp macro="" textlink="Arrow!G6">
        <xdr:nvSpPr>
          <xdr:cNvPr id="11" name="Freeform: Shape 10">
            <a:extLst>
              <a:ext uri="{FF2B5EF4-FFF2-40B4-BE49-F238E27FC236}">
                <a16:creationId xmlns:a16="http://schemas.microsoft.com/office/drawing/2014/main" id="{792B7F6A-07F0-FB41-DA08-ED57B8993615}"/>
              </a:ext>
            </a:extLst>
          </xdr:cNvPr>
          <xdr:cNvSpPr/>
        </xdr:nvSpPr>
        <xdr:spPr>
          <a:xfrm>
            <a:off x="2745601" y="2228346"/>
            <a:ext cx="3519783" cy="3768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99BBCEF-ABCA-4E13-A2E0-CCD0F485BED0}"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700" kern="1200"/>
          </a:p>
        </xdr:txBody>
      </xdr:sp>
    </xdr:grpSp>
    <xdr:clientData/>
  </xdr:twoCellAnchor>
  <xdr:twoCellAnchor>
    <xdr:from>
      <xdr:col>12</xdr:col>
      <xdr:colOff>365760</xdr:colOff>
      <xdr:row>0</xdr:row>
      <xdr:rowOff>152401</xdr:rowOff>
    </xdr:from>
    <xdr:to>
      <xdr:col>15</xdr:col>
      <xdr:colOff>190500</xdr:colOff>
      <xdr:row>5</xdr:row>
      <xdr:rowOff>1</xdr:rowOff>
    </xdr:to>
    <xdr:grpSp>
      <xdr:nvGrpSpPr>
        <xdr:cNvPr id="12" name="Group 11">
          <a:extLst>
            <a:ext uri="{FF2B5EF4-FFF2-40B4-BE49-F238E27FC236}">
              <a16:creationId xmlns:a16="http://schemas.microsoft.com/office/drawing/2014/main" id="{29AC9964-1980-464C-A869-756F32F00699}"/>
            </a:ext>
          </a:extLst>
        </xdr:cNvPr>
        <xdr:cNvGrpSpPr/>
      </xdr:nvGrpSpPr>
      <xdr:grpSpPr>
        <a:xfrm>
          <a:off x="8366760" y="152401"/>
          <a:ext cx="1824990" cy="839788"/>
          <a:chOff x="1653585" y="1968502"/>
          <a:chExt cx="4499771" cy="630942"/>
        </a:xfrm>
      </xdr:grpSpPr>
      <xdr:sp macro="" textlink="Arrow!I5">
        <xdr:nvSpPr>
          <xdr:cNvPr id="13" name="Arrow: Chevron 12">
            <a:extLst>
              <a:ext uri="{FF2B5EF4-FFF2-40B4-BE49-F238E27FC236}">
                <a16:creationId xmlns:a16="http://schemas.microsoft.com/office/drawing/2014/main" id="{A4F07FE8-F9D1-012A-44F3-532ED36D8A35}"/>
              </a:ext>
            </a:extLst>
          </xdr:cNvPr>
          <xdr:cNvSpPr/>
        </xdr:nvSpPr>
        <xdr:spPr>
          <a:xfrm>
            <a:off x="1653585" y="1968502"/>
            <a:ext cx="3804092" cy="424722"/>
          </a:xfrm>
          <a:prstGeom prst="chevron">
            <a:avLst>
              <a:gd name="adj" fmla="val 40000"/>
            </a:avLst>
          </a:prstGeom>
          <a:solidFill>
            <a:srgbClr val="7030A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DA2BEE5-0F25-4069-ACD4-6132001D083A}" type="TxLink">
              <a:rPr lang="en-US" sz="1100" b="1" i="0" u="none" strike="noStrike">
                <a:solidFill>
                  <a:srgbClr val="333333"/>
                </a:solidFill>
                <a:latin typeface="Calibri"/>
                <a:ea typeface="Calibri"/>
                <a:cs typeface="Calibri"/>
              </a:rPr>
              <a:pPr/>
              <a:t>Player of the Series</a:t>
            </a:fld>
            <a:endParaRPr lang="en-IN"/>
          </a:p>
        </xdr:txBody>
      </xdr:sp>
      <xdr:sp macro="" textlink="Arrow!I6">
        <xdr:nvSpPr>
          <xdr:cNvPr id="14" name="Freeform: Shape 13">
            <a:extLst>
              <a:ext uri="{FF2B5EF4-FFF2-40B4-BE49-F238E27FC236}">
                <a16:creationId xmlns:a16="http://schemas.microsoft.com/office/drawing/2014/main" id="{40452F5F-7668-9FD5-CBC4-9865D392FE89}"/>
              </a:ext>
            </a:extLst>
          </xdr:cNvPr>
          <xdr:cNvSpPr/>
        </xdr:nvSpPr>
        <xdr:spPr>
          <a:xfrm>
            <a:off x="2633573" y="2222609"/>
            <a:ext cx="3519783" cy="3768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EFB4DD-8A32-41ED-841C-E3C27CC45602}"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Andre Russell</a:t>
            </a:fld>
            <a:endParaRPr lang="en-IN" sz="1700" kern="1200"/>
          </a:p>
        </xdr:txBody>
      </xdr:sp>
    </xdr:grpSp>
    <xdr:clientData/>
  </xdr:twoCellAnchor>
  <xdr:twoCellAnchor editAs="oneCell">
    <xdr:from>
      <xdr:col>0</xdr:col>
      <xdr:colOff>30480</xdr:colOff>
      <xdr:row>5</xdr:row>
      <xdr:rowOff>22860</xdr:rowOff>
    </xdr:from>
    <xdr:to>
      <xdr:col>15</xdr:col>
      <xdr:colOff>167640</xdr:colOff>
      <xdr:row>9</xdr:row>
      <xdr:rowOff>129540</xdr:rowOff>
    </xdr:to>
    <mc:AlternateContent xmlns:mc="http://schemas.openxmlformats.org/markup-compatibility/2006" xmlns:a14="http://schemas.microsoft.com/office/drawing/2010/main">
      <mc:Choice Requires="a14">
        <xdr:graphicFrame macro="">
          <xdr:nvGraphicFramePr>
            <xdr:cNvPr id="15" name="Season 2">
              <a:extLst>
                <a:ext uri="{FF2B5EF4-FFF2-40B4-BE49-F238E27FC236}">
                  <a16:creationId xmlns:a16="http://schemas.microsoft.com/office/drawing/2014/main" id="{72E18DA0-9F70-47AB-9972-CC6EE425B08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30480" y="1027695"/>
              <a:ext cx="10185512" cy="910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9</xdr:row>
      <xdr:rowOff>152400</xdr:rowOff>
    </xdr:from>
    <xdr:to>
      <xdr:col>8</xdr:col>
      <xdr:colOff>624840</xdr:colOff>
      <xdr:row>21</xdr:row>
      <xdr:rowOff>76200</xdr:rowOff>
    </xdr:to>
    <xdr:graphicFrame macro="">
      <xdr:nvGraphicFramePr>
        <xdr:cNvPr id="16" name="Chart 15">
          <a:extLst>
            <a:ext uri="{FF2B5EF4-FFF2-40B4-BE49-F238E27FC236}">
              <a16:creationId xmlns:a16="http://schemas.microsoft.com/office/drawing/2014/main" id="{DE9ABE00-339D-4176-AB07-A57A5412D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633968</xdr:colOff>
      <xdr:row>9</xdr:row>
      <xdr:rowOff>141765</xdr:rowOff>
    </xdr:from>
    <xdr:to>
      <xdr:col>12</xdr:col>
      <xdr:colOff>573008</xdr:colOff>
      <xdr:row>21</xdr:row>
      <xdr:rowOff>57945</xdr:rowOff>
    </xdr:to>
    <xdr:graphicFrame macro="">
      <xdr:nvGraphicFramePr>
        <xdr:cNvPr id="17" name="Chart 16">
          <a:extLst>
            <a:ext uri="{FF2B5EF4-FFF2-40B4-BE49-F238E27FC236}">
              <a16:creationId xmlns:a16="http://schemas.microsoft.com/office/drawing/2014/main" id="{7E9A11C6-F3AF-43A6-923A-7026C25D7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659907</xdr:colOff>
      <xdr:row>21</xdr:row>
      <xdr:rowOff>58502</xdr:rowOff>
    </xdr:from>
    <xdr:to>
      <xdr:col>13</xdr:col>
      <xdr:colOff>426618</xdr:colOff>
      <xdr:row>35</xdr:row>
      <xdr:rowOff>43178</xdr:rowOff>
    </xdr:to>
    <xdr:graphicFrame macro="">
      <xdr:nvGraphicFramePr>
        <xdr:cNvPr id="18" name="Chart 17">
          <a:extLst>
            <a:ext uri="{FF2B5EF4-FFF2-40B4-BE49-F238E27FC236}">
              <a16:creationId xmlns:a16="http://schemas.microsoft.com/office/drawing/2014/main" id="{50C41CEA-20E6-4B0F-97ED-FEF7D9972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21</xdr:row>
      <xdr:rowOff>53340</xdr:rowOff>
    </xdr:from>
    <xdr:to>
      <xdr:col>5</xdr:col>
      <xdr:colOff>45720</xdr:colOff>
      <xdr:row>31</xdr:row>
      <xdr:rowOff>53340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32B64CFC-1059-441B-8DFC-6552F04718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20" y="4213860"/>
              <a:ext cx="3390900" cy="1981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45719</xdr:colOff>
      <xdr:row>21</xdr:row>
      <xdr:rowOff>68580</xdr:rowOff>
    </xdr:from>
    <xdr:to>
      <xdr:col>9</xdr:col>
      <xdr:colOff>653142</xdr:colOff>
      <xdr:row>31</xdr:row>
      <xdr:rowOff>31380</xdr:rowOff>
    </xdr:to>
    <xdr:graphicFrame macro="">
      <xdr:nvGraphicFramePr>
        <xdr:cNvPr id="20" name="Chart 19">
          <a:extLst>
            <a:ext uri="{FF2B5EF4-FFF2-40B4-BE49-F238E27FC236}">
              <a16:creationId xmlns:a16="http://schemas.microsoft.com/office/drawing/2014/main" id="{A597DED0-DE85-4FCA-B836-4E9E9C36A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502417</xdr:colOff>
      <xdr:row>0</xdr:row>
      <xdr:rowOff>75365</xdr:rowOff>
    </xdr:from>
    <xdr:to>
      <xdr:col>6</xdr:col>
      <xdr:colOff>334106</xdr:colOff>
      <xdr:row>4</xdr:row>
      <xdr:rowOff>182799</xdr:rowOff>
    </xdr:to>
    <xdr:grpSp>
      <xdr:nvGrpSpPr>
        <xdr:cNvPr id="29" name="Group 28">
          <a:extLst>
            <a:ext uri="{FF2B5EF4-FFF2-40B4-BE49-F238E27FC236}">
              <a16:creationId xmlns:a16="http://schemas.microsoft.com/office/drawing/2014/main" id="{2BD5D533-B0EC-4FB7-A610-06B2ECDA8438}"/>
            </a:ext>
          </a:extLst>
        </xdr:cNvPr>
        <xdr:cNvGrpSpPr/>
      </xdr:nvGrpSpPr>
      <xdr:grpSpPr>
        <a:xfrm>
          <a:off x="2502667" y="75365"/>
          <a:ext cx="1831939" cy="901184"/>
          <a:chOff x="1879516" y="1962279"/>
          <a:chExt cx="4516566" cy="677317"/>
        </a:xfrm>
      </xdr:grpSpPr>
      <xdr:sp macro="" textlink="Arrow!E5">
        <xdr:nvSpPr>
          <xdr:cNvPr id="30" name="Arrow: Chevron 29">
            <a:extLst>
              <a:ext uri="{FF2B5EF4-FFF2-40B4-BE49-F238E27FC236}">
                <a16:creationId xmlns:a16="http://schemas.microsoft.com/office/drawing/2014/main" id="{34CB92A9-D2FB-1D56-2328-8D1B2D2AFBD4}"/>
              </a:ext>
            </a:extLst>
          </xdr:cNvPr>
          <xdr:cNvSpPr/>
        </xdr:nvSpPr>
        <xdr:spPr>
          <a:xfrm>
            <a:off x="1879516" y="1962279"/>
            <a:ext cx="3804091" cy="424722"/>
          </a:xfrm>
          <a:prstGeom prst="chevron">
            <a:avLst>
              <a:gd name="adj" fmla="val 40000"/>
            </a:avLst>
          </a:prstGeom>
          <a:solidFill>
            <a:srgbClr val="7030A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F45F4DB-9194-4B47-BEB3-8F751333BE1A}" type="TxLink">
              <a:rPr lang="en-US" sz="1100" b="1" i="0" u="none" strike="noStrike">
                <a:solidFill>
                  <a:srgbClr val="333333"/>
                </a:solidFill>
                <a:latin typeface="Calibri"/>
                <a:ea typeface="Calibri"/>
                <a:cs typeface="Calibri"/>
              </a:rPr>
              <a:pPr/>
              <a:t>Season</a:t>
            </a:fld>
            <a:endParaRPr lang="en-IN"/>
          </a:p>
        </xdr:txBody>
      </xdr:sp>
      <xdr:sp macro="" textlink="Arrow!E6">
        <xdr:nvSpPr>
          <xdr:cNvPr id="31" name="Freeform: Shape 30">
            <a:extLst>
              <a:ext uri="{FF2B5EF4-FFF2-40B4-BE49-F238E27FC236}">
                <a16:creationId xmlns:a16="http://schemas.microsoft.com/office/drawing/2014/main" id="{D114AC6D-AB4C-68FB-D6C7-CEA993AEF15B}"/>
              </a:ext>
            </a:extLst>
          </xdr:cNvPr>
          <xdr:cNvSpPr/>
        </xdr:nvSpPr>
        <xdr:spPr>
          <a:xfrm>
            <a:off x="2876299" y="2262761"/>
            <a:ext cx="3519783" cy="3768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a:ln>
            <a:solidFill>
              <a:schemeClr val="accent5">
                <a:lumMod val="7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D804E47-32A3-4DBB-BEB6-1D646BC81895}"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7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raj" refreshedDate="45123.453485763886" createdVersion="8" refreshedVersion="8" minRefreshableVersion="3" recordCount="696" xr:uid="{1790BF72-347A-42B2-9758-92E0DCCE96F5}">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307111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raj" refreshedDate="45123.525848263889" createdVersion="8" refreshedVersion="8" minRefreshableVersion="3" recordCount="11" xr:uid="{A19D4FF5-F2D7-4CB5-83C7-8F60DDDDE50D}">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3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DA933-B416-4FF5-ADBC-18DC8C28B9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baseField="0" baseItem="0"/>
  </dataFields>
  <chartFormats count="4">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532E4-5919-4594-A3C1-07DA8C43F6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674DF-B16D-4D2A-80FE-63945BD109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22"/>
    </i>
    <i>
      <x v="26"/>
    </i>
    <i>
      <x v="23"/>
    </i>
    <i>
      <x v="7"/>
    </i>
    <i>
      <x v="14"/>
    </i>
    <i>
      <x v="15"/>
    </i>
    <i>
      <x v="34"/>
    </i>
    <i>
      <x v="8"/>
    </i>
    <i>
      <x v="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9EF56-C158-40F8-85D2-05D6E76250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AE5F2A-4B6F-47E7-B8FD-10951E9C1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7ABAC1-4328-490F-9479-69781035ACB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BFAE00C-F7A2-4007-BC78-E34B91E55540}" sourceName="Season">
  <pivotTables>
    <pivotTable tabId="23" name="PivotTable7"/>
    <pivotTable tabId="16" name="PivotTable1"/>
    <pivotTable tabId="20" name="PivotTable4"/>
    <pivotTable tabId="18" name="PivotTable3"/>
    <pivotTable tabId="17" name="PivotTable2"/>
  </pivotTables>
  <data>
    <tabular pivotCacheId="1530711144">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8FF3038-EF16-41B5-A140-AB57C175FB42}"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A4017ED-2A69-45ED-9EC1-E7E5CE838E18}" cache="Slicer_Season1" caption="Season" columnCount="1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E6EEE-BDC5-409A-92F7-1C4D112DAF90}" name="Table1" displayName="Table1" ref="A1:P697" totalsRowShown="0" headerRowDxfId="20" dataDxfId="18" headerRowBorderDxfId="19" tableBorderDxfId="17" totalsRowBorderDxfId="16">
  <autoFilter ref="A1:P697" xr:uid="{D12E6EEE-BDC5-409A-92F7-1C4D112DAF90}"/>
  <tableColumns count="16">
    <tableColumn id="1" xr3:uid="{D8CED5C7-AE38-486D-A239-F3F1FD0A0935}" name="id" dataDxfId="15"/>
    <tableColumn id="2" xr3:uid="{ED9C749F-0DC2-4337-85C7-0EA3F8F63056}" name="city" dataDxfId="14"/>
    <tableColumn id="19" xr3:uid="{BEBCAEB9-16F2-4AD4-A4D6-628B18E106F8}" name="Season" dataDxfId="13"/>
    <tableColumn id="3" xr3:uid="{E36A64B9-D0B8-476A-826E-7766F88F551C}" name="date" dataDxfId="12"/>
    <tableColumn id="4" xr3:uid="{9314DB81-7D7F-4CCB-89E4-D3DA08521714}" name="player_of_match" dataDxfId="11"/>
    <tableColumn id="5" xr3:uid="{724BAFCE-88E7-4684-9A70-0F100648C73B}" name="venue" dataDxfId="10"/>
    <tableColumn id="6" xr3:uid="{1D77293D-2414-4558-B6EF-1E5009378E68}" name="team1" dataDxfId="9"/>
    <tableColumn id="7" xr3:uid="{18800F26-E794-429F-96E4-F49CA0614D27}" name="team2" dataDxfId="8"/>
    <tableColumn id="8" xr3:uid="{607B13F0-B44C-43E4-807B-139FAB71C417}" name="toss_winner" dataDxfId="7"/>
    <tableColumn id="9" xr3:uid="{BDECB971-D8AB-4351-9C6B-DDCE8D707853}" name="toss_decision" dataDxfId="6"/>
    <tableColumn id="10" xr3:uid="{18C958D6-7142-46A4-B52C-C732024BD210}" name="result" dataDxfId="5"/>
    <tableColumn id="11" xr3:uid="{75B75377-5324-4E7D-8BE0-41B219E48CDA}" name="winner" dataDxfId="4"/>
    <tableColumn id="12" xr3:uid="{635AEAA5-F721-4687-8ACB-86955253C6BF}" name="win_by_runs" dataDxfId="3"/>
    <tableColumn id="13" xr3:uid="{BF8E2B89-2174-4D99-A079-E9CD248CE00E}" name="win_by_wickets" dataDxfId="2"/>
    <tableColumn id="14" xr3:uid="{CA1A28BF-01D6-459C-B4DB-8B7F7FAAD34E}" name="umpire1" dataDxfId="1"/>
    <tableColumn id="15" xr3:uid="{DF8D3BA4-3632-4AEC-A468-7A37BCD0C2A2}"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A2" sqref="A2:P697"/>
    </sheetView>
  </sheetViews>
  <sheetFormatPr defaultRowHeight="15.6" x14ac:dyDescent="0.3"/>
  <cols>
    <col min="2" max="2" width="13.19921875" bestFit="1" customWidth="1"/>
    <col min="3" max="4" width="13.19921875" customWidth="1"/>
    <col min="5" max="5" width="15.796875"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5">
        <v>43243</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32274-D3A9-4393-91A1-9DCB07313423}">
  <dimension ref="A3:D13"/>
  <sheetViews>
    <sheetView workbookViewId="0">
      <selection activeCell="H2" sqref="H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31</v>
      </c>
      <c r="B5">
        <v>4</v>
      </c>
      <c r="C5">
        <v>9</v>
      </c>
      <c r="D5">
        <v>13</v>
      </c>
    </row>
    <row r="6" spans="1:4" x14ac:dyDescent="0.3">
      <c r="A6" s="22" t="s">
        <v>45</v>
      </c>
      <c r="B6">
        <v>4</v>
      </c>
      <c r="C6">
        <v>6</v>
      </c>
      <c r="D6">
        <v>10</v>
      </c>
    </row>
    <row r="7" spans="1:4" x14ac:dyDescent="0.3">
      <c r="A7" s="22" t="s">
        <v>19</v>
      </c>
      <c r="B7">
        <v>6</v>
      </c>
      <c r="C7">
        <v>3</v>
      </c>
      <c r="D7">
        <v>9</v>
      </c>
    </row>
    <row r="8" spans="1:4" x14ac:dyDescent="0.3">
      <c r="A8" s="22" t="s">
        <v>38</v>
      </c>
      <c r="B8">
        <v>3</v>
      </c>
      <c r="C8">
        <v>4</v>
      </c>
      <c r="D8">
        <v>7</v>
      </c>
    </row>
    <row r="9" spans="1:4" x14ac:dyDescent="0.3">
      <c r="A9" s="22" t="s">
        <v>39</v>
      </c>
      <c r="B9">
        <v>1</v>
      </c>
      <c r="C9">
        <v>6</v>
      </c>
      <c r="D9">
        <v>7</v>
      </c>
    </row>
    <row r="10" spans="1:4" x14ac:dyDescent="0.3">
      <c r="A10" s="22" t="s">
        <v>27</v>
      </c>
      <c r="B10">
        <v>5</v>
      </c>
      <c r="C10">
        <v>1</v>
      </c>
      <c r="D10">
        <v>6</v>
      </c>
    </row>
    <row r="11" spans="1:4" x14ac:dyDescent="0.3">
      <c r="A11" s="22" t="s">
        <v>50</v>
      </c>
      <c r="B11">
        <v>3</v>
      </c>
      <c r="C11">
        <v>1</v>
      </c>
      <c r="D11">
        <v>4</v>
      </c>
    </row>
    <row r="12" spans="1:4" x14ac:dyDescent="0.3">
      <c r="A12" s="22" t="s">
        <v>260</v>
      </c>
      <c r="C12">
        <v>2</v>
      </c>
      <c r="D12">
        <v>2</v>
      </c>
    </row>
    <row r="13" spans="1:4" x14ac:dyDescent="0.3">
      <c r="A13" s="22" t="s">
        <v>421</v>
      </c>
      <c r="B13">
        <v>26</v>
      </c>
      <c r="C13">
        <v>32</v>
      </c>
      <c r="D13">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BD2F-0619-4328-9503-413CFBA2F3D4}">
  <dimension ref="A3:K11"/>
  <sheetViews>
    <sheetView workbookViewId="0">
      <selection activeCell="K11" sqref="K11"/>
    </sheetView>
  </sheetViews>
  <sheetFormatPr defaultRowHeight="15.6" x14ac:dyDescent="0.3"/>
  <cols>
    <col min="1" max="1" width="12.296875" bestFit="1" customWidth="1"/>
    <col min="2" max="2" width="14.69921875" bestFit="1" customWidth="1"/>
  </cols>
  <sheetData>
    <row r="3" spans="1:11" x14ac:dyDescent="0.3">
      <c r="A3" s="21" t="s">
        <v>420</v>
      </c>
      <c r="B3" t="s">
        <v>424</v>
      </c>
    </row>
    <row r="4" spans="1:11" x14ac:dyDescent="0.3">
      <c r="A4" s="22" t="s">
        <v>40</v>
      </c>
      <c r="B4">
        <v>26</v>
      </c>
    </row>
    <row r="5" spans="1:11" x14ac:dyDescent="0.3">
      <c r="A5" s="22" t="s">
        <v>20</v>
      </c>
      <c r="B5">
        <v>32</v>
      </c>
    </row>
    <row r="6" spans="1:11" x14ac:dyDescent="0.3">
      <c r="A6" s="22" t="s">
        <v>421</v>
      </c>
      <c r="B6">
        <v>58</v>
      </c>
    </row>
    <row r="11" spans="1:11" x14ac:dyDescent="0.3">
      <c r="K11" t="s">
        <v>428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63C61-E5FB-40F2-A394-A8D0FE1F0BEF}">
  <dimension ref="A3:D14"/>
  <sheetViews>
    <sheetView workbookViewId="0">
      <selection activeCell="A21" sqref="A21"/>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1" t="s">
        <v>424</v>
      </c>
      <c r="B3" s="21" t="s">
        <v>423</v>
      </c>
    </row>
    <row r="4" spans="1:4" x14ac:dyDescent="0.3">
      <c r="A4" s="21" t="s">
        <v>420</v>
      </c>
      <c r="B4" t="s">
        <v>40</v>
      </c>
      <c r="C4" t="s">
        <v>20</v>
      </c>
      <c r="D4" t="s">
        <v>421</v>
      </c>
    </row>
    <row r="5" spans="1:4" x14ac:dyDescent="0.3">
      <c r="A5" s="22" t="s">
        <v>188</v>
      </c>
      <c r="B5">
        <v>4</v>
      </c>
      <c r="C5">
        <v>3</v>
      </c>
      <c r="D5">
        <v>7</v>
      </c>
    </row>
    <row r="6" spans="1:4" x14ac:dyDescent="0.3">
      <c r="A6" s="22" t="s">
        <v>49</v>
      </c>
      <c r="B6">
        <v>3</v>
      </c>
      <c r="C6">
        <v>4</v>
      </c>
      <c r="D6">
        <v>7</v>
      </c>
    </row>
    <row r="7" spans="1:4" x14ac:dyDescent="0.3">
      <c r="A7" s="22" t="s">
        <v>55</v>
      </c>
      <c r="B7">
        <v>4</v>
      </c>
      <c r="C7">
        <v>3</v>
      </c>
      <c r="D7">
        <v>7</v>
      </c>
    </row>
    <row r="8" spans="1:4" x14ac:dyDescent="0.3">
      <c r="A8" s="22" t="s">
        <v>26</v>
      </c>
      <c r="B8">
        <v>6</v>
      </c>
      <c r="C8">
        <v>1</v>
      </c>
      <c r="D8">
        <v>7</v>
      </c>
    </row>
    <row r="9" spans="1:4" x14ac:dyDescent="0.3">
      <c r="A9" s="22" t="s">
        <v>60</v>
      </c>
      <c r="B9">
        <v>1</v>
      </c>
      <c r="C9">
        <v>6</v>
      </c>
      <c r="D9">
        <v>7</v>
      </c>
    </row>
    <row r="10" spans="1:4" x14ac:dyDescent="0.3">
      <c r="A10" s="22" t="s">
        <v>100</v>
      </c>
      <c r="B10">
        <v>4</v>
      </c>
      <c r="C10">
        <v>3</v>
      </c>
      <c r="D10">
        <v>7</v>
      </c>
    </row>
    <row r="11" spans="1:4" x14ac:dyDescent="0.3">
      <c r="A11" s="22" t="s">
        <v>17</v>
      </c>
      <c r="B11">
        <v>2</v>
      </c>
      <c r="C11">
        <v>4</v>
      </c>
      <c r="D11">
        <v>6</v>
      </c>
    </row>
    <row r="12" spans="1:4" x14ac:dyDescent="0.3">
      <c r="A12" s="22" t="s">
        <v>37</v>
      </c>
      <c r="B12">
        <v>2</v>
      </c>
      <c r="C12">
        <v>4</v>
      </c>
      <c r="D12">
        <v>6</v>
      </c>
    </row>
    <row r="13" spans="1:4" x14ac:dyDescent="0.3">
      <c r="A13" s="22" t="s">
        <v>285</v>
      </c>
      <c r="C13">
        <v>4</v>
      </c>
      <c r="D13">
        <v>4</v>
      </c>
    </row>
    <row r="14" spans="1:4" x14ac:dyDescent="0.3">
      <c r="A14" s="22" t="s">
        <v>421</v>
      </c>
      <c r="B14">
        <v>26</v>
      </c>
      <c r="C14">
        <v>32</v>
      </c>
      <c r="D14">
        <v>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0709-F00A-44FD-89E1-89D911AA547F}">
  <dimension ref="A3:E44"/>
  <sheetViews>
    <sheetView workbookViewId="0">
      <selection activeCell="E1" sqref="E1"/>
    </sheetView>
  </sheetViews>
  <sheetFormatPr defaultRowHeight="15.6" x14ac:dyDescent="0.3"/>
  <cols>
    <col min="1" max="1" width="17.5" bestFit="1" customWidth="1"/>
    <col min="2" max="2" width="23.09765625" bestFit="1" customWidth="1"/>
    <col min="4" max="4" width="13.69921875" customWidth="1"/>
    <col min="5" max="5" width="10.69921875" customWidth="1"/>
  </cols>
  <sheetData>
    <row r="3" spans="1:5" x14ac:dyDescent="0.3">
      <c r="A3" s="21" t="s">
        <v>420</v>
      </c>
      <c r="B3" t="s">
        <v>425</v>
      </c>
    </row>
    <row r="4" spans="1:5" x14ac:dyDescent="0.3">
      <c r="A4" s="22" t="s">
        <v>206</v>
      </c>
      <c r="B4">
        <v>5</v>
      </c>
      <c r="D4" t="s">
        <v>429</v>
      </c>
      <c r="E4" t="s">
        <v>426</v>
      </c>
    </row>
    <row r="5" spans="1:5" x14ac:dyDescent="0.3">
      <c r="A5" s="22" t="s">
        <v>16</v>
      </c>
      <c r="B5">
        <v>4</v>
      </c>
      <c r="D5" t="str">
        <f>A4</f>
        <v>SE Marsh</v>
      </c>
      <c r="E5">
        <f>GETPIVOTDATA("player_of_match",$A$3,"player_of_match",A4)</f>
        <v>5</v>
      </c>
    </row>
    <row r="6" spans="1:5" x14ac:dyDescent="0.3">
      <c r="A6" s="22" t="s">
        <v>157</v>
      </c>
      <c r="B6">
        <v>4</v>
      </c>
      <c r="D6" t="str">
        <f t="shared" ref="D6:D14" si="0">A5</f>
        <v>SR Watson</v>
      </c>
      <c r="E6">
        <f t="shared" ref="E6:E14" si="1">GETPIVOTDATA("player_of_match",$A$3,"player_of_match",A5)</f>
        <v>4</v>
      </c>
    </row>
    <row r="7" spans="1:5" x14ac:dyDescent="0.3">
      <c r="A7" s="22" t="s">
        <v>366</v>
      </c>
      <c r="B7">
        <v>2</v>
      </c>
      <c r="D7" t="str">
        <f t="shared" si="0"/>
        <v>YK Pathan</v>
      </c>
      <c r="E7">
        <f t="shared" si="1"/>
        <v>4</v>
      </c>
    </row>
    <row r="8" spans="1:5" x14ac:dyDescent="0.3">
      <c r="A8" s="22" t="s">
        <v>370</v>
      </c>
      <c r="B8">
        <v>2</v>
      </c>
      <c r="D8" t="str">
        <f t="shared" si="0"/>
        <v>M Ntini</v>
      </c>
      <c r="E8">
        <f t="shared" si="1"/>
        <v>2</v>
      </c>
    </row>
    <row r="9" spans="1:5" x14ac:dyDescent="0.3">
      <c r="A9" s="22" t="s">
        <v>375</v>
      </c>
      <c r="B9">
        <v>2</v>
      </c>
      <c r="D9" t="str">
        <f t="shared" si="0"/>
        <v>Sohail Tanvir</v>
      </c>
      <c r="E9">
        <f t="shared" si="1"/>
        <v>2</v>
      </c>
    </row>
    <row r="10" spans="1:5" x14ac:dyDescent="0.3">
      <c r="A10" s="22" t="s">
        <v>243</v>
      </c>
      <c r="B10">
        <v>2</v>
      </c>
      <c r="D10" t="str">
        <f t="shared" si="0"/>
        <v>SM Pollock</v>
      </c>
      <c r="E10">
        <f t="shared" si="1"/>
        <v>2</v>
      </c>
    </row>
    <row r="11" spans="1:5" x14ac:dyDescent="0.3">
      <c r="A11" s="22" t="s">
        <v>269</v>
      </c>
      <c r="B11">
        <v>2</v>
      </c>
      <c r="D11" t="str">
        <f t="shared" si="0"/>
        <v>AC Gilchrist</v>
      </c>
      <c r="E11">
        <f t="shared" si="1"/>
        <v>2</v>
      </c>
    </row>
    <row r="12" spans="1:5" x14ac:dyDescent="0.3">
      <c r="A12" s="22" t="s">
        <v>376</v>
      </c>
      <c r="B12">
        <v>2</v>
      </c>
      <c r="D12" t="str">
        <f t="shared" si="0"/>
        <v>SC Ganguly</v>
      </c>
      <c r="E12">
        <f t="shared" si="1"/>
        <v>2</v>
      </c>
    </row>
    <row r="13" spans="1:5" x14ac:dyDescent="0.3">
      <c r="A13" s="22" t="s">
        <v>87</v>
      </c>
      <c r="B13">
        <v>2</v>
      </c>
      <c r="D13" t="str">
        <f t="shared" si="0"/>
        <v>ST Jayasuriya</v>
      </c>
      <c r="E13">
        <f t="shared" si="1"/>
        <v>2</v>
      </c>
    </row>
    <row r="14" spans="1:5" x14ac:dyDescent="0.3">
      <c r="A14" s="22" t="s">
        <v>214</v>
      </c>
      <c r="B14">
        <v>2</v>
      </c>
      <c r="D14" t="str">
        <f t="shared" si="0"/>
        <v>MS Dhoni</v>
      </c>
      <c r="E14">
        <f t="shared" si="1"/>
        <v>2</v>
      </c>
    </row>
    <row r="15" spans="1:5" x14ac:dyDescent="0.3">
      <c r="A15" s="22" t="s">
        <v>379</v>
      </c>
      <c r="B15">
        <v>1</v>
      </c>
    </row>
    <row r="16" spans="1:5" x14ac:dyDescent="0.3">
      <c r="A16" s="22" t="s">
        <v>374</v>
      </c>
      <c r="B16">
        <v>1</v>
      </c>
    </row>
    <row r="17" spans="1:2" x14ac:dyDescent="0.3">
      <c r="A17" s="22" t="s">
        <v>144</v>
      </c>
      <c r="B17">
        <v>1</v>
      </c>
    </row>
    <row r="18" spans="1:2" x14ac:dyDescent="0.3">
      <c r="A18" s="22" t="s">
        <v>298</v>
      </c>
      <c r="B18">
        <v>1</v>
      </c>
    </row>
    <row r="19" spans="1:2" x14ac:dyDescent="0.3">
      <c r="A19" s="22" t="s">
        <v>251</v>
      </c>
      <c r="B19">
        <v>1</v>
      </c>
    </row>
    <row r="20" spans="1:2" x14ac:dyDescent="0.3">
      <c r="A20" s="22" t="s">
        <v>382</v>
      </c>
      <c r="B20">
        <v>1</v>
      </c>
    </row>
    <row r="21" spans="1:2" x14ac:dyDescent="0.3">
      <c r="A21" s="22" t="s">
        <v>101</v>
      </c>
      <c r="B21">
        <v>1</v>
      </c>
    </row>
    <row r="22" spans="1:2" x14ac:dyDescent="0.3">
      <c r="A22" s="22" t="s">
        <v>266</v>
      </c>
      <c r="B22">
        <v>1</v>
      </c>
    </row>
    <row r="23" spans="1:2" x14ac:dyDescent="0.3">
      <c r="A23" s="22" t="s">
        <v>264</v>
      </c>
      <c r="B23">
        <v>1</v>
      </c>
    </row>
    <row r="24" spans="1:2" x14ac:dyDescent="0.3">
      <c r="A24" s="22" t="s">
        <v>255</v>
      </c>
      <c r="B24">
        <v>1</v>
      </c>
    </row>
    <row r="25" spans="1:2" x14ac:dyDescent="0.3">
      <c r="A25" s="22" t="s">
        <v>380</v>
      </c>
      <c r="B25">
        <v>1</v>
      </c>
    </row>
    <row r="26" spans="1:2" x14ac:dyDescent="0.3">
      <c r="A26" s="22" t="s">
        <v>275</v>
      </c>
      <c r="B26">
        <v>1</v>
      </c>
    </row>
    <row r="27" spans="1:2" x14ac:dyDescent="0.3">
      <c r="A27" s="22" t="s">
        <v>378</v>
      </c>
      <c r="B27">
        <v>1</v>
      </c>
    </row>
    <row r="28" spans="1:2" x14ac:dyDescent="0.3">
      <c r="A28" s="22" t="s">
        <v>168</v>
      </c>
      <c r="B28">
        <v>1</v>
      </c>
    </row>
    <row r="29" spans="1:2" x14ac:dyDescent="0.3">
      <c r="A29" s="22" t="s">
        <v>367</v>
      </c>
      <c r="B29">
        <v>1</v>
      </c>
    </row>
    <row r="30" spans="1:2" x14ac:dyDescent="0.3">
      <c r="A30" s="22" t="s">
        <v>371</v>
      </c>
      <c r="B30">
        <v>1</v>
      </c>
    </row>
    <row r="31" spans="1:2" x14ac:dyDescent="0.3">
      <c r="A31" s="22" t="s">
        <v>377</v>
      </c>
      <c r="B31">
        <v>1</v>
      </c>
    </row>
    <row r="32" spans="1:2" x14ac:dyDescent="0.3">
      <c r="A32" s="22" t="s">
        <v>36</v>
      </c>
      <c r="B32">
        <v>1</v>
      </c>
    </row>
    <row r="33" spans="1:2" x14ac:dyDescent="0.3">
      <c r="A33" s="22" t="s">
        <v>381</v>
      </c>
      <c r="B33">
        <v>1</v>
      </c>
    </row>
    <row r="34" spans="1:2" x14ac:dyDescent="0.3">
      <c r="A34" s="22" t="s">
        <v>327</v>
      </c>
      <c r="B34">
        <v>1</v>
      </c>
    </row>
    <row r="35" spans="1:2" x14ac:dyDescent="0.3">
      <c r="A35" s="22" t="s">
        <v>304</v>
      </c>
      <c r="B35">
        <v>1</v>
      </c>
    </row>
    <row r="36" spans="1:2" x14ac:dyDescent="0.3">
      <c r="A36" s="22" t="s">
        <v>201</v>
      </c>
      <c r="B36">
        <v>1</v>
      </c>
    </row>
    <row r="37" spans="1:2" x14ac:dyDescent="0.3">
      <c r="A37" s="22" t="s">
        <v>353</v>
      </c>
      <c r="B37">
        <v>1</v>
      </c>
    </row>
    <row r="38" spans="1:2" x14ac:dyDescent="0.3">
      <c r="A38" s="22" t="s">
        <v>356</v>
      </c>
      <c r="B38">
        <v>1</v>
      </c>
    </row>
    <row r="39" spans="1:2" x14ac:dyDescent="0.3">
      <c r="A39" s="22" t="s">
        <v>277</v>
      </c>
      <c r="B39">
        <v>1</v>
      </c>
    </row>
    <row r="40" spans="1:2" x14ac:dyDescent="0.3">
      <c r="A40" s="22" t="s">
        <v>169</v>
      </c>
      <c r="B40">
        <v>1</v>
      </c>
    </row>
    <row r="41" spans="1:2" x14ac:dyDescent="0.3">
      <c r="A41" s="22" t="s">
        <v>215</v>
      </c>
      <c r="B41">
        <v>1</v>
      </c>
    </row>
    <row r="42" spans="1:2" x14ac:dyDescent="0.3">
      <c r="A42" s="22" t="s">
        <v>310</v>
      </c>
      <c r="B42">
        <v>1</v>
      </c>
    </row>
    <row r="43" spans="1:2" x14ac:dyDescent="0.3">
      <c r="A43" s="22" t="s">
        <v>383</v>
      </c>
      <c r="B43">
        <v>1</v>
      </c>
    </row>
    <row r="44" spans="1:2" x14ac:dyDescent="0.3">
      <c r="A44" s="22" t="s">
        <v>421</v>
      </c>
      <c r="B44">
        <v>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10E0-B8EC-431F-A43F-7DF273214B7A}">
  <dimension ref="A3:I29"/>
  <sheetViews>
    <sheetView topLeftCell="A3" workbookViewId="0">
      <selection activeCell="G5" sqref="G5"/>
    </sheetView>
  </sheetViews>
  <sheetFormatPr defaultRowHeight="15.6" x14ac:dyDescent="0.3"/>
  <cols>
    <col min="1" max="1" width="12.296875" bestFit="1" customWidth="1"/>
    <col min="6" max="6" width="14.296875" customWidth="1"/>
    <col min="9" max="9" width="13" customWidth="1"/>
  </cols>
  <sheetData>
    <row r="3" spans="1:9" x14ac:dyDescent="0.3">
      <c r="A3" s="21" t="s">
        <v>420</v>
      </c>
    </row>
    <row r="4" spans="1:9" x14ac:dyDescent="0.3">
      <c r="A4" s="22" t="s">
        <v>418</v>
      </c>
    </row>
    <row r="5" spans="1:9" ht="28.8" x14ac:dyDescent="0.3">
      <c r="A5" s="22" t="s">
        <v>421</v>
      </c>
      <c r="E5" s="6" t="s">
        <v>384</v>
      </c>
      <c r="F5" s="6" t="s">
        <v>385</v>
      </c>
      <c r="G5" s="6" t="s">
        <v>386</v>
      </c>
      <c r="H5" s="6" t="s">
        <v>387</v>
      </c>
      <c r="I5" s="6" t="s">
        <v>388</v>
      </c>
    </row>
    <row r="6" spans="1:9" x14ac:dyDescent="0.3">
      <c r="E6" t="str">
        <f>A4</f>
        <v>IPL-2008</v>
      </c>
      <c r="F6" t="str">
        <f>VLOOKUP(E6,D19:H29,2,0)</f>
        <v>Rajasthan Royals</v>
      </c>
      <c r="G6" t="str">
        <f t="shared" ref="G6:I6" si="0">VLOOKUP(F6,E19:I29,2,0)</f>
        <v>Chennai Super Kings</v>
      </c>
      <c r="H6" t="str">
        <f t="shared" si="0"/>
        <v>Rohit Sharma</v>
      </c>
      <c r="I6" t="str">
        <f t="shared" si="0"/>
        <v>Andre Russell</v>
      </c>
    </row>
    <row r="18" spans="4:8" ht="28.8" x14ac:dyDescent="0.3">
      <c r="D18" s="6" t="s">
        <v>384</v>
      </c>
      <c r="E18" s="6" t="s">
        <v>385</v>
      </c>
      <c r="F18" s="6" t="s">
        <v>386</v>
      </c>
      <c r="G18" s="6" t="s">
        <v>387</v>
      </c>
      <c r="H18" s="6" t="s">
        <v>388</v>
      </c>
    </row>
    <row r="19" spans="4:8" ht="43.2" x14ac:dyDescent="0.3">
      <c r="D19" s="7" t="s">
        <v>390</v>
      </c>
      <c r="E19" s="8" t="s">
        <v>19</v>
      </c>
      <c r="F19" s="7" t="s">
        <v>18</v>
      </c>
      <c r="G19" s="7" t="s">
        <v>391</v>
      </c>
      <c r="H19" s="7" t="s">
        <v>392</v>
      </c>
    </row>
    <row r="20" spans="4:8" ht="28.8" x14ac:dyDescent="0.3">
      <c r="D20" s="7" t="s">
        <v>393</v>
      </c>
      <c r="E20" s="6" t="s">
        <v>39</v>
      </c>
      <c r="F20" s="9" t="s">
        <v>394</v>
      </c>
      <c r="G20" s="9" t="s">
        <v>395</v>
      </c>
      <c r="H20" s="9" t="s">
        <v>396</v>
      </c>
    </row>
    <row r="21" spans="4:8" ht="43.2" x14ac:dyDescent="0.3">
      <c r="D21" s="7" t="s">
        <v>397</v>
      </c>
      <c r="E21" s="8" t="s">
        <v>18</v>
      </c>
      <c r="F21" s="7" t="s">
        <v>50</v>
      </c>
      <c r="G21" s="7" t="s">
        <v>398</v>
      </c>
      <c r="H21" s="7" t="s">
        <v>399</v>
      </c>
    </row>
    <row r="22" spans="4:8" ht="28.8" x14ac:dyDescent="0.3">
      <c r="D22" s="7" t="s">
        <v>400</v>
      </c>
      <c r="E22" s="6" t="s">
        <v>39</v>
      </c>
      <c r="F22" s="9" t="s">
        <v>19</v>
      </c>
      <c r="G22" s="9" t="s">
        <v>401</v>
      </c>
      <c r="H22" s="9" t="s">
        <v>389</v>
      </c>
    </row>
    <row r="23" spans="4:8" ht="43.2" x14ac:dyDescent="0.3">
      <c r="D23" s="7" t="s">
        <v>402</v>
      </c>
      <c r="E23" s="8" t="s">
        <v>27</v>
      </c>
      <c r="F23" s="7" t="s">
        <v>45</v>
      </c>
      <c r="G23" s="7" t="s">
        <v>403</v>
      </c>
      <c r="H23" s="7" t="s">
        <v>404</v>
      </c>
    </row>
    <row r="24" spans="4:8" ht="28.8" x14ac:dyDescent="0.3">
      <c r="D24" s="7" t="s">
        <v>405</v>
      </c>
      <c r="E24" s="6" t="s">
        <v>39</v>
      </c>
      <c r="F24" s="9" t="s">
        <v>19</v>
      </c>
      <c r="G24" s="9" t="s">
        <v>406</v>
      </c>
      <c r="H24" s="9" t="s">
        <v>391</v>
      </c>
    </row>
    <row r="25" spans="4:8" ht="43.2" x14ac:dyDescent="0.3">
      <c r="D25" s="7" t="s">
        <v>407</v>
      </c>
      <c r="E25" s="8" t="s">
        <v>27</v>
      </c>
      <c r="F25" s="7" t="s">
        <v>19</v>
      </c>
      <c r="G25" s="7" t="s">
        <v>408</v>
      </c>
      <c r="H25" s="7" t="s">
        <v>392</v>
      </c>
    </row>
    <row r="26" spans="4:8" ht="43.2" x14ac:dyDescent="0.3">
      <c r="D26" s="7" t="s">
        <v>409</v>
      </c>
      <c r="E26" s="6" t="s">
        <v>19</v>
      </c>
      <c r="F26" s="9" t="s">
        <v>50</v>
      </c>
      <c r="G26" s="9" t="s">
        <v>410</v>
      </c>
      <c r="H26" s="9" t="s">
        <v>411</v>
      </c>
    </row>
    <row r="27" spans="4:8" ht="43.2" x14ac:dyDescent="0.3">
      <c r="D27" s="7" t="s">
        <v>412</v>
      </c>
      <c r="E27" s="8" t="s">
        <v>19</v>
      </c>
      <c r="F27" s="7" t="s">
        <v>39</v>
      </c>
      <c r="G27" s="7" t="s">
        <v>413</v>
      </c>
      <c r="H27" s="7" t="s">
        <v>414</v>
      </c>
    </row>
    <row r="28" spans="4:8" ht="28.8" x14ac:dyDescent="0.3">
      <c r="D28" s="7" t="s">
        <v>415</v>
      </c>
      <c r="E28" s="6" t="s">
        <v>260</v>
      </c>
      <c r="F28" s="9" t="s">
        <v>50</v>
      </c>
      <c r="G28" s="9" t="s">
        <v>416</v>
      </c>
      <c r="H28" s="9" t="s">
        <v>417</v>
      </c>
    </row>
    <row r="29" spans="4:8" ht="28.8" x14ac:dyDescent="0.3">
      <c r="D29" s="7" t="s">
        <v>418</v>
      </c>
      <c r="E29" s="8" t="s">
        <v>31</v>
      </c>
      <c r="F29" s="7" t="s">
        <v>19</v>
      </c>
      <c r="G29" s="7" t="s">
        <v>419</v>
      </c>
      <c r="H29"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052B-1D20-48FB-9D47-27900EF0B170}">
  <dimension ref="A3:E10"/>
  <sheetViews>
    <sheetView workbookViewId="0">
      <selection activeCell="L9" sqref="L9"/>
    </sheetView>
  </sheetViews>
  <sheetFormatPr defaultRowHeight="15.6" x14ac:dyDescent="0.3"/>
  <cols>
    <col min="1" max="1" width="18.796875" bestFit="1" customWidth="1"/>
    <col min="2" max="2" width="15" bestFit="1" customWidth="1"/>
    <col min="4" max="4" width="18.5" customWidth="1"/>
  </cols>
  <sheetData>
    <row r="3" spans="1:5" x14ac:dyDescent="0.3">
      <c r="A3" s="21" t="s">
        <v>420</v>
      </c>
      <c r="B3" t="s">
        <v>427</v>
      </c>
    </row>
    <row r="4" spans="1:5" x14ac:dyDescent="0.3">
      <c r="A4" s="22" t="s">
        <v>19</v>
      </c>
      <c r="B4">
        <v>3</v>
      </c>
      <c r="D4" t="str">
        <f>A4</f>
        <v>Chennai Super Kings</v>
      </c>
      <c r="E4">
        <v>3</v>
      </c>
    </row>
    <row r="5" spans="1:5" x14ac:dyDescent="0.3">
      <c r="A5" s="22" t="s">
        <v>39</v>
      </c>
      <c r="B5">
        <v>3</v>
      </c>
      <c r="D5" t="str">
        <f t="shared" ref="D5:D9" si="0">A5</f>
        <v>Mumbai Indians</v>
      </c>
      <c r="E5">
        <f>GETPIVOTDATA("Winner",$A$3,"Winner","Mumbai Indians")</f>
        <v>3</v>
      </c>
    </row>
    <row r="6" spans="1:5" x14ac:dyDescent="0.3">
      <c r="A6" s="22" t="s">
        <v>27</v>
      </c>
      <c r="B6">
        <v>2</v>
      </c>
      <c r="D6" t="str">
        <f t="shared" si="0"/>
        <v>Kolkata Knight Riders</v>
      </c>
      <c r="E6">
        <v>2</v>
      </c>
    </row>
    <row r="7" spans="1:5" x14ac:dyDescent="0.3">
      <c r="A7" s="22" t="s">
        <v>260</v>
      </c>
      <c r="B7">
        <v>1</v>
      </c>
      <c r="D7" t="str">
        <f t="shared" si="0"/>
        <v>Deccan Chargers</v>
      </c>
      <c r="E7">
        <v>1</v>
      </c>
    </row>
    <row r="8" spans="1:5" x14ac:dyDescent="0.3">
      <c r="A8" s="22" t="s">
        <v>18</v>
      </c>
      <c r="B8">
        <v>1</v>
      </c>
      <c r="D8" t="str">
        <f t="shared" si="0"/>
        <v>Sunrisers Hyderabad</v>
      </c>
      <c r="E8">
        <v>1</v>
      </c>
    </row>
    <row r="9" spans="1:5" x14ac:dyDescent="0.3">
      <c r="A9" s="22" t="s">
        <v>31</v>
      </c>
      <c r="B9">
        <v>1</v>
      </c>
      <c r="D9" t="str">
        <f t="shared" si="0"/>
        <v>Rajasthan Royals</v>
      </c>
      <c r="E9">
        <v>1</v>
      </c>
    </row>
    <row r="10" spans="1:5" x14ac:dyDescent="0.3">
      <c r="A10" s="22"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autoFilter ref="A1:E12" xr:uid="{45BA0808-46DE-43DA-ACDE-DA0C341CAC36}"/>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4C51-4CA7-43E7-B47A-B0458A29358E}">
  <dimension ref="A1"/>
  <sheetViews>
    <sheetView tabSelected="1" topLeftCell="A15" zoomScale="96" workbookViewId="0">
      <selection activeCell="O17" sqref="O1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Matches win by team</vt:lpstr>
      <vt:lpstr>Toss Decision</vt:lpstr>
      <vt:lpstr>Top 10 Venue</vt:lpstr>
      <vt:lpstr>Man of the Match</vt:lpstr>
      <vt:lpstr>Arrow</vt:lpstr>
      <vt:lpstr>team won the trophy</vt:lpstr>
      <vt:lpstr>Winner Data</vt:lpstr>
      <vt:lpstr>Overall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yuvrajsinghrawat817@gmail.com</cp:lastModifiedBy>
  <dcterms:created xsi:type="dcterms:W3CDTF">2023-05-25T13:59:02Z</dcterms:created>
  <dcterms:modified xsi:type="dcterms:W3CDTF">2024-06-02T14:00:26Z</dcterms:modified>
</cp:coreProperties>
</file>