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76ff82bf46bf64a/Research/HOMER2022/ClimateStudies/6 Locations/"/>
    </mc:Choice>
  </mc:AlternateContent>
  <xr:revisionPtr revIDLastSave="186" documentId="11_F25DC773A252ABDACC10483D0918694C5ADE58E8" xr6:coauthVersionLast="47" xr6:coauthVersionMax="47" xr10:uidLastSave="{B0046753-6D98-4CD8-A314-3D7ECCE8585F}"/>
  <bookViews>
    <workbookView xWindow="-120" yWindow="-120" windowWidth="38640" windowHeight="21840" activeTab="3" xr2:uid="{00000000-000D-0000-FFFF-FFFF00000000}"/>
  </bookViews>
  <sheets>
    <sheet name="Case 1" sheetId="1" r:id="rId1"/>
    <sheet name="Case 2" sheetId="5" r:id="rId2"/>
    <sheet name="Case 3" sheetId="6" r:id="rId3"/>
    <sheet name="Case 7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7" l="1"/>
  <c r="D4" i="7"/>
  <c r="D7" i="7"/>
  <c r="D6" i="7"/>
  <c r="D3" i="7"/>
  <c r="D2" i="6"/>
  <c r="D7" i="6"/>
  <c r="D4" i="6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<sst xmlns="http://schemas.openxmlformats.org/spreadsheetml/2006/main" count="48" uniqueCount="12">
  <si>
    <t>Location\Value</t>
  </si>
  <si>
    <t>DFB</t>
  </si>
  <si>
    <t>Csb</t>
  </si>
  <si>
    <t>BSk</t>
  </si>
  <si>
    <t>DfC</t>
  </si>
  <si>
    <t>Cfa</t>
  </si>
  <si>
    <t>Bsh</t>
  </si>
  <si>
    <t>SCap [MWe]</t>
  </si>
  <si>
    <t>WCap [MWe]</t>
  </si>
  <si>
    <t>NCap [MWe]</t>
  </si>
  <si>
    <t>BCap [MWh]</t>
  </si>
  <si>
    <t>LCOE [C/kWh]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</si>
</sst>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E2" sqref="E2:E7"/>
    </sheetView>
  </sheetViews>
  <sheetFormatPr defaultRowHeight="15" x14ac:dyDescent="0.25"/>
  <cols>
    <col min="1" max="1" width="38" customWidth="1"/>
    <col min="2" max="2" width="26.7109375" customWidth="1"/>
    <col min="3" max="3" width="14.42578125" customWidth="1"/>
    <col min="4" max="4" width="13.28515625" customWidth="1"/>
    <col min="5" max="5" width="16.42578125" customWidth="1"/>
    <col min="6" max="6" width="14.140625" customWidth="1"/>
  </cols>
  <sheetData>
    <row r="1" spans="1:6" x14ac:dyDescent="0.25">
      <c r="A1" t="s">
        <v>0</v>
      </c>
      <c r="B1" t="s">
        <v>9</v>
      </c>
      <c r="C1" t="s">
        <v>7</v>
      </c>
      <c r="D1" t="s">
        <v>8</v>
      </c>
      <c r="E1" t="s">
        <v>10</v>
      </c>
      <c r="F1" t="s">
        <v>11</v>
      </c>
    </row>
    <row r="2" spans="1:6" x14ac:dyDescent="0.25">
      <c r="A2" t="s">
        <v>1</v>
      </c>
      <c r="B2">
        <v>0</v>
      </c>
      <c r="C2">
        <v>39.667000000000002</v>
      </c>
      <c r="D2">
        <f>20*1.5</f>
        <v>30</v>
      </c>
      <c r="E2">
        <v>80.792000000000002</v>
      </c>
      <c r="F2">
        <v>0.21160000000000001</v>
      </c>
    </row>
    <row r="3" spans="1:6" x14ac:dyDescent="0.25">
      <c r="A3" t="s">
        <v>2</v>
      </c>
      <c r="B3">
        <v>0</v>
      </c>
      <c r="C3">
        <v>79.977000000000004</v>
      </c>
      <c r="D3">
        <f>12*1.5</f>
        <v>18</v>
      </c>
      <c r="E3">
        <v>137.48400000000001</v>
      </c>
      <c r="F3">
        <v>0.29139999999999999</v>
      </c>
    </row>
    <row r="4" spans="1:6" x14ac:dyDescent="0.25">
      <c r="A4" t="s">
        <v>3</v>
      </c>
      <c r="B4">
        <v>0</v>
      </c>
      <c r="C4">
        <v>18.635000000000002</v>
      </c>
      <c r="D4">
        <f>10*1.5</f>
        <v>15</v>
      </c>
      <c r="E4">
        <v>97.841999999999999</v>
      </c>
      <c r="F4">
        <v>0.16489999999999999</v>
      </c>
    </row>
    <row r="5" spans="1:6" x14ac:dyDescent="0.25">
      <c r="A5" t="s">
        <v>4</v>
      </c>
      <c r="B5">
        <v>0</v>
      </c>
      <c r="C5">
        <v>58.545000000000002</v>
      </c>
      <c r="D5">
        <f>28*1.5</f>
        <v>42</v>
      </c>
      <c r="E5">
        <v>217.57400000000001</v>
      </c>
      <c r="F5">
        <v>0.40389999999999998</v>
      </c>
    </row>
    <row r="6" spans="1:6" x14ac:dyDescent="0.25">
      <c r="A6" t="s">
        <v>5</v>
      </c>
      <c r="B6">
        <v>0</v>
      </c>
      <c r="C6">
        <v>51.209000000000003</v>
      </c>
      <c r="D6">
        <f>10*1.5</f>
        <v>15</v>
      </c>
      <c r="E6">
        <v>92.326999999999998</v>
      </c>
      <c r="F6">
        <v>0.2</v>
      </c>
    </row>
    <row r="7" spans="1:6" x14ac:dyDescent="0.25">
      <c r="A7" t="s">
        <v>6</v>
      </c>
      <c r="B7">
        <v>0</v>
      </c>
      <c r="C7">
        <v>28.597000000000001</v>
      </c>
      <c r="D7">
        <f>7*1.5</f>
        <v>10.5</v>
      </c>
      <c r="E7">
        <v>70.361000000000004</v>
      </c>
      <c r="F7">
        <v>0.13689999999999999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5144-5B64-44AC-8B4E-B0DE0C9AE0C9}">
  <dimension ref="A1:F7"/>
  <sheetViews>
    <sheetView workbookViewId="0">
      <selection activeCell="E2" sqref="E2:E7"/>
    </sheetView>
  </sheetViews>
  <sheetFormatPr defaultRowHeight="15" x14ac:dyDescent="0.25"/>
  <cols>
    <col min="1" max="1" width="38" customWidth="1"/>
    <col min="2" max="2" width="26.7109375" customWidth="1"/>
    <col min="3" max="3" width="14.42578125" customWidth="1"/>
    <col min="4" max="4" width="13.28515625" customWidth="1"/>
    <col min="5" max="5" width="16.42578125" customWidth="1"/>
    <col min="6" max="6" width="14.140625" customWidth="1"/>
  </cols>
  <sheetData>
    <row r="1" spans="1:6" x14ac:dyDescent="0.25">
      <c r="A1" t="s">
        <v>0</v>
      </c>
      <c r="B1" t="s">
        <v>9</v>
      </c>
      <c r="C1" t="s">
        <v>7</v>
      </c>
      <c r="D1" t="s">
        <v>8</v>
      </c>
      <c r="E1" t="s">
        <v>10</v>
      </c>
      <c r="F1" t="s">
        <v>11</v>
      </c>
    </row>
    <row r="2" spans="1:6" x14ac:dyDescent="0.25">
      <c r="A2" t="s">
        <v>1</v>
      </c>
      <c r="B2">
        <v>5</v>
      </c>
      <c r="C2">
        <v>6.5460000000000003</v>
      </c>
      <c r="D2">
        <v>0</v>
      </c>
      <c r="E2">
        <v>0.58699999999999997</v>
      </c>
      <c r="F2">
        <v>4.6420000000000003E-2</v>
      </c>
    </row>
    <row r="3" spans="1:6" x14ac:dyDescent="0.25">
      <c r="A3" t="s">
        <v>2</v>
      </c>
      <c r="B3">
        <v>5</v>
      </c>
      <c r="C3">
        <v>4.5830000000000002</v>
      </c>
      <c r="D3">
        <v>0</v>
      </c>
      <c r="E3">
        <v>0.33200000000000002</v>
      </c>
      <c r="F3">
        <v>4.6640000000000001E-2</v>
      </c>
    </row>
    <row r="4" spans="1:6" x14ac:dyDescent="0.25">
      <c r="A4" t="s">
        <v>3</v>
      </c>
      <c r="B4">
        <v>5</v>
      </c>
      <c r="C4">
        <v>6.976</v>
      </c>
      <c r="D4">
        <v>0</v>
      </c>
      <c r="E4">
        <v>0.54300000000000004</v>
      </c>
      <c r="F4">
        <v>4.6109999999999998E-2</v>
      </c>
    </row>
    <row r="5" spans="1:6" x14ac:dyDescent="0.25">
      <c r="A5" t="s">
        <v>4</v>
      </c>
      <c r="B5">
        <v>5</v>
      </c>
      <c r="C5">
        <v>5.8650000000000002</v>
      </c>
      <c r="D5">
        <v>0</v>
      </c>
      <c r="E5">
        <v>0.504</v>
      </c>
      <c r="F5">
        <v>4.7300000000000002E-2</v>
      </c>
    </row>
    <row r="6" spans="1:6" x14ac:dyDescent="0.25">
      <c r="A6" t="s">
        <v>5</v>
      </c>
      <c r="B6">
        <v>5</v>
      </c>
      <c r="C6">
        <v>7.6440000000000001</v>
      </c>
      <c r="D6">
        <v>0</v>
      </c>
      <c r="E6">
        <v>0.78800000000000003</v>
      </c>
      <c r="F6">
        <v>4.4839999999999998E-2</v>
      </c>
    </row>
    <row r="7" spans="1:6" x14ac:dyDescent="0.25">
      <c r="A7" t="s">
        <v>6</v>
      </c>
      <c r="B7">
        <v>5</v>
      </c>
      <c r="C7">
        <v>7.35</v>
      </c>
      <c r="D7">
        <v>0</v>
      </c>
      <c r="E7">
        <v>0.93700000000000006</v>
      </c>
      <c r="F7">
        <v>4.437E-2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9B2F-F96B-4658-AEBF-93DED9B6548D}">
  <dimension ref="A1:F7"/>
  <sheetViews>
    <sheetView workbookViewId="0">
      <selection activeCell="E2" sqref="E2:E7"/>
    </sheetView>
  </sheetViews>
  <sheetFormatPr defaultRowHeight="15" x14ac:dyDescent="0.25"/>
  <cols>
    <col min="1" max="1" width="38" customWidth="1"/>
    <col min="2" max="2" width="26.7109375" customWidth="1"/>
    <col min="3" max="3" width="14.42578125" customWidth="1"/>
    <col min="4" max="4" width="13.28515625" customWidth="1"/>
    <col min="5" max="5" width="16.42578125" customWidth="1"/>
    <col min="6" max="6" width="14.140625" customWidth="1"/>
  </cols>
  <sheetData>
    <row r="1" spans="1:6" x14ac:dyDescent="0.25">
      <c r="A1" t="s">
        <v>0</v>
      </c>
      <c r="B1" t="s">
        <v>9</v>
      </c>
      <c r="C1" t="s">
        <v>7</v>
      </c>
      <c r="D1" t="s">
        <v>8</v>
      </c>
      <c r="E1" t="s">
        <v>10</v>
      </c>
      <c r="F1" t="s">
        <v>11</v>
      </c>
    </row>
    <row r="2" spans="1:6" x14ac:dyDescent="0.25">
      <c r="A2" t="s">
        <v>1</v>
      </c>
      <c r="B2">
        <v>4</v>
      </c>
      <c r="C2">
        <v>14.321999999999999</v>
      </c>
      <c r="D2">
        <f>3*1.5</f>
        <v>4.5</v>
      </c>
      <c r="E2">
        <v>12.863</v>
      </c>
      <c r="F2">
        <v>0.1183</v>
      </c>
    </row>
    <row r="3" spans="1:6" x14ac:dyDescent="0.25">
      <c r="A3" t="s">
        <v>2</v>
      </c>
      <c r="B3">
        <v>4</v>
      </c>
      <c r="C3">
        <v>15.362</v>
      </c>
      <c r="D3">
        <v>0</v>
      </c>
      <c r="E3">
        <v>15.082000000000001</v>
      </c>
      <c r="F3">
        <v>0.1166</v>
      </c>
    </row>
    <row r="4" spans="1:6" x14ac:dyDescent="0.25">
      <c r="A4" t="s">
        <v>3</v>
      </c>
      <c r="B4">
        <v>4</v>
      </c>
      <c r="C4">
        <v>7.0039999999999996</v>
      </c>
      <c r="D4">
        <f>3*1.5</f>
        <v>4.5</v>
      </c>
      <c r="E4">
        <v>6.7670000000000003</v>
      </c>
      <c r="F4">
        <v>0.1012</v>
      </c>
    </row>
    <row r="5" spans="1:6" x14ac:dyDescent="0.25">
      <c r="A5" t="s">
        <v>4</v>
      </c>
      <c r="B5">
        <v>5</v>
      </c>
      <c r="C5">
        <v>7.625</v>
      </c>
      <c r="D5">
        <v>0</v>
      </c>
      <c r="E5">
        <v>1.6879999999999999</v>
      </c>
      <c r="F5">
        <v>0.1231</v>
      </c>
    </row>
    <row r="6" spans="1:6" x14ac:dyDescent="0.25">
      <c r="A6" t="s">
        <v>5</v>
      </c>
      <c r="B6">
        <v>5</v>
      </c>
      <c r="C6">
        <v>4.4329999999999998</v>
      </c>
      <c r="D6">
        <v>0</v>
      </c>
      <c r="E6">
        <v>0.59499999999999997</v>
      </c>
      <c r="F6">
        <v>8.4650000000000003E-2</v>
      </c>
    </row>
    <row r="7" spans="1:6" x14ac:dyDescent="0.25">
      <c r="A7" t="s">
        <v>6</v>
      </c>
      <c r="B7">
        <v>4</v>
      </c>
      <c r="C7">
        <v>7.6079999999999997</v>
      </c>
      <c r="D7">
        <f>3*1.5</f>
        <v>4.5</v>
      </c>
      <c r="E7">
        <v>5.4279999999999999</v>
      </c>
      <c r="F7">
        <v>9.9169999999999994E-2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706A-227A-4774-9032-CC120C36B606}">
  <dimension ref="A1:F7"/>
  <sheetViews>
    <sheetView tabSelected="1" workbookViewId="0">
      <selection activeCell="K33" sqref="K33"/>
    </sheetView>
  </sheetViews>
  <sheetFormatPr defaultRowHeight="15" x14ac:dyDescent="0.25"/>
  <cols>
    <col min="1" max="1" width="38" customWidth="1"/>
    <col min="2" max="2" width="26.7109375" customWidth="1"/>
    <col min="3" max="3" width="14.42578125" customWidth="1"/>
    <col min="4" max="4" width="13.28515625" customWidth="1"/>
    <col min="5" max="5" width="16.42578125" customWidth="1"/>
    <col min="6" max="6" width="14.140625" customWidth="1"/>
  </cols>
  <sheetData>
    <row r="1" spans="1:6" x14ac:dyDescent="0.25">
      <c r="A1" t="s">
        <v>0</v>
      </c>
      <c r="B1" t="s">
        <v>9</v>
      </c>
      <c r="C1" t="s">
        <v>7</v>
      </c>
      <c r="D1" t="s">
        <v>8</v>
      </c>
      <c r="E1" t="s">
        <v>10</v>
      </c>
      <c r="F1" t="s">
        <v>11</v>
      </c>
    </row>
    <row r="2" spans="1:6" x14ac:dyDescent="0.25">
      <c r="A2" t="s">
        <v>1</v>
      </c>
      <c r="B2">
        <v>0</v>
      </c>
      <c r="C2">
        <v>40.026000000000003</v>
      </c>
      <c r="D2">
        <f>19*1.5</f>
        <v>28.5</v>
      </c>
      <c r="E2">
        <v>83.228999999999999</v>
      </c>
      <c r="F2">
        <v>0.21129999999999999</v>
      </c>
    </row>
    <row r="3" spans="1:6" x14ac:dyDescent="0.25">
      <c r="A3" t="s">
        <v>2</v>
      </c>
      <c r="B3">
        <v>3</v>
      </c>
      <c r="C3">
        <v>30.411000000000001</v>
      </c>
      <c r="D3">
        <f>5*1.5</f>
        <v>7.5</v>
      </c>
      <c r="E3">
        <v>26.106000000000002</v>
      </c>
      <c r="F3">
        <v>0.21879999999999999</v>
      </c>
    </row>
    <row r="4" spans="1:6" x14ac:dyDescent="0.25">
      <c r="A4" t="s">
        <v>3</v>
      </c>
      <c r="B4">
        <v>1</v>
      </c>
      <c r="C4">
        <v>17.742999999999999</v>
      </c>
      <c r="D4">
        <f>10*1.5</f>
        <v>15</v>
      </c>
      <c r="E4">
        <v>57.929000000000002</v>
      </c>
      <c r="F4">
        <v>0.1628</v>
      </c>
    </row>
    <row r="5" spans="1:6" x14ac:dyDescent="0.25">
      <c r="A5" t="s">
        <v>4</v>
      </c>
      <c r="B5">
        <v>4</v>
      </c>
      <c r="C5">
        <v>25.771000000000001</v>
      </c>
      <c r="D5">
        <v>0</v>
      </c>
      <c r="E5">
        <v>14.561</v>
      </c>
      <c r="F5">
        <v>0.23469999999999999</v>
      </c>
    </row>
    <row r="6" spans="1:6" x14ac:dyDescent="0.25">
      <c r="A6" t="s">
        <v>5</v>
      </c>
      <c r="B6">
        <v>2</v>
      </c>
      <c r="C6">
        <v>34.228999999999999</v>
      </c>
      <c r="D6">
        <f>2*1.5</f>
        <v>3</v>
      </c>
      <c r="E6">
        <v>47.523000000000003</v>
      </c>
      <c r="F6">
        <v>0.19109999999999999</v>
      </c>
    </row>
    <row r="7" spans="1:6" x14ac:dyDescent="0.25">
      <c r="A7" t="s">
        <v>6</v>
      </c>
      <c r="B7">
        <v>0</v>
      </c>
      <c r="C7">
        <v>24.789000000000001</v>
      </c>
      <c r="D7">
        <f>8*1.5</f>
        <v>12</v>
      </c>
      <c r="E7">
        <v>71.391000000000005</v>
      </c>
      <c r="F7">
        <v>0.1376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Case 2</vt:lpstr>
      <vt:lpstr>Case 3</vt:lpstr>
      <vt:lpstr>Case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Dailey</dc:creator>
  <cp:lastModifiedBy>Ryan Dailey</cp:lastModifiedBy>
  <dcterms:created xsi:type="dcterms:W3CDTF">2015-06-05T18:17:20Z</dcterms:created>
  <dcterms:modified xsi:type="dcterms:W3CDTF">2022-02-03T18:35:15Z</dcterms:modified>
</cp:coreProperties>
</file>