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f76ff82bf46bf64a/Research/HOMER2022/ClimateStudies/"/>
    </mc:Choice>
  </mc:AlternateContent>
  <xr:revisionPtr revIDLastSave="157" documentId="8_{E626F76B-4627-4C42-BE94-18F2D1099874}" xr6:coauthVersionLast="47" xr6:coauthVersionMax="47" xr10:uidLastSave="{58D10DB0-45A1-48D9-9158-E3B46F701433}"/>
  <bookViews>
    <workbookView xWindow="-28920" yWindow="-2025" windowWidth="29040" windowHeight="16440" xr2:uid="{C94238DB-F6C3-4C4A-9E40-E78D0E7C0D35}"/>
  </bookViews>
  <sheets>
    <sheet name="NBest" sheetId="1" r:id="rId1"/>
    <sheet name="NMed" sheetId="4" r:id="rId2"/>
    <sheet name="NWorst"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5" l="1"/>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2"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2" i="4"/>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2" i="1"/>
  <c r="I5" i="1" l="1"/>
  <c r="B2" i="1" l="1"/>
  <c r="K10" i="5"/>
  <c r="I5" i="5"/>
  <c r="I8" i="5" s="1"/>
  <c r="I11" i="5" s="1"/>
  <c r="I14" i="5" s="1"/>
  <c r="K10" i="4"/>
  <c r="I5" i="4"/>
  <c r="I8" i="4" s="1"/>
  <c r="I11" i="4" s="1"/>
  <c r="I14" i="4" s="1"/>
  <c r="K10" i="1"/>
  <c r="I8" i="1" l="1"/>
  <c r="I11" i="1" s="1"/>
  <c r="I14" i="1" s="1"/>
</calcChain>
</file>

<file path=xl/sharedStrings.xml><?xml version="1.0" encoding="utf-8"?>
<sst xmlns="http://schemas.openxmlformats.org/spreadsheetml/2006/main" count="38" uniqueCount="14">
  <si>
    <t>Year</t>
  </si>
  <si>
    <t>Capital Cost</t>
  </si>
  <si>
    <t>Refurbishment</t>
  </si>
  <si>
    <t>O&amp;M</t>
  </si>
  <si>
    <t>Fuel</t>
  </si>
  <si>
    <t>Decommission</t>
  </si>
  <si>
    <t>Total</t>
  </si>
  <si>
    <t>(assumes this many hours/yr @1MWe) -&gt;</t>
  </si>
  <si>
    <t>LCOE [$/MWhe]</t>
  </si>
  <si>
    <t>PMT [$/yr]</t>
  </si>
  <si>
    <t>NPV [$-current]</t>
  </si>
  <si>
    <t>LCOE [c/kWhe]</t>
  </si>
  <si>
    <t xml:space="preserve">NOTES: </t>
  </si>
  <si>
    <t>The NPV investment begins one period before the date of the value1 cash flow and ends with the last cash flow in the list. The NPV calculation is based on future cash flows. If your first cash flow occurs at the beginning of the first period, the first value must be added to the NPV result, not included in the values arguments. For more information, see the examples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</si>
</sst>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 x14ac:knownFonts="1">
    <font>
      <sz val="11"/>
      <color theme="1"/>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8">
    <xf numFmtId="0" fontId="0" fillId="0" borderId="0" xfId="0"/>
    <xf numFmtId="8" fontId="0" fillId="0" borderId="0" xfId="0" applyNumberFormat="1"/>
    <xf numFmtId="0" fontId="0" fillId="0" borderId="0" xfId="0" applyAlignment="1">
      <alignment vertical="center" wrapText="1"/>
    </xf>
    <xf numFmtId="0" fontId="1" fillId="2" borderId="0" xfId="0" applyFont="1" applyFill="1"/>
    <xf numFmtId="0" fontId="0" fillId="0" borderId="0" xfId="0" applyNumberFormat="1"/>
    <xf numFmtId="11" fontId="0" fillId="0" borderId="0" xfId="0" applyNumberFormat="1" applyAlignment="1">
      <alignment vertical="center" wrapText="1"/>
    </xf>
    <xf numFmtId="0" fontId="0" fillId="0" borderId="0" xfId="0" applyAlignment="1">
      <alignment wrapText="1"/>
    </xf>
    <xf numFmtId="0" fontId="2"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4399-F936-4A75-B143-C6D0B655DB62}">
  <dimension ref="A1:K63"/>
  <sheetViews>
    <sheetView tabSelected="1" workbookViewId="0">
      <selection activeCell="I29" sqref="I29"/>
    </sheetView>
  </sheetViews>
  <sheetFormatPr defaultRowHeight="15" x14ac:dyDescent="0.25"/>
  <cols>
    <col min="2" max="2" width="12.140625" bestFit="1" customWidth="1"/>
    <col min="3" max="3" width="14.5703125" bestFit="1" customWidth="1"/>
    <col min="4" max="5" width="8.5703125" bestFit="1" customWidth="1"/>
    <col min="6" max="6" width="14.28515625" bestFit="1" customWidth="1"/>
    <col min="7" max="7" width="12" bestFit="1" customWidth="1"/>
    <col min="9" max="9" width="33.28515625" customWidth="1"/>
    <col min="10" max="10" width="111.85546875" customWidth="1"/>
  </cols>
  <sheetData>
    <row r="1" spans="1:11" x14ac:dyDescent="0.25">
      <c r="A1" s="2" t="s">
        <v>0</v>
      </c>
      <c r="B1" s="2" t="s">
        <v>1</v>
      </c>
      <c r="C1" s="2" t="s">
        <v>2</v>
      </c>
      <c r="D1" s="2" t="s">
        <v>3</v>
      </c>
      <c r="E1" s="2" t="s">
        <v>4</v>
      </c>
      <c r="F1" s="2" t="s">
        <v>5</v>
      </c>
      <c r="G1" s="2" t="s">
        <v>6</v>
      </c>
      <c r="J1" s="7" t="s">
        <v>12</v>
      </c>
    </row>
    <row r="2" spans="1:11" ht="55.5" customHeight="1" x14ac:dyDescent="0.25">
      <c r="A2" s="2">
        <v>0</v>
      </c>
      <c r="B2" s="5">
        <f>10*10^6</f>
        <v>10000000</v>
      </c>
      <c r="C2" s="5">
        <v>0</v>
      </c>
      <c r="D2" s="5">
        <v>0</v>
      </c>
      <c r="E2" s="5">
        <v>0</v>
      </c>
      <c r="F2" s="5">
        <v>0</v>
      </c>
      <c r="G2" s="5">
        <f>SUM(B2:F2)</f>
        <v>10000000</v>
      </c>
      <c r="J2" s="6" t="s">
        <v>13</v>
      </c>
    </row>
    <row r="3" spans="1:11" x14ac:dyDescent="0.25">
      <c r="A3" s="2">
        <v>1</v>
      </c>
      <c r="B3" s="5">
        <v>0</v>
      </c>
      <c r="C3" s="5">
        <v>0</v>
      </c>
      <c r="D3" s="5">
        <v>100000</v>
      </c>
      <c r="E3" s="5">
        <v>0</v>
      </c>
      <c r="F3" s="5">
        <v>28000</v>
      </c>
      <c r="G3" s="5">
        <f t="shared" ref="G3:G62" si="0">SUM(B3:F3)</f>
        <v>128000</v>
      </c>
    </row>
    <row r="4" spans="1:11" x14ac:dyDescent="0.25">
      <c r="A4" s="2">
        <v>2</v>
      </c>
      <c r="B4" s="5">
        <v>0</v>
      </c>
      <c r="C4" s="5">
        <v>0</v>
      </c>
      <c r="D4" s="5">
        <v>100000</v>
      </c>
      <c r="E4" s="5">
        <v>0</v>
      </c>
      <c r="F4" s="5">
        <v>28000</v>
      </c>
      <c r="G4" s="5">
        <f t="shared" si="0"/>
        <v>128000</v>
      </c>
      <c r="I4" s="3" t="s">
        <v>10</v>
      </c>
    </row>
    <row r="5" spans="1:11" x14ac:dyDescent="0.25">
      <c r="A5" s="2">
        <v>3</v>
      </c>
      <c r="B5" s="5">
        <v>0</v>
      </c>
      <c r="C5" s="5">
        <v>0</v>
      </c>
      <c r="D5" s="5">
        <v>100000</v>
      </c>
      <c r="E5" s="5">
        <v>0</v>
      </c>
      <c r="F5" s="5">
        <v>28000</v>
      </c>
      <c r="G5" s="5">
        <f t="shared" si="0"/>
        <v>128000</v>
      </c>
      <c r="I5" s="1">
        <f>NPV(0.02,G3:G62)+G2</f>
        <v>23434763.653467394</v>
      </c>
    </row>
    <row r="6" spans="1:11" x14ac:dyDescent="0.25">
      <c r="A6" s="2">
        <v>4</v>
      </c>
      <c r="B6" s="5">
        <v>0</v>
      </c>
      <c r="C6" s="5">
        <v>0</v>
      </c>
      <c r="D6" s="5">
        <v>100000</v>
      </c>
      <c r="E6" s="5">
        <v>0</v>
      </c>
      <c r="F6" s="5">
        <v>28000</v>
      </c>
      <c r="G6" s="5">
        <f t="shared" si="0"/>
        <v>128000</v>
      </c>
    </row>
    <row r="7" spans="1:11" x14ac:dyDescent="0.25">
      <c r="A7" s="2">
        <v>5</v>
      </c>
      <c r="B7" s="5">
        <v>0</v>
      </c>
      <c r="C7" s="5">
        <v>0</v>
      </c>
      <c r="D7" s="5">
        <v>100000</v>
      </c>
      <c r="E7" s="5">
        <v>0</v>
      </c>
      <c r="F7" s="5">
        <v>28000</v>
      </c>
      <c r="G7" s="5">
        <f t="shared" si="0"/>
        <v>128000</v>
      </c>
      <c r="I7" s="3" t="s">
        <v>9</v>
      </c>
    </row>
    <row r="8" spans="1:11" x14ac:dyDescent="0.25">
      <c r="A8" s="2">
        <v>6</v>
      </c>
      <c r="B8" s="5">
        <v>0</v>
      </c>
      <c r="C8" s="5">
        <v>0</v>
      </c>
      <c r="D8" s="5">
        <v>100000</v>
      </c>
      <c r="E8" s="5">
        <v>0</v>
      </c>
      <c r="F8" s="5">
        <v>28000</v>
      </c>
      <c r="G8" s="5">
        <f t="shared" si="0"/>
        <v>128000</v>
      </c>
      <c r="I8" s="1">
        <f>-PMT(0.02,60,I5)</f>
        <v>674170.47991879832</v>
      </c>
    </row>
    <row r="9" spans="1:11" x14ac:dyDescent="0.25">
      <c r="A9" s="2">
        <v>7</v>
      </c>
      <c r="B9" s="5">
        <v>0</v>
      </c>
      <c r="C9" s="5">
        <v>0</v>
      </c>
      <c r="D9" s="5">
        <v>100000</v>
      </c>
      <c r="E9" s="5">
        <v>0</v>
      </c>
      <c r="F9" s="5">
        <v>28000</v>
      </c>
      <c r="G9" s="5">
        <f t="shared" si="0"/>
        <v>128000</v>
      </c>
    </row>
    <row r="10" spans="1:11" x14ac:dyDescent="0.25">
      <c r="A10" s="2">
        <v>8</v>
      </c>
      <c r="B10" s="5">
        <v>0</v>
      </c>
      <c r="C10" s="5">
        <v>0</v>
      </c>
      <c r="D10" s="5">
        <v>100000</v>
      </c>
      <c r="E10" s="5">
        <v>0</v>
      </c>
      <c r="F10" s="5">
        <v>28000</v>
      </c>
      <c r="G10" s="5">
        <f t="shared" si="0"/>
        <v>128000</v>
      </c>
      <c r="I10" s="3" t="s">
        <v>8</v>
      </c>
      <c r="J10" t="s">
        <v>7</v>
      </c>
      <c r="K10">
        <f>8766</f>
        <v>8766</v>
      </c>
    </row>
    <row r="11" spans="1:11" x14ac:dyDescent="0.25">
      <c r="A11" s="2">
        <v>9</v>
      </c>
      <c r="B11" s="5">
        <v>0</v>
      </c>
      <c r="C11" s="5">
        <v>0</v>
      </c>
      <c r="D11" s="5">
        <v>100000</v>
      </c>
      <c r="E11" s="5">
        <v>0</v>
      </c>
      <c r="F11" s="5">
        <v>28000</v>
      </c>
      <c r="G11" s="5">
        <f t="shared" si="0"/>
        <v>128000</v>
      </c>
      <c r="I11" s="1">
        <f>I8/K10</f>
        <v>76.907424129454526</v>
      </c>
    </row>
    <row r="12" spans="1:11" x14ac:dyDescent="0.25">
      <c r="A12" s="2">
        <v>10</v>
      </c>
      <c r="B12" s="5">
        <v>0</v>
      </c>
      <c r="C12" s="5">
        <v>0</v>
      </c>
      <c r="D12" s="5">
        <v>100000</v>
      </c>
      <c r="E12" s="5">
        <v>0</v>
      </c>
      <c r="F12" s="5">
        <v>28000</v>
      </c>
      <c r="G12" s="5">
        <f t="shared" si="0"/>
        <v>128000</v>
      </c>
    </row>
    <row r="13" spans="1:11" x14ac:dyDescent="0.25">
      <c r="A13" s="2">
        <v>11</v>
      </c>
      <c r="B13" s="5">
        <v>0</v>
      </c>
      <c r="C13" s="5">
        <v>0</v>
      </c>
      <c r="D13" s="5">
        <v>100000</v>
      </c>
      <c r="E13" s="5">
        <v>0</v>
      </c>
      <c r="F13" s="5">
        <v>28000</v>
      </c>
      <c r="G13" s="5">
        <f t="shared" si="0"/>
        <v>128000</v>
      </c>
      <c r="I13" s="3" t="s">
        <v>11</v>
      </c>
    </row>
    <row r="14" spans="1:11" x14ac:dyDescent="0.25">
      <c r="A14" s="2">
        <v>12</v>
      </c>
      <c r="B14" s="5">
        <v>0</v>
      </c>
      <c r="C14" s="5">
        <v>0</v>
      </c>
      <c r="D14" s="5">
        <v>100000</v>
      </c>
      <c r="E14" s="5">
        <v>0</v>
      </c>
      <c r="F14" s="5">
        <v>28000</v>
      </c>
      <c r="G14" s="5">
        <f t="shared" si="0"/>
        <v>128000</v>
      </c>
      <c r="I14" s="4">
        <f>I11/(10)</f>
        <v>7.6907424129454522</v>
      </c>
    </row>
    <row r="15" spans="1:11" x14ac:dyDescent="0.25">
      <c r="A15" s="2">
        <v>13</v>
      </c>
      <c r="B15" s="5">
        <v>0</v>
      </c>
      <c r="C15" s="5">
        <v>0</v>
      </c>
      <c r="D15" s="5">
        <v>100000</v>
      </c>
      <c r="E15" s="5">
        <v>0</v>
      </c>
      <c r="F15" s="5">
        <v>28000</v>
      </c>
      <c r="G15" s="5">
        <f t="shared" si="0"/>
        <v>128000</v>
      </c>
    </row>
    <row r="16" spans="1:11" x14ac:dyDescent="0.25">
      <c r="A16" s="2">
        <v>14</v>
      </c>
      <c r="B16" s="5">
        <v>0</v>
      </c>
      <c r="C16" s="5">
        <v>0</v>
      </c>
      <c r="D16" s="5">
        <v>100000</v>
      </c>
      <c r="E16" s="5">
        <v>0</v>
      </c>
      <c r="F16" s="5">
        <v>28000</v>
      </c>
      <c r="G16" s="5">
        <f t="shared" si="0"/>
        <v>128000</v>
      </c>
    </row>
    <row r="17" spans="1:7" x14ac:dyDescent="0.25">
      <c r="A17" s="2">
        <v>15</v>
      </c>
      <c r="B17" s="5">
        <v>0</v>
      </c>
      <c r="C17" s="5">
        <v>0</v>
      </c>
      <c r="D17" s="5">
        <v>100000</v>
      </c>
      <c r="E17" s="5">
        <v>0</v>
      </c>
      <c r="F17" s="5">
        <v>28000</v>
      </c>
      <c r="G17" s="5">
        <f t="shared" si="0"/>
        <v>128000</v>
      </c>
    </row>
    <row r="18" spans="1:7" x14ac:dyDescent="0.25">
      <c r="A18" s="2">
        <v>16</v>
      </c>
      <c r="B18" s="5">
        <v>0</v>
      </c>
      <c r="C18" s="5">
        <v>0</v>
      </c>
      <c r="D18" s="5">
        <v>100000</v>
      </c>
      <c r="E18" s="5">
        <v>0</v>
      </c>
      <c r="F18" s="5">
        <v>28000</v>
      </c>
      <c r="G18" s="5">
        <f t="shared" si="0"/>
        <v>128000</v>
      </c>
    </row>
    <row r="19" spans="1:7" x14ac:dyDescent="0.25">
      <c r="A19" s="2">
        <v>17</v>
      </c>
      <c r="B19" s="5">
        <v>0</v>
      </c>
      <c r="C19" s="5">
        <v>0</v>
      </c>
      <c r="D19" s="5">
        <v>100000</v>
      </c>
      <c r="E19" s="5">
        <v>0</v>
      </c>
      <c r="F19" s="5">
        <v>28000</v>
      </c>
      <c r="G19" s="5">
        <f t="shared" si="0"/>
        <v>128000</v>
      </c>
    </row>
    <row r="20" spans="1:7" x14ac:dyDescent="0.25">
      <c r="A20" s="2">
        <v>18</v>
      </c>
      <c r="B20" s="5">
        <v>0</v>
      </c>
      <c r="C20" s="5">
        <v>0</v>
      </c>
      <c r="D20" s="5">
        <v>100000</v>
      </c>
      <c r="E20" s="5">
        <v>0</v>
      </c>
      <c r="F20" s="5">
        <v>28000</v>
      </c>
      <c r="G20" s="5">
        <f t="shared" si="0"/>
        <v>128000</v>
      </c>
    </row>
    <row r="21" spans="1:7" x14ac:dyDescent="0.25">
      <c r="A21" s="2">
        <v>19</v>
      </c>
      <c r="B21" s="5">
        <v>0</v>
      </c>
      <c r="C21" s="5">
        <v>0</v>
      </c>
      <c r="D21" s="5">
        <v>100000</v>
      </c>
      <c r="E21" s="5">
        <v>0</v>
      </c>
      <c r="F21" s="5">
        <v>28000</v>
      </c>
      <c r="G21" s="5">
        <f t="shared" si="0"/>
        <v>128000</v>
      </c>
    </row>
    <row r="22" spans="1:7" x14ac:dyDescent="0.25">
      <c r="A22" s="2">
        <v>20</v>
      </c>
      <c r="B22" s="5">
        <v>0</v>
      </c>
      <c r="C22" s="5">
        <v>0</v>
      </c>
      <c r="D22" s="5">
        <v>100000</v>
      </c>
      <c r="E22" s="5">
        <v>0</v>
      </c>
      <c r="F22" s="5">
        <v>28000</v>
      </c>
      <c r="G22" s="5">
        <f t="shared" si="0"/>
        <v>128000</v>
      </c>
    </row>
    <row r="23" spans="1:7" x14ac:dyDescent="0.25">
      <c r="A23" s="2">
        <v>21</v>
      </c>
      <c r="B23" s="5">
        <v>0</v>
      </c>
      <c r="C23" s="5">
        <v>8140500</v>
      </c>
      <c r="D23" s="5">
        <v>100000</v>
      </c>
      <c r="E23" s="5">
        <v>0</v>
      </c>
      <c r="F23" s="5">
        <v>28000</v>
      </c>
      <c r="G23" s="5">
        <f t="shared" si="0"/>
        <v>8268500</v>
      </c>
    </row>
    <row r="24" spans="1:7" x14ac:dyDescent="0.25">
      <c r="A24" s="2">
        <v>22</v>
      </c>
      <c r="B24" s="5">
        <v>0</v>
      </c>
      <c r="C24" s="5">
        <v>0</v>
      </c>
      <c r="D24" s="5">
        <v>100000</v>
      </c>
      <c r="E24" s="5">
        <v>0</v>
      </c>
      <c r="F24" s="5">
        <v>28000</v>
      </c>
      <c r="G24" s="5">
        <f t="shared" si="0"/>
        <v>128000</v>
      </c>
    </row>
    <row r="25" spans="1:7" x14ac:dyDescent="0.25">
      <c r="A25" s="2">
        <v>23</v>
      </c>
      <c r="B25" s="5">
        <v>0</v>
      </c>
      <c r="C25" s="5">
        <v>0</v>
      </c>
      <c r="D25" s="5">
        <v>100000</v>
      </c>
      <c r="E25" s="5">
        <v>0</v>
      </c>
      <c r="F25" s="5">
        <v>28000</v>
      </c>
      <c r="G25" s="5">
        <f t="shared" si="0"/>
        <v>128000</v>
      </c>
    </row>
    <row r="26" spans="1:7" x14ac:dyDescent="0.25">
      <c r="A26" s="2">
        <v>24</v>
      </c>
      <c r="B26" s="5">
        <v>0</v>
      </c>
      <c r="C26" s="5">
        <v>0</v>
      </c>
      <c r="D26" s="5">
        <v>100000</v>
      </c>
      <c r="E26" s="5">
        <v>0</v>
      </c>
      <c r="F26" s="5">
        <v>28000</v>
      </c>
      <c r="G26" s="5">
        <f t="shared" si="0"/>
        <v>128000</v>
      </c>
    </row>
    <row r="27" spans="1:7" x14ac:dyDescent="0.25">
      <c r="A27" s="2">
        <v>25</v>
      </c>
      <c r="B27" s="5">
        <v>0</v>
      </c>
      <c r="C27" s="5">
        <v>0</v>
      </c>
      <c r="D27" s="5">
        <v>100000</v>
      </c>
      <c r="E27" s="5">
        <v>0</v>
      </c>
      <c r="F27" s="5">
        <v>28000</v>
      </c>
      <c r="G27" s="5">
        <f t="shared" si="0"/>
        <v>128000</v>
      </c>
    </row>
    <row r="28" spans="1:7" x14ac:dyDescent="0.25">
      <c r="A28" s="2">
        <v>26</v>
      </c>
      <c r="B28" s="5">
        <v>0</v>
      </c>
      <c r="C28" s="5">
        <v>0</v>
      </c>
      <c r="D28" s="5">
        <v>100000</v>
      </c>
      <c r="E28" s="5">
        <v>0</v>
      </c>
      <c r="F28" s="5">
        <v>28000</v>
      </c>
      <c r="G28" s="5">
        <f t="shared" si="0"/>
        <v>128000</v>
      </c>
    </row>
    <row r="29" spans="1:7" x14ac:dyDescent="0.25">
      <c r="A29" s="2">
        <v>27</v>
      </c>
      <c r="B29" s="5">
        <v>0</v>
      </c>
      <c r="C29" s="5">
        <v>0</v>
      </c>
      <c r="D29" s="5">
        <v>100000</v>
      </c>
      <c r="E29" s="5">
        <v>0</v>
      </c>
      <c r="F29" s="5">
        <v>28000</v>
      </c>
      <c r="G29" s="5">
        <f t="shared" si="0"/>
        <v>128000</v>
      </c>
    </row>
    <row r="30" spans="1:7" x14ac:dyDescent="0.25">
      <c r="A30" s="2">
        <v>28</v>
      </c>
      <c r="B30" s="5">
        <v>0</v>
      </c>
      <c r="C30" s="5">
        <v>0</v>
      </c>
      <c r="D30" s="5">
        <v>100000</v>
      </c>
      <c r="E30" s="5">
        <v>0</v>
      </c>
      <c r="F30" s="5">
        <v>28000</v>
      </c>
      <c r="G30" s="5">
        <f t="shared" si="0"/>
        <v>128000</v>
      </c>
    </row>
    <row r="31" spans="1:7" x14ac:dyDescent="0.25">
      <c r="A31" s="2">
        <v>29</v>
      </c>
      <c r="B31" s="5">
        <v>0</v>
      </c>
      <c r="C31" s="5">
        <v>0</v>
      </c>
      <c r="D31" s="5">
        <v>100000</v>
      </c>
      <c r="E31" s="5">
        <v>0</v>
      </c>
      <c r="F31" s="5">
        <v>28000</v>
      </c>
      <c r="G31" s="5">
        <f t="shared" si="0"/>
        <v>128000</v>
      </c>
    </row>
    <row r="32" spans="1:7" x14ac:dyDescent="0.25">
      <c r="A32" s="2">
        <v>30</v>
      </c>
      <c r="B32" s="5">
        <v>0</v>
      </c>
      <c r="C32" s="5">
        <v>0</v>
      </c>
      <c r="D32" s="5">
        <v>100000</v>
      </c>
      <c r="E32" s="5">
        <v>0</v>
      </c>
      <c r="F32" s="5">
        <v>28000</v>
      </c>
      <c r="G32" s="5">
        <f t="shared" si="0"/>
        <v>128000</v>
      </c>
    </row>
    <row r="33" spans="1:7" x14ac:dyDescent="0.25">
      <c r="A33" s="2">
        <v>31</v>
      </c>
      <c r="B33" s="5">
        <v>0</v>
      </c>
      <c r="C33" s="5">
        <v>0</v>
      </c>
      <c r="D33" s="5">
        <v>100000</v>
      </c>
      <c r="E33" s="5">
        <v>0</v>
      </c>
      <c r="F33" s="5">
        <v>28000</v>
      </c>
      <c r="G33" s="5">
        <f t="shared" si="0"/>
        <v>128000</v>
      </c>
    </row>
    <row r="34" spans="1:7" x14ac:dyDescent="0.25">
      <c r="A34" s="2">
        <v>32</v>
      </c>
      <c r="B34" s="5">
        <v>0</v>
      </c>
      <c r="C34" s="5">
        <v>0</v>
      </c>
      <c r="D34" s="5">
        <v>100000</v>
      </c>
      <c r="E34" s="5">
        <v>0</v>
      </c>
      <c r="F34" s="5">
        <v>28000</v>
      </c>
      <c r="G34" s="5">
        <f t="shared" si="0"/>
        <v>128000</v>
      </c>
    </row>
    <row r="35" spans="1:7" x14ac:dyDescent="0.25">
      <c r="A35" s="2">
        <v>33</v>
      </c>
      <c r="B35" s="5">
        <v>0</v>
      </c>
      <c r="C35" s="5">
        <v>0</v>
      </c>
      <c r="D35" s="5">
        <v>100000</v>
      </c>
      <c r="E35" s="5">
        <v>0</v>
      </c>
      <c r="F35" s="5">
        <v>28000</v>
      </c>
      <c r="G35" s="5">
        <f t="shared" si="0"/>
        <v>128000</v>
      </c>
    </row>
    <row r="36" spans="1:7" x14ac:dyDescent="0.25">
      <c r="A36" s="2">
        <v>34</v>
      </c>
      <c r="B36" s="5">
        <v>0</v>
      </c>
      <c r="C36" s="5">
        <v>0</v>
      </c>
      <c r="D36" s="5">
        <v>100000</v>
      </c>
      <c r="E36" s="5">
        <v>0</v>
      </c>
      <c r="F36" s="5">
        <v>28000</v>
      </c>
      <c r="G36" s="5">
        <f t="shared" si="0"/>
        <v>128000</v>
      </c>
    </row>
    <row r="37" spans="1:7" x14ac:dyDescent="0.25">
      <c r="A37" s="2">
        <v>35</v>
      </c>
      <c r="B37" s="5">
        <v>0</v>
      </c>
      <c r="C37" s="5">
        <v>0</v>
      </c>
      <c r="D37" s="5">
        <v>100000</v>
      </c>
      <c r="E37" s="5">
        <v>0</v>
      </c>
      <c r="F37" s="5">
        <v>28000</v>
      </c>
      <c r="G37" s="5">
        <f t="shared" si="0"/>
        <v>128000</v>
      </c>
    </row>
    <row r="38" spans="1:7" x14ac:dyDescent="0.25">
      <c r="A38" s="2">
        <v>36</v>
      </c>
      <c r="B38" s="5">
        <v>0</v>
      </c>
      <c r="C38" s="5">
        <v>0</v>
      </c>
      <c r="D38" s="5">
        <v>100000</v>
      </c>
      <c r="E38" s="5">
        <v>0</v>
      </c>
      <c r="F38" s="5">
        <v>28000</v>
      </c>
      <c r="G38" s="5">
        <f t="shared" si="0"/>
        <v>128000</v>
      </c>
    </row>
    <row r="39" spans="1:7" x14ac:dyDescent="0.25">
      <c r="A39" s="2">
        <v>37</v>
      </c>
      <c r="B39" s="5">
        <v>0</v>
      </c>
      <c r="C39" s="5">
        <v>0</v>
      </c>
      <c r="D39" s="5">
        <v>100000</v>
      </c>
      <c r="E39" s="5">
        <v>0</v>
      </c>
      <c r="F39" s="5">
        <v>28000</v>
      </c>
      <c r="G39" s="5">
        <f t="shared" si="0"/>
        <v>128000</v>
      </c>
    </row>
    <row r="40" spans="1:7" x14ac:dyDescent="0.25">
      <c r="A40" s="2">
        <v>38</v>
      </c>
      <c r="B40" s="5">
        <v>0</v>
      </c>
      <c r="C40" s="5">
        <v>0</v>
      </c>
      <c r="D40" s="5">
        <v>100000</v>
      </c>
      <c r="E40" s="5">
        <v>0</v>
      </c>
      <c r="F40" s="5">
        <v>28000</v>
      </c>
      <c r="G40" s="5">
        <f t="shared" si="0"/>
        <v>128000</v>
      </c>
    </row>
    <row r="41" spans="1:7" x14ac:dyDescent="0.25">
      <c r="A41" s="2">
        <v>39</v>
      </c>
      <c r="B41" s="5">
        <v>0</v>
      </c>
      <c r="C41" s="5">
        <v>0</v>
      </c>
      <c r="D41" s="5">
        <v>100000</v>
      </c>
      <c r="E41" s="5">
        <v>0</v>
      </c>
      <c r="F41" s="5">
        <v>28000</v>
      </c>
      <c r="G41" s="5">
        <f t="shared" si="0"/>
        <v>128000</v>
      </c>
    </row>
    <row r="42" spans="1:7" x14ac:dyDescent="0.25">
      <c r="A42" s="2">
        <v>40</v>
      </c>
      <c r="B42" s="5">
        <v>0</v>
      </c>
      <c r="C42" s="5">
        <v>0</v>
      </c>
      <c r="D42" s="5">
        <v>100000</v>
      </c>
      <c r="E42" s="5">
        <v>0</v>
      </c>
      <c r="F42" s="5">
        <v>28000</v>
      </c>
      <c r="G42" s="5">
        <f t="shared" si="0"/>
        <v>128000</v>
      </c>
    </row>
    <row r="43" spans="1:7" x14ac:dyDescent="0.25">
      <c r="A43" s="2">
        <v>41</v>
      </c>
      <c r="B43" s="5">
        <v>0</v>
      </c>
      <c r="C43" s="5">
        <v>8140500</v>
      </c>
      <c r="D43" s="5">
        <v>100000</v>
      </c>
      <c r="E43" s="5">
        <v>0</v>
      </c>
      <c r="F43" s="5">
        <v>28000</v>
      </c>
      <c r="G43" s="5">
        <f t="shared" si="0"/>
        <v>8268500</v>
      </c>
    </row>
    <row r="44" spans="1:7" x14ac:dyDescent="0.25">
      <c r="A44" s="2">
        <v>42</v>
      </c>
      <c r="B44" s="5">
        <v>0</v>
      </c>
      <c r="C44" s="5">
        <v>0</v>
      </c>
      <c r="D44" s="5">
        <v>100000</v>
      </c>
      <c r="E44" s="5">
        <v>0</v>
      </c>
      <c r="F44" s="5">
        <v>28000</v>
      </c>
      <c r="G44" s="5">
        <f t="shared" si="0"/>
        <v>128000</v>
      </c>
    </row>
    <row r="45" spans="1:7" x14ac:dyDescent="0.25">
      <c r="A45" s="2">
        <v>43</v>
      </c>
      <c r="B45" s="5">
        <v>0</v>
      </c>
      <c r="C45" s="5">
        <v>0</v>
      </c>
      <c r="D45" s="5">
        <v>100000</v>
      </c>
      <c r="E45" s="5">
        <v>0</v>
      </c>
      <c r="F45" s="5">
        <v>28000</v>
      </c>
      <c r="G45" s="5">
        <f t="shared" si="0"/>
        <v>128000</v>
      </c>
    </row>
    <row r="46" spans="1:7" x14ac:dyDescent="0.25">
      <c r="A46" s="2">
        <v>44</v>
      </c>
      <c r="B46" s="5">
        <v>0</v>
      </c>
      <c r="C46" s="5">
        <v>0</v>
      </c>
      <c r="D46" s="5">
        <v>100000</v>
      </c>
      <c r="E46" s="5">
        <v>0</v>
      </c>
      <c r="F46" s="5">
        <v>28000</v>
      </c>
      <c r="G46" s="5">
        <f t="shared" si="0"/>
        <v>128000</v>
      </c>
    </row>
    <row r="47" spans="1:7" x14ac:dyDescent="0.25">
      <c r="A47" s="2">
        <v>45</v>
      </c>
      <c r="B47" s="5">
        <v>0</v>
      </c>
      <c r="C47" s="5">
        <v>0</v>
      </c>
      <c r="D47" s="5">
        <v>100000</v>
      </c>
      <c r="E47" s="5">
        <v>0</v>
      </c>
      <c r="F47" s="5">
        <v>28000</v>
      </c>
      <c r="G47" s="5">
        <f t="shared" si="0"/>
        <v>128000</v>
      </c>
    </row>
    <row r="48" spans="1:7" x14ac:dyDescent="0.25">
      <c r="A48" s="2">
        <v>46</v>
      </c>
      <c r="B48" s="5">
        <v>0</v>
      </c>
      <c r="C48" s="5">
        <v>0</v>
      </c>
      <c r="D48" s="5">
        <v>100000</v>
      </c>
      <c r="E48" s="5">
        <v>0</v>
      </c>
      <c r="F48" s="5">
        <v>28000</v>
      </c>
      <c r="G48" s="5">
        <f t="shared" si="0"/>
        <v>128000</v>
      </c>
    </row>
    <row r="49" spans="1:7" x14ac:dyDescent="0.25">
      <c r="A49" s="2">
        <v>47</v>
      </c>
      <c r="B49" s="5">
        <v>0</v>
      </c>
      <c r="C49" s="5">
        <v>0</v>
      </c>
      <c r="D49" s="5">
        <v>100000</v>
      </c>
      <c r="E49" s="5">
        <v>0</v>
      </c>
      <c r="F49" s="5">
        <v>28000</v>
      </c>
      <c r="G49" s="5">
        <f t="shared" si="0"/>
        <v>128000</v>
      </c>
    </row>
    <row r="50" spans="1:7" x14ac:dyDescent="0.25">
      <c r="A50" s="2">
        <v>48</v>
      </c>
      <c r="B50" s="5">
        <v>0</v>
      </c>
      <c r="C50" s="5">
        <v>0</v>
      </c>
      <c r="D50" s="5">
        <v>100000</v>
      </c>
      <c r="E50" s="5">
        <v>0</v>
      </c>
      <c r="F50" s="5">
        <v>28000</v>
      </c>
      <c r="G50" s="5">
        <f t="shared" si="0"/>
        <v>128000</v>
      </c>
    </row>
    <row r="51" spans="1:7" x14ac:dyDescent="0.25">
      <c r="A51" s="2">
        <v>49</v>
      </c>
      <c r="B51" s="5">
        <v>0</v>
      </c>
      <c r="C51" s="5">
        <v>0</v>
      </c>
      <c r="D51" s="5">
        <v>100000</v>
      </c>
      <c r="E51" s="5">
        <v>0</v>
      </c>
      <c r="F51" s="5">
        <v>28000</v>
      </c>
      <c r="G51" s="5">
        <f t="shared" si="0"/>
        <v>128000</v>
      </c>
    </row>
    <row r="52" spans="1:7" x14ac:dyDescent="0.25">
      <c r="A52" s="2">
        <v>50</v>
      </c>
      <c r="B52" s="5">
        <v>0</v>
      </c>
      <c r="C52" s="5">
        <v>0</v>
      </c>
      <c r="D52" s="5">
        <v>100000</v>
      </c>
      <c r="E52" s="5">
        <v>0</v>
      </c>
      <c r="F52" s="5">
        <v>28000</v>
      </c>
      <c r="G52" s="5">
        <f t="shared" si="0"/>
        <v>128000</v>
      </c>
    </row>
    <row r="53" spans="1:7" x14ac:dyDescent="0.25">
      <c r="A53" s="2">
        <v>51</v>
      </c>
      <c r="B53" s="5">
        <v>0</v>
      </c>
      <c r="C53" s="5">
        <v>0</v>
      </c>
      <c r="D53" s="5">
        <v>100000</v>
      </c>
      <c r="E53" s="5">
        <v>0</v>
      </c>
      <c r="F53" s="5">
        <v>28000</v>
      </c>
      <c r="G53" s="5">
        <f t="shared" si="0"/>
        <v>128000</v>
      </c>
    </row>
    <row r="54" spans="1:7" x14ac:dyDescent="0.25">
      <c r="A54" s="2">
        <v>52</v>
      </c>
      <c r="B54" s="5">
        <v>0</v>
      </c>
      <c r="C54" s="5">
        <v>0</v>
      </c>
      <c r="D54" s="5">
        <v>100000</v>
      </c>
      <c r="E54" s="5">
        <v>0</v>
      </c>
      <c r="F54" s="5">
        <v>28000</v>
      </c>
      <c r="G54" s="5">
        <f t="shared" si="0"/>
        <v>128000</v>
      </c>
    </row>
    <row r="55" spans="1:7" x14ac:dyDescent="0.25">
      <c r="A55" s="2">
        <v>53</v>
      </c>
      <c r="B55" s="5">
        <v>0</v>
      </c>
      <c r="C55" s="5">
        <v>0</v>
      </c>
      <c r="D55" s="5">
        <v>100000</v>
      </c>
      <c r="E55" s="5">
        <v>0</v>
      </c>
      <c r="F55" s="5">
        <v>28000</v>
      </c>
      <c r="G55" s="5">
        <f t="shared" si="0"/>
        <v>128000</v>
      </c>
    </row>
    <row r="56" spans="1:7" x14ac:dyDescent="0.25">
      <c r="A56" s="2">
        <v>54</v>
      </c>
      <c r="B56" s="5">
        <v>0</v>
      </c>
      <c r="C56" s="5">
        <v>0</v>
      </c>
      <c r="D56" s="5">
        <v>100000</v>
      </c>
      <c r="E56" s="5">
        <v>0</v>
      </c>
      <c r="F56" s="5">
        <v>28000</v>
      </c>
      <c r="G56" s="5">
        <f t="shared" si="0"/>
        <v>128000</v>
      </c>
    </row>
    <row r="57" spans="1:7" x14ac:dyDescent="0.25">
      <c r="A57" s="2">
        <v>55</v>
      </c>
      <c r="B57" s="5">
        <v>0</v>
      </c>
      <c r="C57" s="5">
        <v>0</v>
      </c>
      <c r="D57" s="5">
        <v>100000</v>
      </c>
      <c r="E57" s="5">
        <v>0</v>
      </c>
      <c r="F57" s="5">
        <v>28000</v>
      </c>
      <c r="G57" s="5">
        <f t="shared" si="0"/>
        <v>128000</v>
      </c>
    </row>
    <row r="58" spans="1:7" x14ac:dyDescent="0.25">
      <c r="A58" s="2">
        <v>56</v>
      </c>
      <c r="B58" s="5">
        <v>0</v>
      </c>
      <c r="C58" s="5">
        <v>0</v>
      </c>
      <c r="D58" s="5">
        <v>100000</v>
      </c>
      <c r="E58" s="5">
        <v>0</v>
      </c>
      <c r="F58" s="5">
        <v>28000</v>
      </c>
      <c r="G58" s="5">
        <f t="shared" si="0"/>
        <v>128000</v>
      </c>
    </row>
    <row r="59" spans="1:7" x14ac:dyDescent="0.25">
      <c r="A59" s="2">
        <v>57</v>
      </c>
      <c r="B59" s="5">
        <v>0</v>
      </c>
      <c r="C59" s="5">
        <v>0</v>
      </c>
      <c r="D59" s="5">
        <v>100000</v>
      </c>
      <c r="E59" s="5">
        <v>0</v>
      </c>
      <c r="F59" s="5">
        <v>28000</v>
      </c>
      <c r="G59" s="5">
        <f t="shared" si="0"/>
        <v>128000</v>
      </c>
    </row>
    <row r="60" spans="1:7" x14ac:dyDescent="0.25">
      <c r="A60" s="2">
        <v>58</v>
      </c>
      <c r="B60" s="5">
        <v>0</v>
      </c>
      <c r="C60" s="5">
        <v>0</v>
      </c>
      <c r="D60" s="5">
        <v>100000</v>
      </c>
      <c r="E60" s="5">
        <v>0</v>
      </c>
      <c r="F60" s="5">
        <v>28000</v>
      </c>
      <c r="G60" s="5">
        <f t="shared" si="0"/>
        <v>128000</v>
      </c>
    </row>
    <row r="61" spans="1:7" x14ac:dyDescent="0.25">
      <c r="A61" s="2">
        <v>59</v>
      </c>
      <c r="B61" s="5">
        <v>0</v>
      </c>
      <c r="C61" s="5">
        <v>0</v>
      </c>
      <c r="D61" s="5">
        <v>100000</v>
      </c>
      <c r="E61" s="5">
        <v>0</v>
      </c>
      <c r="F61" s="5">
        <v>28000</v>
      </c>
      <c r="G61" s="5">
        <f t="shared" si="0"/>
        <v>128000</v>
      </c>
    </row>
    <row r="62" spans="1:7" x14ac:dyDescent="0.25">
      <c r="A62" s="2">
        <v>60</v>
      </c>
      <c r="B62" s="5">
        <v>0</v>
      </c>
      <c r="C62" s="5">
        <v>0</v>
      </c>
      <c r="D62" s="5">
        <v>100000</v>
      </c>
      <c r="E62" s="5">
        <v>0</v>
      </c>
      <c r="F62" s="5">
        <v>28000</v>
      </c>
      <c r="G62" s="5">
        <f t="shared" si="0"/>
        <v>128000</v>
      </c>
    </row>
    <row r="63" spans="1:7" x14ac:dyDescent="0.25">
      <c r="A63" s="2"/>
      <c r="B63" s="2"/>
      <c r="C63" s="2"/>
      <c r="D63" s="2"/>
      <c r="E63" s="2"/>
      <c r="F63" s="2"/>
      <c r="G63"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8938-256F-46DB-8637-7E69913CD0FC}">
  <dimension ref="A1:K63"/>
  <sheetViews>
    <sheetView workbookViewId="0">
      <selection activeCell="A3" sqref="A3:A13"/>
    </sheetView>
  </sheetViews>
  <sheetFormatPr defaultRowHeight="15" x14ac:dyDescent="0.25"/>
  <cols>
    <col min="2" max="2" width="12.140625" bestFit="1" customWidth="1"/>
    <col min="3" max="3" width="14.5703125" bestFit="1" customWidth="1"/>
    <col min="4" max="5" width="8.5703125" bestFit="1" customWidth="1"/>
    <col min="6" max="6" width="14.28515625" bestFit="1" customWidth="1"/>
    <col min="7" max="7" width="12.140625" bestFit="1" customWidth="1"/>
    <col min="9" max="9" width="33.28515625" customWidth="1"/>
    <col min="10" max="10" width="41.28515625" customWidth="1"/>
  </cols>
  <sheetData>
    <row r="1" spans="1:11" x14ac:dyDescent="0.25">
      <c r="A1" s="2" t="s">
        <v>0</v>
      </c>
      <c r="B1" s="2" t="s">
        <v>1</v>
      </c>
      <c r="C1" s="2" t="s">
        <v>2</v>
      </c>
      <c r="D1" s="2" t="s">
        <v>3</v>
      </c>
      <c r="E1" s="2" t="s">
        <v>4</v>
      </c>
      <c r="F1" s="2" t="s">
        <v>5</v>
      </c>
      <c r="G1" s="2" t="s">
        <v>6</v>
      </c>
    </row>
    <row r="2" spans="1:11" x14ac:dyDescent="0.25">
      <c r="A2" s="2">
        <v>0</v>
      </c>
      <c r="B2" s="5">
        <v>20000000</v>
      </c>
      <c r="C2" s="5">
        <v>0</v>
      </c>
      <c r="D2" s="5">
        <v>0</v>
      </c>
      <c r="E2" s="5">
        <v>0</v>
      </c>
      <c r="F2" s="5">
        <v>0</v>
      </c>
      <c r="G2" s="5">
        <f>SUM(B2:F2)</f>
        <v>20000000</v>
      </c>
    </row>
    <row r="3" spans="1:11" x14ac:dyDescent="0.25">
      <c r="A3" s="2">
        <v>1</v>
      </c>
      <c r="B3" s="5">
        <v>0</v>
      </c>
      <c r="C3" s="5">
        <v>0</v>
      </c>
      <c r="D3" s="5">
        <v>250000</v>
      </c>
      <c r="E3" s="5">
        <v>0</v>
      </c>
      <c r="F3" s="5">
        <v>43000</v>
      </c>
      <c r="G3" s="5">
        <f t="shared" ref="G3:G62" si="0">SUM(B3:F3)</f>
        <v>293000</v>
      </c>
    </row>
    <row r="4" spans="1:11" x14ac:dyDescent="0.25">
      <c r="A4" s="2">
        <v>2</v>
      </c>
      <c r="B4" s="5">
        <v>0</v>
      </c>
      <c r="C4" s="5">
        <v>0</v>
      </c>
      <c r="D4" s="5">
        <v>250000</v>
      </c>
      <c r="E4" s="5">
        <v>0</v>
      </c>
      <c r="F4" s="5">
        <v>43000</v>
      </c>
      <c r="G4" s="5">
        <f t="shared" si="0"/>
        <v>293000</v>
      </c>
      <c r="I4" s="3" t="s">
        <v>10</v>
      </c>
    </row>
    <row r="5" spans="1:11" x14ac:dyDescent="0.25">
      <c r="A5" s="2">
        <v>3</v>
      </c>
      <c r="B5" s="5">
        <v>0</v>
      </c>
      <c r="C5" s="5">
        <v>0</v>
      </c>
      <c r="D5" s="5">
        <v>250000</v>
      </c>
      <c r="E5" s="5">
        <v>0</v>
      </c>
      <c r="F5" s="5">
        <v>43000</v>
      </c>
      <c r="G5" s="5">
        <f t="shared" si="0"/>
        <v>293000</v>
      </c>
      <c r="I5" s="1">
        <f>NPV(0.02,G3:G62)+G2</f>
        <v>107508539.56090909</v>
      </c>
    </row>
    <row r="6" spans="1:11" x14ac:dyDescent="0.25">
      <c r="A6" s="2">
        <v>4</v>
      </c>
      <c r="B6" s="5">
        <v>0</v>
      </c>
      <c r="C6" s="5">
        <v>0</v>
      </c>
      <c r="D6" s="5">
        <v>250000</v>
      </c>
      <c r="E6" s="5">
        <v>0</v>
      </c>
      <c r="F6" s="5">
        <v>43000</v>
      </c>
      <c r="G6" s="5">
        <f t="shared" si="0"/>
        <v>293000</v>
      </c>
    </row>
    <row r="7" spans="1:11" x14ac:dyDescent="0.25">
      <c r="A7" s="2">
        <v>5</v>
      </c>
      <c r="B7" s="5">
        <v>0</v>
      </c>
      <c r="C7" s="5">
        <v>20790000</v>
      </c>
      <c r="D7" s="5">
        <v>250000</v>
      </c>
      <c r="E7" s="5">
        <v>0</v>
      </c>
      <c r="F7" s="5">
        <v>43000</v>
      </c>
      <c r="G7" s="5">
        <f t="shared" si="0"/>
        <v>21083000</v>
      </c>
      <c r="I7" s="3" t="s">
        <v>9</v>
      </c>
    </row>
    <row r="8" spans="1:11" x14ac:dyDescent="0.25">
      <c r="A8" s="2">
        <v>6</v>
      </c>
      <c r="B8" s="5">
        <v>0</v>
      </c>
      <c r="C8" s="5">
        <v>0</v>
      </c>
      <c r="D8" s="5">
        <v>250000</v>
      </c>
      <c r="E8" s="5">
        <v>0</v>
      </c>
      <c r="F8" s="5">
        <v>43000</v>
      </c>
      <c r="G8" s="5">
        <f t="shared" si="0"/>
        <v>293000</v>
      </c>
      <c r="I8" s="1">
        <f>-PMT(0.02,60,I5)</f>
        <v>3092801.9920705808</v>
      </c>
    </row>
    <row r="9" spans="1:11" x14ac:dyDescent="0.25">
      <c r="A9" s="2">
        <v>7</v>
      </c>
      <c r="B9" s="5">
        <v>0</v>
      </c>
      <c r="C9" s="5">
        <v>0</v>
      </c>
      <c r="D9" s="5">
        <v>250000</v>
      </c>
      <c r="E9" s="5">
        <v>0</v>
      </c>
      <c r="F9" s="5">
        <v>43000</v>
      </c>
      <c r="G9" s="5">
        <f t="shared" si="0"/>
        <v>293000</v>
      </c>
    </row>
    <row r="10" spans="1:11" x14ac:dyDescent="0.25">
      <c r="A10" s="2">
        <v>8</v>
      </c>
      <c r="B10" s="5">
        <v>0</v>
      </c>
      <c r="C10" s="5">
        <v>0</v>
      </c>
      <c r="D10" s="5">
        <v>250000</v>
      </c>
      <c r="E10" s="5">
        <v>0</v>
      </c>
      <c r="F10" s="5">
        <v>43000</v>
      </c>
      <c r="G10" s="5">
        <f t="shared" si="0"/>
        <v>293000</v>
      </c>
      <c r="I10" s="3" t="s">
        <v>8</v>
      </c>
      <c r="J10" t="s">
        <v>7</v>
      </c>
      <c r="K10">
        <f>8766</f>
        <v>8766</v>
      </c>
    </row>
    <row r="11" spans="1:11" x14ac:dyDescent="0.25">
      <c r="A11" s="2">
        <v>9</v>
      </c>
      <c r="B11" s="5">
        <v>0</v>
      </c>
      <c r="C11" s="5">
        <v>0</v>
      </c>
      <c r="D11" s="5">
        <v>250000</v>
      </c>
      <c r="E11" s="5">
        <v>0</v>
      </c>
      <c r="F11" s="5">
        <v>43000</v>
      </c>
      <c r="G11" s="5">
        <f t="shared" si="0"/>
        <v>293000</v>
      </c>
      <c r="I11" s="1">
        <f>I8/K10</f>
        <v>352.81793201809046</v>
      </c>
    </row>
    <row r="12" spans="1:11" x14ac:dyDescent="0.25">
      <c r="A12" s="2">
        <v>10</v>
      </c>
      <c r="B12" s="5">
        <v>0</v>
      </c>
      <c r="C12" s="5">
        <v>0</v>
      </c>
      <c r="D12" s="5">
        <v>250000</v>
      </c>
      <c r="E12" s="5">
        <v>0</v>
      </c>
      <c r="F12" s="5">
        <v>43000</v>
      </c>
      <c r="G12" s="5">
        <f t="shared" si="0"/>
        <v>293000</v>
      </c>
    </row>
    <row r="13" spans="1:11" x14ac:dyDescent="0.25">
      <c r="A13" s="2">
        <v>11</v>
      </c>
      <c r="B13" s="5">
        <v>0</v>
      </c>
      <c r="C13" s="5">
        <v>20790000</v>
      </c>
      <c r="D13" s="5">
        <v>250000</v>
      </c>
      <c r="E13" s="5">
        <v>0</v>
      </c>
      <c r="F13" s="5">
        <v>43000</v>
      </c>
      <c r="G13" s="5">
        <f t="shared" si="0"/>
        <v>21083000</v>
      </c>
      <c r="I13" s="3" t="s">
        <v>11</v>
      </c>
    </row>
    <row r="14" spans="1:11" x14ac:dyDescent="0.25">
      <c r="A14" s="2">
        <v>12</v>
      </c>
      <c r="B14" s="5">
        <v>0</v>
      </c>
      <c r="C14" s="5">
        <v>0</v>
      </c>
      <c r="D14" s="5">
        <v>250000</v>
      </c>
      <c r="E14" s="5">
        <v>0</v>
      </c>
      <c r="F14" s="5">
        <v>43000</v>
      </c>
      <c r="G14" s="5">
        <f t="shared" si="0"/>
        <v>293000</v>
      </c>
      <c r="I14" s="4">
        <f>I11/(10)</f>
        <v>35.281793201809045</v>
      </c>
    </row>
    <row r="15" spans="1:11" x14ac:dyDescent="0.25">
      <c r="A15" s="2">
        <v>13</v>
      </c>
      <c r="B15" s="5">
        <v>0</v>
      </c>
      <c r="C15" s="5">
        <v>0</v>
      </c>
      <c r="D15" s="5">
        <v>250000</v>
      </c>
      <c r="E15" s="5">
        <v>0</v>
      </c>
      <c r="F15" s="5">
        <v>43000</v>
      </c>
      <c r="G15" s="5">
        <f t="shared" si="0"/>
        <v>293000</v>
      </c>
    </row>
    <row r="16" spans="1:11" x14ac:dyDescent="0.25">
      <c r="A16" s="2">
        <v>14</v>
      </c>
      <c r="B16" s="5">
        <v>0</v>
      </c>
      <c r="C16" s="5">
        <v>0</v>
      </c>
      <c r="D16" s="5">
        <v>250000</v>
      </c>
      <c r="E16" s="5">
        <v>0</v>
      </c>
      <c r="F16" s="5">
        <v>43000</v>
      </c>
      <c r="G16" s="5">
        <f t="shared" si="0"/>
        <v>293000</v>
      </c>
    </row>
    <row r="17" spans="1:7" x14ac:dyDescent="0.25">
      <c r="A17" s="2">
        <v>15</v>
      </c>
      <c r="B17" s="5">
        <v>0</v>
      </c>
      <c r="C17" s="5">
        <v>0</v>
      </c>
      <c r="D17" s="5">
        <v>250000</v>
      </c>
      <c r="E17" s="5">
        <v>0</v>
      </c>
      <c r="F17" s="5">
        <v>43000</v>
      </c>
      <c r="G17" s="5">
        <f t="shared" si="0"/>
        <v>293000</v>
      </c>
    </row>
    <row r="18" spans="1:7" x14ac:dyDescent="0.25">
      <c r="A18" s="2">
        <v>16</v>
      </c>
      <c r="B18" s="5">
        <v>0</v>
      </c>
      <c r="C18" s="5">
        <v>0</v>
      </c>
      <c r="D18" s="5">
        <v>250000</v>
      </c>
      <c r="E18" s="5">
        <v>0</v>
      </c>
      <c r="F18" s="5">
        <v>43000</v>
      </c>
      <c r="G18" s="5">
        <f t="shared" si="0"/>
        <v>293000</v>
      </c>
    </row>
    <row r="19" spans="1:7" x14ac:dyDescent="0.25">
      <c r="A19" s="2">
        <v>17</v>
      </c>
      <c r="B19" s="5">
        <v>0</v>
      </c>
      <c r="C19" s="5">
        <v>0</v>
      </c>
      <c r="D19" s="5">
        <v>250000</v>
      </c>
      <c r="E19" s="5">
        <v>0</v>
      </c>
      <c r="F19" s="5">
        <v>43000</v>
      </c>
      <c r="G19" s="5">
        <f t="shared" si="0"/>
        <v>293000</v>
      </c>
    </row>
    <row r="20" spans="1:7" x14ac:dyDescent="0.25">
      <c r="A20" s="2">
        <v>18</v>
      </c>
      <c r="B20" s="5">
        <v>0</v>
      </c>
      <c r="C20" s="5">
        <v>0</v>
      </c>
      <c r="D20" s="5">
        <v>250000</v>
      </c>
      <c r="E20" s="5">
        <v>0</v>
      </c>
      <c r="F20" s="5">
        <v>43000</v>
      </c>
      <c r="G20" s="5">
        <f t="shared" si="0"/>
        <v>293000</v>
      </c>
    </row>
    <row r="21" spans="1:7" x14ac:dyDescent="0.25">
      <c r="A21" s="2">
        <v>19</v>
      </c>
      <c r="B21" s="5">
        <v>0</v>
      </c>
      <c r="C21" s="5">
        <v>0</v>
      </c>
      <c r="D21" s="5">
        <v>250000</v>
      </c>
      <c r="E21" s="5">
        <v>0</v>
      </c>
      <c r="F21" s="5">
        <v>43000</v>
      </c>
      <c r="G21" s="5">
        <f t="shared" si="0"/>
        <v>293000</v>
      </c>
    </row>
    <row r="22" spans="1:7" x14ac:dyDescent="0.25">
      <c r="A22" s="2">
        <v>20</v>
      </c>
      <c r="B22" s="5">
        <v>0</v>
      </c>
      <c r="C22" s="5">
        <v>0</v>
      </c>
      <c r="D22" s="5">
        <v>250000</v>
      </c>
      <c r="E22" s="5">
        <v>0</v>
      </c>
      <c r="F22" s="5">
        <v>43000</v>
      </c>
      <c r="G22" s="5">
        <f t="shared" si="0"/>
        <v>293000</v>
      </c>
    </row>
    <row r="23" spans="1:7" x14ac:dyDescent="0.25">
      <c r="A23" s="2">
        <v>21</v>
      </c>
      <c r="B23" s="5">
        <v>0</v>
      </c>
      <c r="C23" s="5">
        <v>20790000</v>
      </c>
      <c r="D23" s="5">
        <v>250000</v>
      </c>
      <c r="E23" s="5">
        <v>0</v>
      </c>
      <c r="F23" s="5">
        <v>43000</v>
      </c>
      <c r="G23" s="5">
        <f t="shared" si="0"/>
        <v>21083000</v>
      </c>
    </row>
    <row r="24" spans="1:7" x14ac:dyDescent="0.25">
      <c r="A24" s="2">
        <v>22</v>
      </c>
      <c r="B24" s="5">
        <v>0</v>
      </c>
      <c r="C24" s="5">
        <v>0</v>
      </c>
      <c r="D24" s="5">
        <v>250000</v>
      </c>
      <c r="E24" s="5">
        <v>0</v>
      </c>
      <c r="F24" s="5">
        <v>43000</v>
      </c>
      <c r="G24" s="5">
        <f t="shared" si="0"/>
        <v>293000</v>
      </c>
    </row>
    <row r="25" spans="1:7" x14ac:dyDescent="0.25">
      <c r="A25" s="2">
        <v>23</v>
      </c>
      <c r="B25" s="5">
        <v>0</v>
      </c>
      <c r="C25" s="5">
        <v>0</v>
      </c>
      <c r="D25" s="5">
        <v>250000</v>
      </c>
      <c r="E25" s="5">
        <v>0</v>
      </c>
      <c r="F25" s="5">
        <v>43000</v>
      </c>
      <c r="G25" s="5">
        <f t="shared" si="0"/>
        <v>293000</v>
      </c>
    </row>
    <row r="26" spans="1:7" x14ac:dyDescent="0.25">
      <c r="A26" s="2">
        <v>24</v>
      </c>
      <c r="B26" s="5">
        <v>0</v>
      </c>
      <c r="C26" s="5">
        <v>0</v>
      </c>
      <c r="D26" s="5">
        <v>250000</v>
      </c>
      <c r="E26" s="5">
        <v>0</v>
      </c>
      <c r="F26" s="5">
        <v>43000</v>
      </c>
      <c r="G26" s="5">
        <f t="shared" si="0"/>
        <v>293000</v>
      </c>
    </row>
    <row r="27" spans="1:7" x14ac:dyDescent="0.25">
      <c r="A27" s="2">
        <v>25</v>
      </c>
      <c r="B27" s="5">
        <v>0</v>
      </c>
      <c r="C27" s="5">
        <v>0</v>
      </c>
      <c r="D27" s="5">
        <v>250000</v>
      </c>
      <c r="E27" s="5">
        <v>0</v>
      </c>
      <c r="F27" s="5">
        <v>43000</v>
      </c>
      <c r="G27" s="5">
        <f t="shared" si="0"/>
        <v>293000</v>
      </c>
    </row>
    <row r="28" spans="1:7" x14ac:dyDescent="0.25">
      <c r="A28" s="2">
        <v>26</v>
      </c>
      <c r="B28" s="5">
        <v>0</v>
      </c>
      <c r="C28" s="5">
        <v>0</v>
      </c>
      <c r="D28" s="5">
        <v>250000</v>
      </c>
      <c r="E28" s="5">
        <v>0</v>
      </c>
      <c r="F28" s="5">
        <v>43000</v>
      </c>
      <c r="G28" s="5">
        <f t="shared" si="0"/>
        <v>293000</v>
      </c>
    </row>
    <row r="29" spans="1:7" x14ac:dyDescent="0.25">
      <c r="A29" s="2">
        <v>27</v>
      </c>
      <c r="B29" s="5">
        <v>0</v>
      </c>
      <c r="C29" s="5">
        <v>0</v>
      </c>
      <c r="D29" s="5">
        <v>250000</v>
      </c>
      <c r="E29" s="5">
        <v>0</v>
      </c>
      <c r="F29" s="5">
        <v>43000</v>
      </c>
      <c r="G29" s="5">
        <f t="shared" si="0"/>
        <v>293000</v>
      </c>
    </row>
    <row r="30" spans="1:7" x14ac:dyDescent="0.25">
      <c r="A30" s="2">
        <v>28</v>
      </c>
      <c r="B30" s="5">
        <v>0</v>
      </c>
      <c r="C30" s="5">
        <v>0</v>
      </c>
      <c r="D30" s="5">
        <v>250000</v>
      </c>
      <c r="E30" s="5">
        <v>0</v>
      </c>
      <c r="F30" s="5">
        <v>43000</v>
      </c>
      <c r="G30" s="5">
        <f t="shared" si="0"/>
        <v>293000</v>
      </c>
    </row>
    <row r="31" spans="1:7" x14ac:dyDescent="0.25">
      <c r="A31" s="2">
        <v>29</v>
      </c>
      <c r="B31" s="5">
        <v>0</v>
      </c>
      <c r="C31" s="5">
        <v>0</v>
      </c>
      <c r="D31" s="5">
        <v>250000</v>
      </c>
      <c r="E31" s="5">
        <v>0</v>
      </c>
      <c r="F31" s="5">
        <v>43000</v>
      </c>
      <c r="G31" s="5">
        <f t="shared" si="0"/>
        <v>293000</v>
      </c>
    </row>
    <row r="32" spans="1:7" x14ac:dyDescent="0.25">
      <c r="A32" s="2">
        <v>30</v>
      </c>
      <c r="B32" s="5">
        <v>0</v>
      </c>
      <c r="C32" s="5">
        <v>0</v>
      </c>
      <c r="D32" s="5">
        <v>250000</v>
      </c>
      <c r="E32" s="5">
        <v>0</v>
      </c>
      <c r="F32" s="5">
        <v>43000</v>
      </c>
      <c r="G32" s="5">
        <f t="shared" si="0"/>
        <v>293000</v>
      </c>
    </row>
    <row r="33" spans="1:7" x14ac:dyDescent="0.25">
      <c r="A33" s="2">
        <v>31</v>
      </c>
      <c r="B33" s="5">
        <v>0</v>
      </c>
      <c r="C33" s="5">
        <v>20790000</v>
      </c>
      <c r="D33" s="5">
        <v>250000</v>
      </c>
      <c r="E33" s="5">
        <v>0</v>
      </c>
      <c r="F33" s="5">
        <v>43000</v>
      </c>
      <c r="G33" s="5">
        <f t="shared" si="0"/>
        <v>21083000</v>
      </c>
    </row>
    <row r="34" spans="1:7" x14ac:dyDescent="0.25">
      <c r="A34" s="2">
        <v>32</v>
      </c>
      <c r="B34" s="5">
        <v>0</v>
      </c>
      <c r="C34" s="5">
        <v>0</v>
      </c>
      <c r="D34" s="5">
        <v>250000</v>
      </c>
      <c r="E34" s="5">
        <v>0</v>
      </c>
      <c r="F34" s="5">
        <v>43000</v>
      </c>
      <c r="G34" s="5">
        <f t="shared" si="0"/>
        <v>293000</v>
      </c>
    </row>
    <row r="35" spans="1:7" x14ac:dyDescent="0.25">
      <c r="A35" s="2">
        <v>33</v>
      </c>
      <c r="B35" s="5">
        <v>0</v>
      </c>
      <c r="C35" s="5">
        <v>0</v>
      </c>
      <c r="D35" s="5">
        <v>250000</v>
      </c>
      <c r="E35" s="5">
        <v>0</v>
      </c>
      <c r="F35" s="5">
        <v>43000</v>
      </c>
      <c r="G35" s="5">
        <f t="shared" si="0"/>
        <v>293000</v>
      </c>
    </row>
    <row r="36" spans="1:7" x14ac:dyDescent="0.25">
      <c r="A36" s="2">
        <v>34</v>
      </c>
      <c r="B36" s="5">
        <v>0</v>
      </c>
      <c r="C36" s="5">
        <v>0</v>
      </c>
      <c r="D36" s="5">
        <v>250000</v>
      </c>
      <c r="E36" s="5">
        <v>0</v>
      </c>
      <c r="F36" s="5">
        <v>43000</v>
      </c>
      <c r="G36" s="5">
        <f t="shared" si="0"/>
        <v>293000</v>
      </c>
    </row>
    <row r="37" spans="1:7" x14ac:dyDescent="0.25">
      <c r="A37" s="2">
        <v>35</v>
      </c>
      <c r="B37" s="5">
        <v>0</v>
      </c>
      <c r="C37" s="5">
        <v>0</v>
      </c>
      <c r="D37" s="5">
        <v>250000</v>
      </c>
      <c r="E37" s="5">
        <v>0</v>
      </c>
      <c r="F37" s="5">
        <v>43000</v>
      </c>
      <c r="G37" s="5">
        <f t="shared" si="0"/>
        <v>293000</v>
      </c>
    </row>
    <row r="38" spans="1:7" x14ac:dyDescent="0.25">
      <c r="A38" s="2">
        <v>36</v>
      </c>
      <c r="B38" s="5">
        <v>0</v>
      </c>
      <c r="C38" s="5">
        <v>0</v>
      </c>
      <c r="D38" s="5">
        <v>250000</v>
      </c>
      <c r="E38" s="5">
        <v>0</v>
      </c>
      <c r="F38" s="5">
        <v>43000</v>
      </c>
      <c r="G38" s="5">
        <f t="shared" si="0"/>
        <v>293000</v>
      </c>
    </row>
    <row r="39" spans="1:7" x14ac:dyDescent="0.25">
      <c r="A39" s="2">
        <v>37</v>
      </c>
      <c r="B39" s="5">
        <v>0</v>
      </c>
      <c r="C39" s="5">
        <v>0</v>
      </c>
      <c r="D39" s="5">
        <v>250000</v>
      </c>
      <c r="E39" s="5">
        <v>0</v>
      </c>
      <c r="F39" s="5">
        <v>43000</v>
      </c>
      <c r="G39" s="5">
        <f t="shared" si="0"/>
        <v>293000</v>
      </c>
    </row>
    <row r="40" spans="1:7" x14ac:dyDescent="0.25">
      <c r="A40" s="2">
        <v>38</v>
      </c>
      <c r="B40" s="5">
        <v>0</v>
      </c>
      <c r="C40" s="5">
        <v>0</v>
      </c>
      <c r="D40" s="5">
        <v>250000</v>
      </c>
      <c r="E40" s="5">
        <v>0</v>
      </c>
      <c r="F40" s="5">
        <v>43000</v>
      </c>
      <c r="G40" s="5">
        <f t="shared" si="0"/>
        <v>293000</v>
      </c>
    </row>
    <row r="41" spans="1:7" x14ac:dyDescent="0.25">
      <c r="A41" s="2">
        <v>39</v>
      </c>
      <c r="B41" s="5">
        <v>0</v>
      </c>
      <c r="C41" s="5">
        <v>0</v>
      </c>
      <c r="D41" s="5">
        <v>250000</v>
      </c>
      <c r="E41" s="5">
        <v>0</v>
      </c>
      <c r="F41" s="5">
        <v>43000</v>
      </c>
      <c r="G41" s="5">
        <f t="shared" si="0"/>
        <v>293000</v>
      </c>
    </row>
    <row r="42" spans="1:7" x14ac:dyDescent="0.25">
      <c r="A42" s="2">
        <v>40</v>
      </c>
      <c r="B42" s="5">
        <v>0</v>
      </c>
      <c r="C42" s="5">
        <v>0</v>
      </c>
      <c r="D42" s="5">
        <v>250000</v>
      </c>
      <c r="E42" s="5">
        <v>0</v>
      </c>
      <c r="F42" s="5">
        <v>43000</v>
      </c>
      <c r="G42" s="5">
        <f t="shared" si="0"/>
        <v>293000</v>
      </c>
    </row>
    <row r="43" spans="1:7" x14ac:dyDescent="0.25">
      <c r="A43" s="2">
        <v>41</v>
      </c>
      <c r="B43" s="5">
        <v>0</v>
      </c>
      <c r="C43" s="5">
        <v>20790000</v>
      </c>
      <c r="D43" s="5">
        <v>250000</v>
      </c>
      <c r="E43" s="5">
        <v>0</v>
      </c>
      <c r="F43" s="5">
        <v>43000</v>
      </c>
      <c r="G43" s="5">
        <f t="shared" si="0"/>
        <v>21083000</v>
      </c>
    </row>
    <row r="44" spans="1:7" x14ac:dyDescent="0.25">
      <c r="A44" s="2">
        <v>42</v>
      </c>
      <c r="B44" s="5">
        <v>0</v>
      </c>
      <c r="C44" s="5">
        <v>0</v>
      </c>
      <c r="D44" s="5">
        <v>250000</v>
      </c>
      <c r="E44" s="5">
        <v>0</v>
      </c>
      <c r="F44" s="5">
        <v>43000</v>
      </c>
      <c r="G44" s="5">
        <f t="shared" si="0"/>
        <v>293000</v>
      </c>
    </row>
    <row r="45" spans="1:7" x14ac:dyDescent="0.25">
      <c r="A45" s="2">
        <v>43</v>
      </c>
      <c r="B45" s="5">
        <v>0</v>
      </c>
      <c r="C45" s="5">
        <v>0</v>
      </c>
      <c r="D45" s="5">
        <v>250000</v>
      </c>
      <c r="E45" s="5">
        <v>0</v>
      </c>
      <c r="F45" s="5">
        <v>43000</v>
      </c>
      <c r="G45" s="5">
        <f t="shared" si="0"/>
        <v>293000</v>
      </c>
    </row>
    <row r="46" spans="1:7" x14ac:dyDescent="0.25">
      <c r="A46" s="2">
        <v>44</v>
      </c>
      <c r="B46" s="5">
        <v>0</v>
      </c>
      <c r="C46" s="5">
        <v>0</v>
      </c>
      <c r="D46" s="5">
        <v>250000</v>
      </c>
      <c r="E46" s="5">
        <v>0</v>
      </c>
      <c r="F46" s="5">
        <v>43000</v>
      </c>
      <c r="G46" s="5">
        <f t="shared" si="0"/>
        <v>293000</v>
      </c>
    </row>
    <row r="47" spans="1:7" x14ac:dyDescent="0.25">
      <c r="A47" s="2">
        <v>45</v>
      </c>
      <c r="B47" s="5">
        <v>0</v>
      </c>
      <c r="C47" s="5">
        <v>0</v>
      </c>
      <c r="D47" s="5">
        <v>250000</v>
      </c>
      <c r="E47" s="5">
        <v>0</v>
      </c>
      <c r="F47" s="5">
        <v>43000</v>
      </c>
      <c r="G47" s="5">
        <f t="shared" si="0"/>
        <v>293000</v>
      </c>
    </row>
    <row r="48" spans="1:7" x14ac:dyDescent="0.25">
      <c r="A48" s="2">
        <v>46</v>
      </c>
      <c r="B48" s="5">
        <v>0</v>
      </c>
      <c r="C48" s="5">
        <v>0</v>
      </c>
      <c r="D48" s="5">
        <v>250000</v>
      </c>
      <c r="E48" s="5">
        <v>0</v>
      </c>
      <c r="F48" s="5">
        <v>43000</v>
      </c>
      <c r="G48" s="5">
        <f t="shared" si="0"/>
        <v>293000</v>
      </c>
    </row>
    <row r="49" spans="1:7" x14ac:dyDescent="0.25">
      <c r="A49" s="2">
        <v>47</v>
      </c>
      <c r="B49" s="5">
        <v>0</v>
      </c>
      <c r="C49" s="5">
        <v>0</v>
      </c>
      <c r="D49" s="5">
        <v>250000</v>
      </c>
      <c r="E49" s="5">
        <v>0</v>
      </c>
      <c r="F49" s="5">
        <v>43000</v>
      </c>
      <c r="G49" s="5">
        <f t="shared" si="0"/>
        <v>293000</v>
      </c>
    </row>
    <row r="50" spans="1:7" x14ac:dyDescent="0.25">
      <c r="A50" s="2">
        <v>48</v>
      </c>
      <c r="B50" s="5">
        <v>0</v>
      </c>
      <c r="C50" s="5">
        <v>0</v>
      </c>
      <c r="D50" s="5">
        <v>250000</v>
      </c>
      <c r="E50" s="5">
        <v>0</v>
      </c>
      <c r="F50" s="5">
        <v>43000</v>
      </c>
      <c r="G50" s="5">
        <f t="shared" si="0"/>
        <v>293000</v>
      </c>
    </row>
    <row r="51" spans="1:7" x14ac:dyDescent="0.25">
      <c r="A51" s="2">
        <v>49</v>
      </c>
      <c r="B51" s="5">
        <v>0</v>
      </c>
      <c r="C51" s="5">
        <v>0</v>
      </c>
      <c r="D51" s="5">
        <v>250000</v>
      </c>
      <c r="E51" s="5">
        <v>0</v>
      </c>
      <c r="F51" s="5">
        <v>43000</v>
      </c>
      <c r="G51" s="5">
        <f t="shared" si="0"/>
        <v>293000</v>
      </c>
    </row>
    <row r="52" spans="1:7" x14ac:dyDescent="0.25">
      <c r="A52" s="2">
        <v>50</v>
      </c>
      <c r="B52" s="5">
        <v>0</v>
      </c>
      <c r="C52" s="5">
        <v>0</v>
      </c>
      <c r="D52" s="5">
        <v>250000</v>
      </c>
      <c r="E52" s="5">
        <v>0</v>
      </c>
      <c r="F52" s="5">
        <v>43000</v>
      </c>
      <c r="G52" s="5">
        <f t="shared" si="0"/>
        <v>293000</v>
      </c>
    </row>
    <row r="53" spans="1:7" x14ac:dyDescent="0.25">
      <c r="A53" s="2">
        <v>51</v>
      </c>
      <c r="B53" s="5">
        <v>0</v>
      </c>
      <c r="C53" s="5">
        <v>20790000</v>
      </c>
      <c r="D53" s="5">
        <v>250000</v>
      </c>
      <c r="E53" s="5">
        <v>0</v>
      </c>
      <c r="F53" s="5">
        <v>43000</v>
      </c>
      <c r="G53" s="5">
        <f t="shared" si="0"/>
        <v>21083000</v>
      </c>
    </row>
    <row r="54" spans="1:7" x14ac:dyDescent="0.25">
      <c r="A54" s="2">
        <v>52</v>
      </c>
      <c r="B54" s="5">
        <v>0</v>
      </c>
      <c r="C54" s="5">
        <v>0</v>
      </c>
      <c r="D54" s="5">
        <v>250000</v>
      </c>
      <c r="E54" s="5">
        <v>0</v>
      </c>
      <c r="F54" s="5">
        <v>43000</v>
      </c>
      <c r="G54" s="5">
        <f t="shared" si="0"/>
        <v>293000</v>
      </c>
    </row>
    <row r="55" spans="1:7" x14ac:dyDescent="0.25">
      <c r="A55" s="2">
        <v>53</v>
      </c>
      <c r="B55" s="5">
        <v>0</v>
      </c>
      <c r="C55" s="5">
        <v>0</v>
      </c>
      <c r="D55" s="5">
        <v>250000</v>
      </c>
      <c r="E55" s="5">
        <v>0</v>
      </c>
      <c r="F55" s="5">
        <v>43000</v>
      </c>
      <c r="G55" s="5">
        <f t="shared" si="0"/>
        <v>293000</v>
      </c>
    </row>
    <row r="56" spans="1:7" x14ac:dyDescent="0.25">
      <c r="A56" s="2">
        <v>54</v>
      </c>
      <c r="B56" s="5">
        <v>0</v>
      </c>
      <c r="C56" s="5">
        <v>0</v>
      </c>
      <c r="D56" s="5">
        <v>250000</v>
      </c>
      <c r="E56" s="5">
        <v>0</v>
      </c>
      <c r="F56" s="5">
        <v>43000</v>
      </c>
      <c r="G56" s="5">
        <f t="shared" si="0"/>
        <v>293000</v>
      </c>
    </row>
    <row r="57" spans="1:7" x14ac:dyDescent="0.25">
      <c r="A57" s="2">
        <v>55</v>
      </c>
      <c r="B57" s="5">
        <v>0</v>
      </c>
      <c r="C57" s="5">
        <v>0</v>
      </c>
      <c r="D57" s="5">
        <v>250000</v>
      </c>
      <c r="E57" s="5">
        <v>0</v>
      </c>
      <c r="F57" s="5">
        <v>43000</v>
      </c>
      <c r="G57" s="5">
        <f t="shared" si="0"/>
        <v>293000</v>
      </c>
    </row>
    <row r="58" spans="1:7" x14ac:dyDescent="0.25">
      <c r="A58" s="2">
        <v>56</v>
      </c>
      <c r="B58" s="5">
        <v>0</v>
      </c>
      <c r="C58" s="5">
        <v>0</v>
      </c>
      <c r="D58" s="5">
        <v>250000</v>
      </c>
      <c r="E58" s="5">
        <v>0</v>
      </c>
      <c r="F58" s="5">
        <v>43000</v>
      </c>
      <c r="G58" s="5">
        <f t="shared" si="0"/>
        <v>293000</v>
      </c>
    </row>
    <row r="59" spans="1:7" x14ac:dyDescent="0.25">
      <c r="A59" s="2">
        <v>57</v>
      </c>
      <c r="B59" s="5">
        <v>0</v>
      </c>
      <c r="C59" s="5">
        <v>0</v>
      </c>
      <c r="D59" s="5">
        <v>250000</v>
      </c>
      <c r="E59" s="5">
        <v>0</v>
      </c>
      <c r="F59" s="5">
        <v>43000</v>
      </c>
      <c r="G59" s="5">
        <f t="shared" si="0"/>
        <v>293000</v>
      </c>
    </row>
    <row r="60" spans="1:7" x14ac:dyDescent="0.25">
      <c r="A60" s="2">
        <v>58</v>
      </c>
      <c r="B60" s="5">
        <v>0</v>
      </c>
      <c r="C60" s="5">
        <v>0</v>
      </c>
      <c r="D60" s="5">
        <v>250000</v>
      </c>
      <c r="E60" s="5">
        <v>0</v>
      </c>
      <c r="F60" s="5">
        <v>43000</v>
      </c>
      <c r="G60" s="5">
        <f t="shared" si="0"/>
        <v>293000</v>
      </c>
    </row>
    <row r="61" spans="1:7" x14ac:dyDescent="0.25">
      <c r="A61" s="2">
        <v>59</v>
      </c>
      <c r="B61" s="5">
        <v>0</v>
      </c>
      <c r="C61" s="5">
        <v>0</v>
      </c>
      <c r="D61" s="5">
        <v>250000</v>
      </c>
      <c r="E61" s="5">
        <v>0</v>
      </c>
      <c r="F61" s="5">
        <v>43000</v>
      </c>
      <c r="G61" s="5">
        <f t="shared" si="0"/>
        <v>293000</v>
      </c>
    </row>
    <row r="62" spans="1:7" x14ac:dyDescent="0.25">
      <c r="A62" s="2">
        <v>60</v>
      </c>
      <c r="B62" s="5">
        <v>0</v>
      </c>
      <c r="C62" s="5">
        <v>0</v>
      </c>
      <c r="D62" s="5">
        <v>250000</v>
      </c>
      <c r="E62" s="5">
        <v>0</v>
      </c>
      <c r="F62" s="5">
        <v>43000</v>
      </c>
      <c r="G62" s="5">
        <f t="shared" si="0"/>
        <v>293000</v>
      </c>
    </row>
    <row r="63" spans="1:7" x14ac:dyDescent="0.25">
      <c r="A63" s="2"/>
      <c r="B63" s="2"/>
      <c r="C63" s="2"/>
      <c r="D63" s="2"/>
      <c r="E63" s="2"/>
      <c r="F63" s="2"/>
      <c r="G63"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D58C9-76B9-4452-BB25-CAD40C804B67}">
  <dimension ref="A1:K63"/>
  <sheetViews>
    <sheetView workbookViewId="0">
      <selection activeCell="C62" sqref="C62"/>
    </sheetView>
  </sheetViews>
  <sheetFormatPr defaultRowHeight="15" x14ac:dyDescent="0.25"/>
  <cols>
    <col min="2" max="2" width="12.140625" bestFit="1" customWidth="1"/>
    <col min="3" max="3" width="14.5703125" bestFit="1" customWidth="1"/>
    <col min="4" max="4" width="8.7109375" bestFit="1" customWidth="1"/>
    <col min="5" max="5" width="8.5703125" bestFit="1" customWidth="1"/>
    <col min="6" max="6" width="14.28515625" bestFit="1" customWidth="1"/>
    <col min="7" max="7" width="12.140625" bestFit="1" customWidth="1"/>
    <col min="9" max="9" width="33.28515625" customWidth="1"/>
    <col min="10" max="10" width="41.28515625" customWidth="1"/>
  </cols>
  <sheetData>
    <row r="1" spans="1:11" x14ac:dyDescent="0.25">
      <c r="A1" s="2" t="s">
        <v>0</v>
      </c>
      <c r="B1" s="2" t="s">
        <v>1</v>
      </c>
      <c r="C1" s="2" t="s">
        <v>2</v>
      </c>
      <c r="D1" s="2" t="s">
        <v>3</v>
      </c>
      <c r="E1" s="2" t="s">
        <v>4</v>
      </c>
      <c r="F1" s="2" t="s">
        <v>5</v>
      </c>
      <c r="G1" s="2" t="s">
        <v>6</v>
      </c>
    </row>
    <row r="2" spans="1:11" x14ac:dyDescent="0.25">
      <c r="A2" s="2">
        <v>0</v>
      </c>
      <c r="B2" s="5">
        <v>30000000</v>
      </c>
      <c r="C2" s="5">
        <v>0</v>
      </c>
      <c r="D2" s="5">
        <v>0</v>
      </c>
      <c r="E2" s="5">
        <v>0</v>
      </c>
      <c r="F2" s="5">
        <v>0</v>
      </c>
      <c r="G2" s="5">
        <f>SUM(B2:F2)</f>
        <v>30000000</v>
      </c>
    </row>
    <row r="3" spans="1:11" x14ac:dyDescent="0.25">
      <c r="A3" s="2">
        <v>1</v>
      </c>
      <c r="B3" s="5">
        <v>0</v>
      </c>
      <c r="C3" s="5">
        <v>0</v>
      </c>
      <c r="D3" s="5">
        <v>450000</v>
      </c>
      <c r="E3" s="5">
        <v>0</v>
      </c>
      <c r="F3" s="5">
        <v>61300</v>
      </c>
      <c r="G3" s="5">
        <f t="shared" ref="G3:G62" si="0">SUM(B3:F3)</f>
        <v>511300</v>
      </c>
    </row>
    <row r="4" spans="1:11" x14ac:dyDescent="0.25">
      <c r="A4" s="2">
        <v>2</v>
      </c>
      <c r="B4" s="5">
        <v>0</v>
      </c>
      <c r="C4" s="5">
        <v>0</v>
      </c>
      <c r="D4" s="5">
        <v>450000</v>
      </c>
      <c r="E4" s="5">
        <v>0</v>
      </c>
      <c r="F4" s="5">
        <v>61300</v>
      </c>
      <c r="G4" s="5">
        <f t="shared" si="0"/>
        <v>511300</v>
      </c>
      <c r="I4" s="3" t="s">
        <v>10</v>
      </c>
    </row>
    <row r="5" spans="1:11" x14ac:dyDescent="0.25">
      <c r="A5" s="2">
        <v>3</v>
      </c>
      <c r="B5" s="5">
        <v>0</v>
      </c>
      <c r="C5" s="5">
        <v>0</v>
      </c>
      <c r="D5" s="5">
        <v>450000</v>
      </c>
      <c r="E5" s="5">
        <v>0</v>
      </c>
      <c r="F5" s="5">
        <v>61300</v>
      </c>
      <c r="G5" s="5">
        <f t="shared" si="0"/>
        <v>511300</v>
      </c>
      <c r="I5" s="1">
        <f>NPV(0.02,G3:G62)+G2</f>
        <v>180305622.23594919</v>
      </c>
    </row>
    <row r="6" spans="1:11" x14ac:dyDescent="0.25">
      <c r="A6" s="2">
        <v>4</v>
      </c>
      <c r="B6" s="5">
        <v>0</v>
      </c>
      <c r="C6" s="5">
        <v>0</v>
      </c>
      <c r="D6" s="5">
        <v>450000</v>
      </c>
      <c r="E6" s="5">
        <v>0</v>
      </c>
      <c r="F6" s="5">
        <v>61300</v>
      </c>
      <c r="G6" s="5">
        <f t="shared" si="0"/>
        <v>511300</v>
      </c>
    </row>
    <row r="7" spans="1:11" x14ac:dyDescent="0.25">
      <c r="A7" s="2">
        <v>5</v>
      </c>
      <c r="B7" s="5">
        <v>0</v>
      </c>
      <c r="C7" s="5">
        <v>20790000</v>
      </c>
      <c r="D7" s="5">
        <v>450000</v>
      </c>
      <c r="E7" s="5">
        <v>0</v>
      </c>
      <c r="F7" s="5">
        <v>61300</v>
      </c>
      <c r="G7" s="5">
        <f t="shared" si="0"/>
        <v>21301300</v>
      </c>
      <c r="I7" s="3" t="s">
        <v>9</v>
      </c>
    </row>
    <row r="8" spans="1:11" x14ac:dyDescent="0.25">
      <c r="A8" s="2">
        <v>6</v>
      </c>
      <c r="B8" s="5">
        <v>0</v>
      </c>
      <c r="C8" s="5">
        <v>0</v>
      </c>
      <c r="D8" s="5">
        <v>450000</v>
      </c>
      <c r="E8" s="5">
        <v>0</v>
      </c>
      <c r="F8" s="5">
        <v>61300</v>
      </c>
      <c r="G8" s="5">
        <f t="shared" si="0"/>
        <v>511300</v>
      </c>
      <c r="I8" s="1">
        <f>-PMT(0.02,60,I5)</f>
        <v>5187025.9786845325</v>
      </c>
    </row>
    <row r="9" spans="1:11" x14ac:dyDescent="0.25">
      <c r="A9" s="2">
        <v>7</v>
      </c>
      <c r="B9" s="5">
        <v>0</v>
      </c>
      <c r="C9" s="5">
        <v>0</v>
      </c>
      <c r="D9" s="5">
        <v>450000</v>
      </c>
      <c r="E9" s="5">
        <v>0</v>
      </c>
      <c r="F9" s="5">
        <v>61300</v>
      </c>
      <c r="G9" s="5">
        <f t="shared" si="0"/>
        <v>511300</v>
      </c>
    </row>
    <row r="10" spans="1:11" x14ac:dyDescent="0.25">
      <c r="A10" s="2">
        <v>8</v>
      </c>
      <c r="B10" s="5">
        <v>0</v>
      </c>
      <c r="C10" s="5">
        <v>0</v>
      </c>
      <c r="D10" s="5">
        <v>450000</v>
      </c>
      <c r="E10" s="5">
        <v>0</v>
      </c>
      <c r="F10" s="5">
        <v>61300</v>
      </c>
      <c r="G10" s="5">
        <f t="shared" si="0"/>
        <v>511300</v>
      </c>
      <c r="I10" s="3" t="s">
        <v>8</v>
      </c>
      <c r="J10" t="s">
        <v>7</v>
      </c>
      <c r="K10">
        <f>8766</f>
        <v>8766</v>
      </c>
    </row>
    <row r="11" spans="1:11" x14ac:dyDescent="0.25">
      <c r="A11" s="2">
        <v>9</v>
      </c>
      <c r="B11" s="5">
        <v>0</v>
      </c>
      <c r="C11" s="5">
        <v>0</v>
      </c>
      <c r="D11" s="5">
        <v>450000</v>
      </c>
      <c r="E11" s="5">
        <v>0</v>
      </c>
      <c r="F11" s="5">
        <v>61300</v>
      </c>
      <c r="G11" s="5">
        <f t="shared" si="0"/>
        <v>511300</v>
      </c>
      <c r="I11" s="1">
        <f>I8/K10</f>
        <v>591.72096494233767</v>
      </c>
    </row>
    <row r="12" spans="1:11" x14ac:dyDescent="0.25">
      <c r="A12" s="2">
        <v>10</v>
      </c>
      <c r="B12" s="5">
        <v>0</v>
      </c>
      <c r="C12" s="5">
        <v>20790000</v>
      </c>
      <c r="D12" s="5">
        <v>450000</v>
      </c>
      <c r="E12" s="5">
        <v>0</v>
      </c>
      <c r="F12" s="5">
        <v>61300</v>
      </c>
      <c r="G12" s="5">
        <f t="shared" si="0"/>
        <v>21301300</v>
      </c>
    </row>
    <row r="13" spans="1:11" x14ac:dyDescent="0.25">
      <c r="A13" s="2">
        <v>11</v>
      </c>
      <c r="B13" s="5">
        <v>0</v>
      </c>
      <c r="C13" s="5">
        <v>0</v>
      </c>
      <c r="D13" s="5">
        <v>450000</v>
      </c>
      <c r="E13" s="5">
        <v>0</v>
      </c>
      <c r="F13" s="5">
        <v>61300</v>
      </c>
      <c r="G13" s="5">
        <f t="shared" si="0"/>
        <v>511300</v>
      </c>
      <c r="I13" s="3" t="s">
        <v>11</v>
      </c>
    </row>
    <row r="14" spans="1:11" x14ac:dyDescent="0.25">
      <c r="A14" s="2">
        <v>12</v>
      </c>
      <c r="B14" s="5">
        <v>0</v>
      </c>
      <c r="C14" s="5">
        <v>0</v>
      </c>
      <c r="D14" s="5">
        <v>450000</v>
      </c>
      <c r="E14" s="5">
        <v>0</v>
      </c>
      <c r="F14" s="5">
        <v>61300</v>
      </c>
      <c r="G14" s="5">
        <f t="shared" si="0"/>
        <v>511300</v>
      </c>
      <c r="I14" s="4">
        <f>I11/(10)</f>
        <v>59.17209649423377</v>
      </c>
    </row>
    <row r="15" spans="1:11" x14ac:dyDescent="0.25">
      <c r="A15" s="2">
        <v>13</v>
      </c>
      <c r="B15" s="5">
        <v>0</v>
      </c>
      <c r="C15" s="5">
        <v>0</v>
      </c>
      <c r="D15" s="5">
        <v>450000</v>
      </c>
      <c r="E15" s="5">
        <v>0</v>
      </c>
      <c r="F15" s="5">
        <v>61300</v>
      </c>
      <c r="G15" s="5">
        <f t="shared" si="0"/>
        <v>511300</v>
      </c>
    </row>
    <row r="16" spans="1:11" x14ac:dyDescent="0.25">
      <c r="A16" s="2">
        <v>14</v>
      </c>
      <c r="B16" s="5">
        <v>0</v>
      </c>
      <c r="C16" s="5">
        <v>0</v>
      </c>
      <c r="D16" s="5">
        <v>450000</v>
      </c>
      <c r="E16" s="5">
        <v>0</v>
      </c>
      <c r="F16" s="5">
        <v>61300</v>
      </c>
      <c r="G16" s="5">
        <f t="shared" si="0"/>
        <v>511300</v>
      </c>
    </row>
    <row r="17" spans="1:10" x14ac:dyDescent="0.25">
      <c r="A17" s="2">
        <v>15</v>
      </c>
      <c r="B17" s="5">
        <v>0</v>
      </c>
      <c r="C17" s="5">
        <v>20790000</v>
      </c>
      <c r="D17" s="5">
        <v>450000</v>
      </c>
      <c r="E17" s="5">
        <v>0</v>
      </c>
      <c r="F17" s="5">
        <v>61300</v>
      </c>
      <c r="G17" s="5">
        <f t="shared" si="0"/>
        <v>21301300</v>
      </c>
    </row>
    <row r="18" spans="1:10" x14ac:dyDescent="0.25">
      <c r="A18" s="2">
        <v>16</v>
      </c>
      <c r="B18" s="5">
        <v>0</v>
      </c>
      <c r="C18" s="5">
        <v>0</v>
      </c>
      <c r="D18" s="5">
        <v>450000</v>
      </c>
      <c r="E18" s="5">
        <v>0</v>
      </c>
      <c r="F18" s="5">
        <v>61300</v>
      </c>
      <c r="G18" s="5">
        <f t="shared" si="0"/>
        <v>511300</v>
      </c>
    </row>
    <row r="19" spans="1:10" x14ac:dyDescent="0.25">
      <c r="A19" s="2">
        <v>17</v>
      </c>
      <c r="B19" s="5">
        <v>0</v>
      </c>
      <c r="C19" s="5">
        <v>0</v>
      </c>
      <c r="D19" s="5">
        <v>450000</v>
      </c>
      <c r="E19" s="5">
        <v>0</v>
      </c>
      <c r="F19" s="5">
        <v>61300</v>
      </c>
      <c r="G19" s="5">
        <f t="shared" si="0"/>
        <v>511300</v>
      </c>
      <c r="J19" s="5">
        <v>20790000</v>
      </c>
    </row>
    <row r="20" spans="1:10" x14ac:dyDescent="0.25">
      <c r="A20" s="2">
        <v>18</v>
      </c>
      <c r="B20" s="5">
        <v>0</v>
      </c>
      <c r="C20" s="5">
        <v>0</v>
      </c>
      <c r="D20" s="5">
        <v>450000</v>
      </c>
      <c r="E20" s="5">
        <v>0</v>
      </c>
      <c r="F20" s="5">
        <v>61300</v>
      </c>
      <c r="G20" s="5">
        <f t="shared" si="0"/>
        <v>511300</v>
      </c>
    </row>
    <row r="21" spans="1:10" x14ac:dyDescent="0.25">
      <c r="A21" s="2">
        <v>19</v>
      </c>
      <c r="B21" s="5">
        <v>0</v>
      </c>
      <c r="C21" s="5">
        <v>0</v>
      </c>
      <c r="D21" s="5">
        <v>450000</v>
      </c>
      <c r="E21" s="5">
        <v>0</v>
      </c>
      <c r="F21" s="5">
        <v>61300</v>
      </c>
      <c r="G21" s="5">
        <f t="shared" si="0"/>
        <v>511300</v>
      </c>
    </row>
    <row r="22" spans="1:10" x14ac:dyDescent="0.25">
      <c r="A22" s="2">
        <v>20</v>
      </c>
      <c r="B22" s="5">
        <v>0</v>
      </c>
      <c r="C22" s="5">
        <v>20790000</v>
      </c>
      <c r="D22" s="5">
        <v>450000</v>
      </c>
      <c r="E22" s="5">
        <v>0</v>
      </c>
      <c r="F22" s="5">
        <v>61300</v>
      </c>
      <c r="G22" s="5">
        <f t="shared" si="0"/>
        <v>21301300</v>
      </c>
    </row>
    <row r="23" spans="1:10" x14ac:dyDescent="0.25">
      <c r="A23" s="2">
        <v>21</v>
      </c>
      <c r="B23" s="5">
        <v>0</v>
      </c>
      <c r="C23" s="5">
        <v>0</v>
      </c>
      <c r="D23" s="5">
        <v>450000</v>
      </c>
      <c r="E23" s="5">
        <v>0</v>
      </c>
      <c r="F23" s="5">
        <v>61300</v>
      </c>
      <c r="G23" s="5">
        <f t="shared" si="0"/>
        <v>511300</v>
      </c>
    </row>
    <row r="24" spans="1:10" x14ac:dyDescent="0.25">
      <c r="A24" s="2">
        <v>22</v>
      </c>
      <c r="B24" s="5">
        <v>0</v>
      </c>
      <c r="C24" s="5">
        <v>0</v>
      </c>
      <c r="D24" s="5">
        <v>450000</v>
      </c>
      <c r="E24" s="5">
        <v>0</v>
      </c>
      <c r="F24" s="5">
        <v>61300</v>
      </c>
      <c r="G24" s="5">
        <f t="shared" si="0"/>
        <v>511300</v>
      </c>
    </row>
    <row r="25" spans="1:10" x14ac:dyDescent="0.25">
      <c r="A25" s="2">
        <v>23</v>
      </c>
      <c r="B25" s="5">
        <v>0</v>
      </c>
      <c r="C25" s="5">
        <v>0</v>
      </c>
      <c r="D25" s="5">
        <v>450000</v>
      </c>
      <c r="E25" s="5">
        <v>0</v>
      </c>
      <c r="F25" s="5">
        <v>61300</v>
      </c>
      <c r="G25" s="5">
        <f t="shared" si="0"/>
        <v>511300</v>
      </c>
    </row>
    <row r="26" spans="1:10" x14ac:dyDescent="0.25">
      <c r="A26" s="2">
        <v>24</v>
      </c>
      <c r="B26" s="5">
        <v>0</v>
      </c>
      <c r="C26" s="5">
        <v>0</v>
      </c>
      <c r="D26" s="5">
        <v>450000</v>
      </c>
      <c r="E26" s="5">
        <v>0</v>
      </c>
      <c r="F26" s="5">
        <v>61300</v>
      </c>
      <c r="G26" s="5">
        <f t="shared" si="0"/>
        <v>511300</v>
      </c>
    </row>
    <row r="27" spans="1:10" x14ac:dyDescent="0.25">
      <c r="A27" s="2">
        <v>25</v>
      </c>
      <c r="B27" s="5">
        <v>0</v>
      </c>
      <c r="C27" s="5">
        <v>20790000</v>
      </c>
      <c r="D27" s="5">
        <v>450000</v>
      </c>
      <c r="E27" s="5">
        <v>0</v>
      </c>
      <c r="F27" s="5">
        <v>61300</v>
      </c>
      <c r="G27" s="5">
        <f t="shared" si="0"/>
        <v>21301300</v>
      </c>
    </row>
    <row r="28" spans="1:10" x14ac:dyDescent="0.25">
      <c r="A28" s="2">
        <v>26</v>
      </c>
      <c r="B28" s="5">
        <v>0</v>
      </c>
      <c r="C28" s="5">
        <v>0</v>
      </c>
      <c r="D28" s="5">
        <v>450000</v>
      </c>
      <c r="E28" s="5">
        <v>0</v>
      </c>
      <c r="F28" s="5">
        <v>61300</v>
      </c>
      <c r="G28" s="5">
        <f t="shared" si="0"/>
        <v>511300</v>
      </c>
    </row>
    <row r="29" spans="1:10" x14ac:dyDescent="0.25">
      <c r="A29" s="2">
        <v>27</v>
      </c>
      <c r="B29" s="5">
        <v>0</v>
      </c>
      <c r="C29" s="5">
        <v>0</v>
      </c>
      <c r="D29" s="5">
        <v>450000</v>
      </c>
      <c r="E29" s="5">
        <v>0</v>
      </c>
      <c r="F29" s="5">
        <v>61300</v>
      </c>
      <c r="G29" s="5">
        <f t="shared" si="0"/>
        <v>511300</v>
      </c>
    </row>
    <row r="30" spans="1:10" x14ac:dyDescent="0.25">
      <c r="A30" s="2">
        <v>28</v>
      </c>
      <c r="B30" s="5">
        <v>0</v>
      </c>
      <c r="C30" s="5">
        <v>0</v>
      </c>
      <c r="D30" s="5">
        <v>450000</v>
      </c>
      <c r="E30" s="5">
        <v>0</v>
      </c>
      <c r="F30" s="5">
        <v>61300</v>
      </c>
      <c r="G30" s="5">
        <f t="shared" si="0"/>
        <v>511300</v>
      </c>
    </row>
    <row r="31" spans="1:10" x14ac:dyDescent="0.25">
      <c r="A31" s="2">
        <v>29</v>
      </c>
      <c r="B31" s="5">
        <v>0</v>
      </c>
      <c r="C31" s="5">
        <v>0</v>
      </c>
      <c r="D31" s="5">
        <v>450000</v>
      </c>
      <c r="E31" s="5">
        <v>0</v>
      </c>
      <c r="F31" s="5">
        <v>61300</v>
      </c>
      <c r="G31" s="5">
        <f t="shared" si="0"/>
        <v>511300</v>
      </c>
    </row>
    <row r="32" spans="1:10" x14ac:dyDescent="0.25">
      <c r="A32" s="2">
        <v>30</v>
      </c>
      <c r="B32" s="5">
        <v>0</v>
      </c>
      <c r="C32" s="5">
        <v>20790000</v>
      </c>
      <c r="D32" s="5">
        <v>450000</v>
      </c>
      <c r="E32" s="5">
        <v>0</v>
      </c>
      <c r="F32" s="5">
        <v>61300</v>
      </c>
      <c r="G32" s="5">
        <f t="shared" si="0"/>
        <v>21301300</v>
      </c>
    </row>
    <row r="33" spans="1:7" x14ac:dyDescent="0.25">
      <c r="A33" s="2">
        <v>31</v>
      </c>
      <c r="B33" s="5">
        <v>0</v>
      </c>
      <c r="C33" s="5">
        <v>0</v>
      </c>
      <c r="D33" s="5">
        <v>450000</v>
      </c>
      <c r="E33" s="5">
        <v>0</v>
      </c>
      <c r="F33" s="5">
        <v>61300</v>
      </c>
      <c r="G33" s="5">
        <f t="shared" si="0"/>
        <v>511300</v>
      </c>
    </row>
    <row r="34" spans="1:7" x14ac:dyDescent="0.25">
      <c r="A34" s="2">
        <v>32</v>
      </c>
      <c r="B34" s="5">
        <v>0</v>
      </c>
      <c r="C34" s="5">
        <v>0</v>
      </c>
      <c r="D34" s="5">
        <v>450000</v>
      </c>
      <c r="E34" s="5">
        <v>0</v>
      </c>
      <c r="F34" s="5">
        <v>61300</v>
      </c>
      <c r="G34" s="5">
        <f t="shared" si="0"/>
        <v>511300</v>
      </c>
    </row>
    <row r="35" spans="1:7" x14ac:dyDescent="0.25">
      <c r="A35" s="2">
        <v>33</v>
      </c>
      <c r="B35" s="5">
        <v>0</v>
      </c>
      <c r="C35" s="5">
        <v>0</v>
      </c>
      <c r="D35" s="5">
        <v>450000</v>
      </c>
      <c r="E35" s="5">
        <v>0</v>
      </c>
      <c r="F35" s="5">
        <v>61300</v>
      </c>
      <c r="G35" s="5">
        <f t="shared" si="0"/>
        <v>511300</v>
      </c>
    </row>
    <row r="36" spans="1:7" x14ac:dyDescent="0.25">
      <c r="A36" s="2">
        <v>34</v>
      </c>
      <c r="B36" s="5">
        <v>0</v>
      </c>
      <c r="C36" s="5">
        <v>0</v>
      </c>
      <c r="D36" s="5">
        <v>450000</v>
      </c>
      <c r="E36" s="5">
        <v>0</v>
      </c>
      <c r="F36" s="5">
        <v>61300</v>
      </c>
      <c r="G36" s="5">
        <f t="shared" si="0"/>
        <v>511300</v>
      </c>
    </row>
    <row r="37" spans="1:7" x14ac:dyDescent="0.25">
      <c r="A37" s="2">
        <v>35</v>
      </c>
      <c r="B37" s="5">
        <v>0</v>
      </c>
      <c r="C37" s="5">
        <v>20790000</v>
      </c>
      <c r="D37" s="5">
        <v>450000</v>
      </c>
      <c r="E37" s="5">
        <v>0</v>
      </c>
      <c r="F37" s="5">
        <v>61300</v>
      </c>
      <c r="G37" s="5">
        <f t="shared" si="0"/>
        <v>21301300</v>
      </c>
    </row>
    <row r="38" spans="1:7" x14ac:dyDescent="0.25">
      <c r="A38" s="2">
        <v>36</v>
      </c>
      <c r="B38" s="5">
        <v>0</v>
      </c>
      <c r="C38" s="5">
        <v>0</v>
      </c>
      <c r="D38" s="5">
        <v>450000</v>
      </c>
      <c r="E38" s="5">
        <v>0</v>
      </c>
      <c r="F38" s="5">
        <v>61300</v>
      </c>
      <c r="G38" s="5">
        <f t="shared" si="0"/>
        <v>511300</v>
      </c>
    </row>
    <row r="39" spans="1:7" x14ac:dyDescent="0.25">
      <c r="A39" s="2">
        <v>37</v>
      </c>
      <c r="B39" s="5">
        <v>0</v>
      </c>
      <c r="C39" s="5">
        <v>0</v>
      </c>
      <c r="D39" s="5">
        <v>450000</v>
      </c>
      <c r="E39" s="5">
        <v>0</v>
      </c>
      <c r="F39" s="5">
        <v>61300</v>
      </c>
      <c r="G39" s="5">
        <f t="shared" si="0"/>
        <v>511300</v>
      </c>
    </row>
    <row r="40" spans="1:7" x14ac:dyDescent="0.25">
      <c r="A40" s="2">
        <v>38</v>
      </c>
      <c r="B40" s="5">
        <v>0</v>
      </c>
      <c r="C40" s="5">
        <v>0</v>
      </c>
      <c r="D40" s="5">
        <v>450000</v>
      </c>
      <c r="E40" s="5">
        <v>0</v>
      </c>
      <c r="F40" s="5">
        <v>61300</v>
      </c>
      <c r="G40" s="5">
        <f t="shared" si="0"/>
        <v>511300</v>
      </c>
    </row>
    <row r="41" spans="1:7" x14ac:dyDescent="0.25">
      <c r="A41" s="2">
        <v>39</v>
      </c>
      <c r="B41" s="5">
        <v>0</v>
      </c>
      <c r="C41" s="5">
        <v>0</v>
      </c>
      <c r="D41" s="5">
        <v>450000</v>
      </c>
      <c r="E41" s="5">
        <v>0</v>
      </c>
      <c r="F41" s="5">
        <v>61300</v>
      </c>
      <c r="G41" s="5">
        <f t="shared" si="0"/>
        <v>511300</v>
      </c>
    </row>
    <row r="42" spans="1:7" x14ac:dyDescent="0.25">
      <c r="A42" s="2">
        <v>40</v>
      </c>
      <c r="B42" s="5">
        <v>0</v>
      </c>
      <c r="C42" s="5">
        <v>20790000</v>
      </c>
      <c r="D42" s="5">
        <v>450000</v>
      </c>
      <c r="E42" s="5">
        <v>0</v>
      </c>
      <c r="F42" s="5">
        <v>61300</v>
      </c>
      <c r="G42" s="5">
        <f t="shared" si="0"/>
        <v>21301300</v>
      </c>
    </row>
    <row r="43" spans="1:7" x14ac:dyDescent="0.25">
      <c r="A43" s="2">
        <v>41</v>
      </c>
      <c r="B43" s="5">
        <v>0</v>
      </c>
      <c r="C43" s="5">
        <v>0</v>
      </c>
      <c r="D43" s="5">
        <v>450000</v>
      </c>
      <c r="E43" s="5">
        <v>0</v>
      </c>
      <c r="F43" s="5">
        <v>61300</v>
      </c>
      <c r="G43" s="5">
        <f t="shared" si="0"/>
        <v>511300</v>
      </c>
    </row>
    <row r="44" spans="1:7" x14ac:dyDescent="0.25">
      <c r="A44" s="2">
        <v>42</v>
      </c>
      <c r="B44" s="5">
        <v>0</v>
      </c>
      <c r="C44" s="5">
        <v>0</v>
      </c>
      <c r="D44" s="5">
        <v>450000</v>
      </c>
      <c r="E44" s="5">
        <v>0</v>
      </c>
      <c r="F44" s="5">
        <v>61300</v>
      </c>
      <c r="G44" s="5">
        <f t="shared" si="0"/>
        <v>511300</v>
      </c>
    </row>
    <row r="45" spans="1:7" x14ac:dyDescent="0.25">
      <c r="A45" s="2">
        <v>43</v>
      </c>
      <c r="B45" s="5">
        <v>0</v>
      </c>
      <c r="C45" s="5">
        <v>0</v>
      </c>
      <c r="D45" s="5">
        <v>450000</v>
      </c>
      <c r="E45" s="5">
        <v>0</v>
      </c>
      <c r="F45" s="5">
        <v>61300</v>
      </c>
      <c r="G45" s="5">
        <f t="shared" si="0"/>
        <v>511300</v>
      </c>
    </row>
    <row r="46" spans="1:7" x14ac:dyDescent="0.25">
      <c r="A46" s="2">
        <v>44</v>
      </c>
      <c r="B46" s="5">
        <v>0</v>
      </c>
      <c r="C46" s="5">
        <v>0</v>
      </c>
      <c r="D46" s="5">
        <v>450000</v>
      </c>
      <c r="E46" s="5">
        <v>0</v>
      </c>
      <c r="F46" s="5">
        <v>61300</v>
      </c>
      <c r="G46" s="5">
        <f t="shared" si="0"/>
        <v>511300</v>
      </c>
    </row>
    <row r="47" spans="1:7" x14ac:dyDescent="0.25">
      <c r="A47" s="2">
        <v>45</v>
      </c>
      <c r="B47" s="5">
        <v>0</v>
      </c>
      <c r="C47" s="5">
        <v>20790000</v>
      </c>
      <c r="D47" s="5">
        <v>450000</v>
      </c>
      <c r="E47" s="5">
        <v>0</v>
      </c>
      <c r="F47" s="5">
        <v>61300</v>
      </c>
      <c r="G47" s="5">
        <f t="shared" si="0"/>
        <v>21301300</v>
      </c>
    </row>
    <row r="48" spans="1:7" x14ac:dyDescent="0.25">
      <c r="A48" s="2">
        <v>46</v>
      </c>
      <c r="B48" s="5">
        <v>0</v>
      </c>
      <c r="C48" s="5">
        <v>0</v>
      </c>
      <c r="D48" s="5">
        <v>450000</v>
      </c>
      <c r="E48" s="5">
        <v>0</v>
      </c>
      <c r="F48" s="5">
        <v>61300</v>
      </c>
      <c r="G48" s="5">
        <f t="shared" si="0"/>
        <v>511300</v>
      </c>
    </row>
    <row r="49" spans="1:7" x14ac:dyDescent="0.25">
      <c r="A49" s="2">
        <v>47</v>
      </c>
      <c r="B49" s="5">
        <v>0</v>
      </c>
      <c r="C49" s="5">
        <v>0</v>
      </c>
      <c r="D49" s="5">
        <v>450000</v>
      </c>
      <c r="E49" s="5">
        <v>0</v>
      </c>
      <c r="F49" s="5">
        <v>61300</v>
      </c>
      <c r="G49" s="5">
        <f t="shared" si="0"/>
        <v>511300</v>
      </c>
    </row>
    <row r="50" spans="1:7" x14ac:dyDescent="0.25">
      <c r="A50" s="2">
        <v>48</v>
      </c>
      <c r="B50" s="5">
        <v>0</v>
      </c>
      <c r="C50" s="5">
        <v>0</v>
      </c>
      <c r="D50" s="5">
        <v>450000</v>
      </c>
      <c r="E50" s="5">
        <v>0</v>
      </c>
      <c r="F50" s="5">
        <v>61300</v>
      </c>
      <c r="G50" s="5">
        <f t="shared" si="0"/>
        <v>511300</v>
      </c>
    </row>
    <row r="51" spans="1:7" x14ac:dyDescent="0.25">
      <c r="A51" s="2">
        <v>49</v>
      </c>
      <c r="B51" s="5">
        <v>0</v>
      </c>
      <c r="C51" s="5">
        <v>0</v>
      </c>
      <c r="D51" s="5">
        <v>450000</v>
      </c>
      <c r="E51" s="5">
        <v>0</v>
      </c>
      <c r="F51" s="5">
        <v>61300</v>
      </c>
      <c r="G51" s="5">
        <f t="shared" si="0"/>
        <v>511300</v>
      </c>
    </row>
    <row r="52" spans="1:7" x14ac:dyDescent="0.25">
      <c r="A52" s="2">
        <v>50</v>
      </c>
      <c r="B52" s="5">
        <v>0</v>
      </c>
      <c r="C52" s="5">
        <v>20790000</v>
      </c>
      <c r="D52" s="5">
        <v>450000</v>
      </c>
      <c r="E52" s="5">
        <v>0</v>
      </c>
      <c r="F52" s="5">
        <v>61300</v>
      </c>
      <c r="G52" s="5">
        <f t="shared" si="0"/>
        <v>21301300</v>
      </c>
    </row>
    <row r="53" spans="1:7" x14ac:dyDescent="0.25">
      <c r="A53" s="2">
        <v>51</v>
      </c>
      <c r="B53" s="5">
        <v>0</v>
      </c>
      <c r="C53" s="5">
        <v>0</v>
      </c>
      <c r="D53" s="5">
        <v>450000</v>
      </c>
      <c r="E53" s="5">
        <v>0</v>
      </c>
      <c r="F53" s="5">
        <v>61300</v>
      </c>
      <c r="G53" s="5">
        <f t="shared" si="0"/>
        <v>511300</v>
      </c>
    </row>
    <row r="54" spans="1:7" x14ac:dyDescent="0.25">
      <c r="A54" s="2">
        <v>52</v>
      </c>
      <c r="B54" s="5">
        <v>0</v>
      </c>
      <c r="C54" s="5">
        <v>0</v>
      </c>
      <c r="D54" s="5">
        <v>450000</v>
      </c>
      <c r="E54" s="5">
        <v>0</v>
      </c>
      <c r="F54" s="5">
        <v>61300</v>
      </c>
      <c r="G54" s="5">
        <f t="shared" si="0"/>
        <v>511300</v>
      </c>
    </row>
    <row r="55" spans="1:7" x14ac:dyDescent="0.25">
      <c r="A55" s="2">
        <v>53</v>
      </c>
      <c r="B55" s="5">
        <v>0</v>
      </c>
      <c r="C55" s="5">
        <v>0</v>
      </c>
      <c r="D55" s="5">
        <v>450000</v>
      </c>
      <c r="E55" s="5">
        <v>0</v>
      </c>
      <c r="F55" s="5">
        <v>61300</v>
      </c>
      <c r="G55" s="5">
        <f t="shared" si="0"/>
        <v>511300</v>
      </c>
    </row>
    <row r="56" spans="1:7" x14ac:dyDescent="0.25">
      <c r="A56" s="2">
        <v>54</v>
      </c>
      <c r="B56" s="5">
        <v>0</v>
      </c>
      <c r="C56" s="5">
        <v>0</v>
      </c>
      <c r="D56" s="5">
        <v>450000</v>
      </c>
      <c r="E56" s="5">
        <v>0</v>
      </c>
      <c r="F56" s="5">
        <v>61300</v>
      </c>
      <c r="G56" s="5">
        <f t="shared" si="0"/>
        <v>511300</v>
      </c>
    </row>
    <row r="57" spans="1:7" x14ac:dyDescent="0.25">
      <c r="A57" s="2">
        <v>55</v>
      </c>
      <c r="B57" s="5">
        <v>0</v>
      </c>
      <c r="C57" s="5">
        <v>20790000</v>
      </c>
      <c r="D57" s="5">
        <v>450000</v>
      </c>
      <c r="E57" s="5">
        <v>0</v>
      </c>
      <c r="F57" s="5">
        <v>61300</v>
      </c>
      <c r="G57" s="5">
        <f t="shared" si="0"/>
        <v>21301300</v>
      </c>
    </row>
    <row r="58" spans="1:7" x14ac:dyDescent="0.25">
      <c r="A58" s="2">
        <v>56</v>
      </c>
      <c r="B58" s="5">
        <v>0</v>
      </c>
      <c r="C58" s="5">
        <v>0</v>
      </c>
      <c r="D58" s="5">
        <v>450000</v>
      </c>
      <c r="E58" s="5">
        <v>0</v>
      </c>
      <c r="F58" s="5">
        <v>61300</v>
      </c>
      <c r="G58" s="5">
        <f t="shared" si="0"/>
        <v>511300</v>
      </c>
    </row>
    <row r="59" spans="1:7" x14ac:dyDescent="0.25">
      <c r="A59" s="2">
        <v>57</v>
      </c>
      <c r="B59" s="5">
        <v>0</v>
      </c>
      <c r="C59" s="5">
        <v>0</v>
      </c>
      <c r="D59" s="5">
        <v>450000</v>
      </c>
      <c r="E59" s="5">
        <v>0</v>
      </c>
      <c r="F59" s="5">
        <v>61300</v>
      </c>
      <c r="G59" s="5">
        <f t="shared" si="0"/>
        <v>511300</v>
      </c>
    </row>
    <row r="60" spans="1:7" x14ac:dyDescent="0.25">
      <c r="A60" s="2">
        <v>58</v>
      </c>
      <c r="B60" s="5">
        <v>0</v>
      </c>
      <c r="C60" s="5">
        <v>0</v>
      </c>
      <c r="D60" s="5">
        <v>450000</v>
      </c>
      <c r="E60" s="5">
        <v>0</v>
      </c>
      <c r="F60" s="5">
        <v>61300</v>
      </c>
      <c r="G60" s="5">
        <f t="shared" si="0"/>
        <v>511300</v>
      </c>
    </row>
    <row r="61" spans="1:7" x14ac:dyDescent="0.25">
      <c r="A61" s="2">
        <v>59</v>
      </c>
      <c r="B61" s="5">
        <v>0</v>
      </c>
      <c r="C61" s="5">
        <v>0</v>
      </c>
      <c r="D61" s="5">
        <v>450000</v>
      </c>
      <c r="E61" s="5">
        <v>0</v>
      </c>
      <c r="F61" s="5">
        <v>61300</v>
      </c>
      <c r="G61" s="5">
        <f t="shared" si="0"/>
        <v>511300</v>
      </c>
    </row>
    <row r="62" spans="1:7" x14ac:dyDescent="0.25">
      <c r="A62" s="2">
        <v>60</v>
      </c>
      <c r="B62" s="5">
        <v>0</v>
      </c>
      <c r="C62" s="5">
        <v>0</v>
      </c>
      <c r="D62" s="5">
        <v>450000</v>
      </c>
      <c r="E62" s="5">
        <v>0</v>
      </c>
      <c r="F62" s="5">
        <v>61300</v>
      </c>
      <c r="G62" s="5">
        <f t="shared" si="0"/>
        <v>511300</v>
      </c>
    </row>
    <row r="63" spans="1:7" x14ac:dyDescent="0.25">
      <c r="A63" s="2"/>
      <c r="B63" s="2"/>
      <c r="C63" s="2"/>
      <c r="D63" s="2"/>
      <c r="E63" s="2"/>
      <c r="F63" s="2"/>
      <c r="G63"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NBest</vt:lpstr>
      <vt:lpstr>NMed</vt:lpstr>
      <vt:lpstr>NWorst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dc:creator>
  <cp:lastModifiedBy>Ryan Dailey</cp:lastModifiedBy>
  <dcterms:created xsi:type="dcterms:W3CDTF">2020-07-06T19:06:32Z</dcterms:created>
  <dcterms:modified xsi:type="dcterms:W3CDTF">2022-02-22T15:14:38Z</dcterms:modified>
</cp:coreProperties>
</file>